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autoCompressPictures="0"/>
  <xr:revisionPtr revIDLastSave="0" documentId="13_ncr:1_{28FB02B7-3476-4B98-B43F-F8B5EB1FB9E0}" xr6:coauthVersionLast="47" xr6:coauthVersionMax="47" xr10:uidLastSave="{00000000-0000-0000-0000-000000000000}"/>
  <bookViews>
    <workbookView xWindow="-28920" yWindow="1800" windowWidth="29040" windowHeight="15840" xr2:uid="{00000000-000D-0000-FFFF-FFFF00000000}"/>
  </bookViews>
  <sheets>
    <sheet name="1. Battery Pack Cost Data" sheetId="37" r:id="rId1"/>
    <sheet name="2. Cumulative Volume data" sheetId="19" r:id="rId2"/>
    <sheet name="3. Inflation data" sheetId="48" r:id="rId3"/>
    <sheet name="4. Exchange Rates FED" sheetId="32" r:id="rId4"/>
    <sheet name="5. Nissan Leaf - Multiple " sheetId="30" r:id="rId5"/>
    <sheet name="6. Nissan Leaf - Ayre" sheetId="39" r:id="rId6"/>
    <sheet name="7. Nissan Leaf - Voelcker" sheetId="40" r:id="rId7"/>
    <sheet name="8. Tesla Model S" sheetId="9" r:id="rId8"/>
    <sheet name="9. Chevy Bolt" sheetId="33" r:id="rId9"/>
    <sheet name="10. BMW i3 - Company" sheetId="16" r:id="rId10"/>
    <sheet name="11. BMW i3 - SAE" sheetId="41" r:id="rId11"/>
    <sheet name="12. BMW i3 - Zart" sheetId="42" r:id="rId12"/>
    <sheet name="14. Nissan Leaf 2019" sheetId="46" r:id="rId13"/>
    <sheet name="15. Tesla Model 3 2018" sheetId="44" r:id="rId14"/>
    <sheet name="16. Renault ZOE" sheetId="52" r:id="rId15"/>
    <sheet name="17. BAIC EU 2018" sheetId="54" r:id="rId16"/>
    <sheet name="18. BYD Yuan" sheetId="53" r:id="rId17"/>
    <sheet name="19. SAIC Baojun E100 2018" sheetId="55" r:id="rId18"/>
    <sheet name="20. Audi e-TRON 2020" sheetId="57" r:id="rId19"/>
    <sheet name="21. Tesla Model Y 2019" sheetId="58" r:id="rId20"/>
    <sheet name="22. Supplementary References" sheetId="36" r:id="rId21"/>
  </sheets>
  <definedNames>
    <definedName name="_xlnm._FilterDatabase" localSheetId="0" hidden="1">'1. Battery Pack Cost Data'!$A$3:$K$107</definedName>
    <definedName name="_xlnm._FilterDatabase" localSheetId="20" hidden="1">'22. Supplementary References'!$A$1:$A$77</definedName>
    <definedName name="solver_adj" localSheetId="7" hidden="1">'8. Tesla Model S'!$E$3</definedName>
    <definedName name="solver_cvg" localSheetId="7" hidden="1">0.0001</definedName>
    <definedName name="solver_drv" localSheetId="7" hidden="1">1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'8. Tesla Model S'!$E$8</definedName>
    <definedName name="solver_pre" localSheetId="7" hidden="1">0.000001</definedName>
    <definedName name="solver_rbv" localSheetId="7" hidden="1">1</definedName>
    <definedName name="solver_rlx" localSheetId="7" hidden="1">2</definedName>
    <definedName name="solver_rsd" localSheetId="7" hidden="1">0</definedName>
    <definedName name="solver_scl" localSheetId="7" hidden="1">1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163</definedName>
    <definedName name="solver_ver" localSheetId="7" hidden="1">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7" l="1"/>
  <c r="B6" i="33" l="1"/>
  <c r="B7" i="58"/>
  <c r="A1" i="58"/>
  <c r="A1" i="57"/>
  <c r="B7" i="57"/>
  <c r="N45" i="48"/>
  <c r="C31" i="19"/>
  <c r="D10" i="19" s="1"/>
  <c r="B4" i="44"/>
  <c r="A1" i="36"/>
  <c r="A1" i="55"/>
  <c r="A1" i="53"/>
  <c r="A1" i="54"/>
  <c r="A1" i="46"/>
  <c r="A1" i="44"/>
  <c r="A1" i="52"/>
  <c r="O45" i="48" l="1"/>
  <c r="C7" i="9"/>
  <c r="B7" i="9"/>
  <c r="H34" i="37" l="1"/>
  <c r="H62" i="37"/>
  <c r="H36" i="37"/>
  <c r="C5" i="55"/>
  <c r="C7" i="55" s="1"/>
  <c r="B5" i="55"/>
  <c r="B7" i="55" s="1"/>
  <c r="B5" i="54" l="1"/>
  <c r="B7" i="54" s="1"/>
  <c r="C5" i="53"/>
  <c r="B5" i="53"/>
  <c r="B7" i="53" s="1"/>
  <c r="D60" i="37"/>
  <c r="D59" i="37"/>
  <c r="C7" i="53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219" i="32"/>
  <c r="F220" i="32"/>
  <c r="F221" i="32"/>
  <c r="F222" i="32"/>
  <c r="F223" i="32"/>
  <c r="F224" i="32"/>
  <c r="F225" i="32"/>
  <c r="F226" i="32"/>
  <c r="F227" i="32"/>
  <c r="F228" i="32"/>
  <c r="F229" i="32"/>
  <c r="F230" i="32"/>
  <c r="F231" i="32"/>
  <c r="F232" i="32"/>
  <c r="F233" i="32"/>
  <c r="F234" i="32"/>
  <c r="F235" i="32"/>
  <c r="F236" i="32"/>
  <c r="F237" i="32"/>
  <c r="F238" i="32"/>
  <c r="F239" i="32"/>
  <c r="F240" i="32"/>
  <c r="F241" i="32"/>
  <c r="F242" i="32"/>
  <c r="F243" i="32"/>
  <c r="F244" i="32"/>
  <c r="F245" i="32"/>
  <c r="F246" i="32"/>
  <c r="F247" i="32"/>
  <c r="F248" i="32"/>
  <c r="F249" i="32"/>
  <c r="F250" i="32"/>
  <c r="F251" i="32"/>
  <c r="F252" i="32"/>
  <c r="F253" i="32"/>
  <c r="F254" i="32"/>
  <c r="F255" i="32"/>
  <c r="F256" i="32"/>
  <c r="F257" i="32"/>
  <c r="F258" i="32"/>
  <c r="F259" i="32"/>
  <c r="F260" i="32"/>
  <c r="F261" i="32"/>
  <c r="F262" i="32"/>
  <c r="F263" i="32"/>
  <c r="F264" i="32"/>
  <c r="F265" i="32"/>
  <c r="F266" i="32"/>
  <c r="F267" i="32"/>
  <c r="F268" i="32"/>
  <c r="F269" i="32"/>
  <c r="F270" i="32"/>
  <c r="F271" i="32"/>
  <c r="F272" i="32"/>
  <c r="F273" i="32"/>
  <c r="F274" i="32"/>
  <c r="F275" i="32"/>
  <c r="F276" i="32"/>
  <c r="F277" i="32"/>
  <c r="F278" i="32"/>
  <c r="F279" i="32"/>
  <c r="F280" i="32"/>
  <c r="F281" i="32"/>
  <c r="F282" i="32"/>
  <c r="F283" i="32"/>
  <c r="F284" i="32"/>
  <c r="F285" i="32"/>
  <c r="F286" i="32"/>
  <c r="F287" i="32"/>
  <c r="F288" i="32"/>
  <c r="F289" i="32"/>
  <c r="F290" i="32"/>
  <c r="F291" i="32"/>
  <c r="F292" i="32"/>
  <c r="F293" i="32"/>
  <c r="F294" i="32"/>
  <c r="F295" i="32"/>
  <c r="F296" i="32"/>
  <c r="F297" i="32"/>
  <c r="F298" i="32"/>
  <c r="F299" i="32"/>
  <c r="F300" i="32"/>
  <c r="F301" i="32"/>
  <c r="F302" i="32"/>
  <c r="F303" i="32"/>
  <c r="F304" i="32"/>
  <c r="F305" i="32"/>
  <c r="F306" i="32"/>
  <c r="F307" i="32"/>
  <c r="F308" i="32"/>
  <c r="F309" i="32"/>
  <c r="F310" i="32"/>
  <c r="F311" i="32"/>
  <c r="F312" i="32"/>
  <c r="F313" i="32"/>
  <c r="F314" i="32"/>
  <c r="F315" i="32"/>
  <c r="F316" i="32"/>
  <c r="F317" i="32"/>
  <c r="F318" i="32"/>
  <c r="F319" i="32"/>
  <c r="F320" i="32"/>
  <c r="F321" i="32"/>
  <c r="F322" i="32"/>
  <c r="F323" i="32"/>
  <c r="F324" i="32"/>
  <c r="F325" i="32"/>
  <c r="F326" i="32"/>
  <c r="F327" i="32"/>
  <c r="F328" i="32"/>
  <c r="F329" i="32"/>
  <c r="F330" i="32"/>
  <c r="F331" i="32"/>
  <c r="F332" i="32"/>
  <c r="F333" i="32"/>
  <c r="F334" i="32"/>
  <c r="F335" i="32"/>
  <c r="F336" i="32"/>
  <c r="F337" i="32"/>
  <c r="F338" i="32"/>
  <c r="F339" i="32"/>
  <c r="F340" i="32"/>
  <c r="F341" i="32"/>
  <c r="F342" i="32"/>
  <c r="F343" i="32"/>
  <c r="F344" i="32"/>
  <c r="F345" i="32"/>
  <c r="F346" i="32"/>
  <c r="F347" i="32"/>
  <c r="F348" i="32"/>
  <c r="F349" i="32"/>
  <c r="F350" i="32"/>
  <c r="F351" i="32"/>
  <c r="F352" i="32"/>
  <c r="F353" i="32"/>
  <c r="F354" i="32"/>
  <c r="F355" i="32"/>
  <c r="F356" i="32"/>
  <c r="F357" i="32"/>
  <c r="F358" i="32"/>
  <c r="F359" i="32"/>
  <c r="F360" i="32"/>
  <c r="F361" i="32"/>
  <c r="F362" i="32"/>
  <c r="F363" i="32"/>
  <c r="F364" i="32"/>
  <c r="F365" i="32"/>
  <c r="F366" i="32"/>
  <c r="F367" i="32"/>
  <c r="F368" i="32"/>
  <c r="F369" i="32"/>
  <c r="F370" i="32"/>
  <c r="F371" i="32"/>
  <c r="F372" i="32"/>
  <c r="F373" i="32"/>
  <c r="F374" i="32"/>
  <c r="F375" i="32"/>
  <c r="F376" i="32"/>
  <c r="F377" i="32"/>
  <c r="F378" i="32"/>
  <c r="F379" i="32"/>
  <c r="F380" i="32"/>
  <c r="F381" i="32"/>
  <c r="F382" i="32"/>
  <c r="F383" i="32"/>
  <c r="F384" i="32"/>
  <c r="F385" i="32"/>
  <c r="F386" i="32"/>
  <c r="F387" i="32"/>
  <c r="F388" i="32"/>
  <c r="F389" i="32"/>
  <c r="F390" i="32"/>
  <c r="F391" i="32"/>
  <c r="F392" i="32"/>
  <c r="F393" i="32"/>
  <c r="F394" i="32"/>
  <c r="F395" i="32"/>
  <c r="F396" i="32"/>
  <c r="F397" i="32"/>
  <c r="F398" i="32"/>
  <c r="F399" i="32"/>
  <c r="F400" i="32"/>
  <c r="F401" i="32"/>
  <c r="F402" i="32"/>
  <c r="F403" i="32"/>
  <c r="F404" i="32"/>
  <c r="F405" i="32"/>
  <c r="F406" i="32"/>
  <c r="F407" i="32"/>
  <c r="F408" i="32"/>
  <c r="F409" i="32"/>
  <c r="F410" i="32"/>
  <c r="F411" i="32"/>
  <c r="F412" i="32"/>
  <c r="F413" i="32"/>
  <c r="F414" i="32"/>
  <c r="F415" i="32"/>
  <c r="F416" i="32"/>
  <c r="F417" i="32"/>
  <c r="F418" i="32"/>
  <c r="F419" i="32"/>
  <c r="F420" i="32"/>
  <c r="F421" i="32"/>
  <c r="F422" i="32"/>
  <c r="F423" i="32"/>
  <c r="F424" i="32"/>
  <c r="F425" i="32"/>
  <c r="F426" i="32"/>
  <c r="F427" i="32"/>
  <c r="F428" i="32"/>
  <c r="F429" i="32"/>
  <c r="F430" i="32"/>
  <c r="F431" i="32"/>
  <c r="F432" i="32"/>
  <c r="F433" i="32"/>
  <c r="F434" i="32"/>
  <c r="F435" i="32"/>
  <c r="F436" i="32"/>
  <c r="F437" i="32"/>
  <c r="F438" i="32"/>
  <c r="F439" i="32"/>
  <c r="F440" i="32"/>
  <c r="F441" i="32"/>
  <c r="F442" i="32"/>
  <c r="F443" i="32"/>
  <c r="F444" i="32"/>
  <c r="F445" i="32"/>
  <c r="F446" i="32"/>
  <c r="F447" i="32"/>
  <c r="F448" i="32"/>
  <c r="F449" i="32"/>
  <c r="F450" i="32"/>
  <c r="F451" i="32"/>
  <c r="F452" i="32"/>
  <c r="F453" i="32"/>
  <c r="F454" i="32"/>
  <c r="F455" i="32"/>
  <c r="F456" i="32"/>
  <c r="F457" i="32"/>
  <c r="F458" i="32"/>
  <c r="F459" i="32"/>
  <c r="F460" i="32"/>
  <c r="F461" i="32"/>
  <c r="F462" i="32"/>
  <c r="F463" i="32"/>
  <c r="F464" i="32"/>
  <c r="F465" i="32"/>
  <c r="F466" i="32"/>
  <c r="F467" i="32"/>
  <c r="F468" i="32"/>
  <c r="F469" i="32"/>
  <c r="F470" i="32"/>
  <c r="F471" i="32"/>
  <c r="F472" i="32"/>
  <c r="F473" i="32"/>
  <c r="F474" i="32"/>
  <c r="F475" i="32"/>
  <c r="F476" i="32"/>
  <c r="F477" i="32"/>
  <c r="F478" i="32"/>
  <c r="F479" i="32"/>
  <c r="F480" i="32"/>
  <c r="F481" i="32"/>
  <c r="F482" i="32"/>
  <c r="F483" i="32"/>
  <c r="F484" i="32"/>
  <c r="F485" i="32"/>
  <c r="F486" i="32"/>
  <c r="F487" i="32"/>
  <c r="F488" i="32"/>
  <c r="F489" i="32"/>
  <c r="F490" i="32"/>
  <c r="F491" i="32"/>
  <c r="F492" i="32"/>
  <c r="F493" i="32"/>
  <c r="F494" i="32"/>
  <c r="F495" i="32"/>
  <c r="F496" i="32"/>
  <c r="F497" i="32"/>
  <c r="F498" i="32"/>
  <c r="F499" i="32"/>
  <c r="F500" i="32"/>
  <c r="F501" i="32"/>
  <c r="F502" i="32"/>
  <c r="F503" i="32"/>
  <c r="F504" i="32"/>
  <c r="F505" i="32"/>
  <c r="F506" i="32"/>
  <c r="F507" i="32"/>
  <c r="F508" i="32"/>
  <c r="F509" i="32"/>
  <c r="F510" i="32"/>
  <c r="F511" i="32"/>
  <c r="F512" i="32"/>
  <c r="F513" i="32"/>
  <c r="F514" i="32"/>
  <c r="F515" i="32"/>
  <c r="F516" i="32"/>
  <c r="F517" i="32"/>
  <c r="F518" i="32"/>
  <c r="F519" i="32"/>
  <c r="F520" i="32"/>
  <c r="F521" i="32"/>
  <c r="F522" i="32"/>
  <c r="F523" i="32"/>
  <c r="F524" i="32"/>
  <c r="F525" i="32"/>
  <c r="F526" i="32"/>
  <c r="F527" i="32"/>
  <c r="F528" i="32"/>
  <c r="F529" i="32"/>
  <c r="F530" i="32"/>
  <c r="F531" i="32"/>
  <c r="F532" i="32"/>
  <c r="F533" i="32"/>
  <c r="F534" i="32"/>
  <c r="F535" i="32"/>
  <c r="F536" i="32"/>
  <c r="F537" i="32"/>
  <c r="F538" i="32"/>
  <c r="F539" i="32"/>
  <c r="F540" i="32"/>
  <c r="F541" i="32"/>
  <c r="F542" i="32"/>
  <c r="F543" i="32"/>
  <c r="F544" i="32"/>
  <c r="F545" i="32"/>
  <c r="F546" i="32"/>
  <c r="F547" i="32"/>
  <c r="F548" i="32"/>
  <c r="F549" i="32"/>
  <c r="F550" i="32"/>
  <c r="F551" i="32"/>
  <c r="F552" i="32"/>
  <c r="F553" i="32"/>
  <c r="F554" i="32"/>
  <c r="F555" i="32"/>
  <c r="F556" i="32"/>
  <c r="F557" i="32"/>
  <c r="F558" i="32"/>
  <c r="F559" i="32"/>
  <c r="F560" i="32"/>
  <c r="F561" i="32"/>
  <c r="F562" i="32"/>
  <c r="F563" i="32"/>
  <c r="F564" i="32"/>
  <c r="F565" i="32"/>
  <c r="F566" i="32"/>
  <c r="F567" i="32"/>
  <c r="F568" i="32"/>
  <c r="F569" i="32"/>
  <c r="F570" i="32"/>
  <c r="F571" i="32"/>
  <c r="F572" i="32"/>
  <c r="F573" i="32"/>
  <c r="F574" i="32"/>
  <c r="F575" i="32"/>
  <c r="F576" i="32"/>
  <c r="F577" i="32"/>
  <c r="F578" i="32"/>
  <c r="F579" i="32"/>
  <c r="F580" i="32"/>
  <c r="F581" i="32"/>
  <c r="F582" i="32"/>
  <c r="F583" i="32"/>
  <c r="F584" i="32"/>
  <c r="F585" i="32"/>
  <c r="F586" i="32"/>
  <c r="F587" i="32"/>
  <c r="F588" i="32"/>
  <c r="F589" i="32"/>
  <c r="F590" i="32"/>
  <c r="F591" i="32"/>
  <c r="F592" i="32"/>
  <c r="F593" i="32"/>
  <c r="F594" i="32"/>
  <c r="F595" i="32"/>
  <c r="F596" i="32"/>
  <c r="F597" i="32"/>
  <c r="F598" i="32"/>
  <c r="F599" i="32"/>
  <c r="F600" i="32"/>
  <c r="F601" i="32"/>
  <c r="F602" i="32"/>
  <c r="F603" i="32"/>
  <c r="F604" i="32"/>
  <c r="F605" i="32"/>
  <c r="F606" i="32"/>
  <c r="F607" i="32"/>
  <c r="F608" i="32"/>
  <c r="F609" i="32"/>
  <c r="F610" i="32"/>
  <c r="F611" i="32"/>
  <c r="F612" i="32"/>
  <c r="F613" i="32"/>
  <c r="F614" i="32"/>
  <c r="F615" i="32"/>
  <c r="F616" i="32"/>
  <c r="F617" i="32"/>
  <c r="F618" i="32"/>
  <c r="F619" i="32"/>
  <c r="F620" i="32"/>
  <c r="F621" i="32"/>
  <c r="F622" i="32"/>
  <c r="F623" i="32"/>
  <c r="F624" i="32"/>
  <c r="F625" i="32"/>
  <c r="F626" i="32"/>
  <c r="F627" i="32"/>
  <c r="F628" i="32"/>
  <c r="F629" i="32"/>
  <c r="F630" i="32"/>
  <c r="F631" i="32"/>
  <c r="F632" i="32"/>
  <c r="F633" i="32"/>
  <c r="F634" i="32"/>
  <c r="F635" i="32"/>
  <c r="F636" i="32"/>
  <c r="F637" i="32"/>
  <c r="F638" i="32"/>
  <c r="F639" i="32"/>
  <c r="F640" i="32"/>
  <c r="F641" i="32"/>
  <c r="F642" i="32"/>
  <c r="F643" i="32"/>
  <c r="F644" i="32"/>
  <c r="F645" i="32"/>
  <c r="F646" i="32"/>
  <c r="F647" i="32"/>
  <c r="F648" i="32"/>
  <c r="F649" i="32"/>
  <c r="F650" i="32"/>
  <c r="F651" i="32"/>
  <c r="F652" i="32"/>
  <c r="F653" i="32"/>
  <c r="F654" i="32"/>
  <c r="F655" i="32"/>
  <c r="F656" i="32"/>
  <c r="F657" i="32"/>
  <c r="F658" i="32"/>
  <c r="F659" i="32"/>
  <c r="F660" i="32"/>
  <c r="F661" i="32"/>
  <c r="F662" i="32"/>
  <c r="F663" i="32"/>
  <c r="F664" i="32"/>
  <c r="F665" i="32"/>
  <c r="F666" i="32"/>
  <c r="F667" i="32"/>
  <c r="F668" i="32"/>
  <c r="F669" i="32"/>
  <c r="F670" i="32"/>
  <c r="F671" i="32"/>
  <c r="F672" i="32"/>
  <c r="F673" i="32"/>
  <c r="F674" i="32"/>
  <c r="F675" i="32"/>
  <c r="F676" i="32"/>
  <c r="F677" i="32"/>
  <c r="F678" i="32"/>
  <c r="F679" i="32"/>
  <c r="F680" i="32"/>
  <c r="F681" i="32"/>
  <c r="F682" i="32"/>
  <c r="F683" i="32"/>
  <c r="F684" i="32"/>
  <c r="F685" i="32"/>
  <c r="F686" i="32"/>
  <c r="F687" i="32"/>
  <c r="F688" i="32"/>
  <c r="F689" i="32"/>
  <c r="F690" i="32"/>
  <c r="F691" i="32"/>
  <c r="F692" i="32"/>
  <c r="F693" i="32"/>
  <c r="F694" i="32"/>
  <c r="F695" i="32"/>
  <c r="F696" i="32"/>
  <c r="F697" i="32"/>
  <c r="F698" i="32"/>
  <c r="F699" i="32"/>
  <c r="F700" i="32"/>
  <c r="F701" i="32"/>
  <c r="F702" i="32"/>
  <c r="F703" i="32"/>
  <c r="F704" i="32"/>
  <c r="F705" i="32"/>
  <c r="F706" i="32"/>
  <c r="F707" i="32"/>
  <c r="F708" i="32"/>
  <c r="F709" i="32"/>
  <c r="F710" i="32"/>
  <c r="F711" i="32"/>
  <c r="F712" i="32"/>
  <c r="F713" i="32"/>
  <c r="F714" i="32"/>
  <c r="F715" i="32"/>
  <c r="F716" i="32"/>
  <c r="F717" i="32"/>
  <c r="F718" i="32"/>
  <c r="F719" i="32"/>
  <c r="F720" i="32"/>
  <c r="F721" i="32"/>
  <c r="F722" i="32"/>
  <c r="F723" i="32"/>
  <c r="F724" i="32"/>
  <c r="F725" i="32"/>
  <c r="F726" i="32"/>
  <c r="F727" i="32"/>
  <c r="F728" i="32"/>
  <c r="F729" i="32"/>
  <c r="F730" i="32"/>
  <c r="F731" i="32"/>
  <c r="F732" i="32"/>
  <c r="F733" i="32"/>
  <c r="F734" i="32"/>
  <c r="F735" i="32"/>
  <c r="F736" i="32"/>
  <c r="F737" i="32"/>
  <c r="F738" i="32"/>
  <c r="F739" i="32"/>
  <c r="F740" i="32"/>
  <c r="F741" i="32"/>
  <c r="F742" i="32"/>
  <c r="F743" i="32"/>
  <c r="F744" i="32"/>
  <c r="F745" i="32"/>
  <c r="F746" i="32"/>
  <c r="F747" i="32"/>
  <c r="F748" i="32"/>
  <c r="F749" i="32"/>
  <c r="F750" i="32"/>
  <c r="F751" i="32"/>
  <c r="F752" i="32"/>
  <c r="F753" i="32"/>
  <c r="F754" i="32"/>
  <c r="F755" i="32"/>
  <c r="F756" i="32"/>
  <c r="F757" i="32"/>
  <c r="F758" i="32"/>
  <c r="F759" i="32"/>
  <c r="F760" i="32"/>
  <c r="F761" i="32"/>
  <c r="F762" i="32"/>
  <c r="F763" i="32"/>
  <c r="F764" i="32"/>
  <c r="F765" i="32"/>
  <c r="F766" i="32"/>
  <c r="F767" i="32"/>
  <c r="F768" i="32"/>
  <c r="F769" i="32"/>
  <c r="F770" i="32"/>
  <c r="F771" i="32"/>
  <c r="F772" i="32"/>
  <c r="F773" i="32"/>
  <c r="F774" i="32"/>
  <c r="F775" i="32"/>
  <c r="F776" i="32"/>
  <c r="F777" i="32"/>
  <c r="F778" i="32"/>
  <c r="F779" i="32"/>
  <c r="F780" i="32"/>
  <c r="F781" i="32"/>
  <c r="F782" i="32"/>
  <c r="F783" i="32"/>
  <c r="F784" i="32"/>
  <c r="F785" i="32"/>
  <c r="F786" i="32"/>
  <c r="F787" i="32"/>
  <c r="F788" i="32"/>
  <c r="F789" i="32"/>
  <c r="F790" i="32"/>
  <c r="F791" i="32"/>
  <c r="F792" i="32"/>
  <c r="F793" i="32"/>
  <c r="F794" i="32"/>
  <c r="F795" i="32"/>
  <c r="F796" i="32"/>
  <c r="F797" i="32"/>
  <c r="F798" i="32"/>
  <c r="F799" i="32"/>
  <c r="F800" i="32"/>
  <c r="F801" i="32"/>
  <c r="F802" i="32"/>
  <c r="F803" i="32"/>
  <c r="F804" i="32"/>
  <c r="F805" i="32"/>
  <c r="F806" i="32"/>
  <c r="F807" i="32"/>
  <c r="F808" i="32"/>
  <c r="F809" i="32"/>
  <c r="F810" i="32"/>
  <c r="F811" i="32"/>
  <c r="F812" i="32"/>
  <c r="F813" i="32"/>
  <c r="F814" i="32"/>
  <c r="F815" i="32"/>
  <c r="F816" i="32"/>
  <c r="F817" i="32"/>
  <c r="F818" i="32"/>
  <c r="F819" i="32"/>
  <c r="F820" i="32"/>
  <c r="F821" i="32"/>
  <c r="F822" i="32"/>
  <c r="F823" i="32"/>
  <c r="F824" i="32"/>
  <c r="F825" i="32"/>
  <c r="F826" i="32"/>
  <c r="F827" i="32"/>
  <c r="F828" i="32"/>
  <c r="F829" i="32"/>
  <c r="F830" i="32"/>
  <c r="F831" i="32"/>
  <c r="F832" i="32"/>
  <c r="F833" i="32"/>
  <c r="F834" i="32"/>
  <c r="F835" i="32"/>
  <c r="F836" i="32"/>
  <c r="F837" i="32"/>
  <c r="F838" i="32"/>
  <c r="F839" i="32"/>
  <c r="F840" i="32"/>
  <c r="F841" i="32"/>
  <c r="F842" i="32"/>
  <c r="F843" i="32"/>
  <c r="F844" i="32"/>
  <c r="F845" i="32"/>
  <c r="F846" i="32"/>
  <c r="F847" i="32"/>
  <c r="F848" i="32"/>
  <c r="F849" i="32"/>
  <c r="F850" i="32"/>
  <c r="F851" i="32"/>
  <c r="F852" i="32"/>
  <c r="F853" i="32"/>
  <c r="F854" i="32"/>
  <c r="F855" i="32"/>
  <c r="F856" i="32"/>
  <c r="F857" i="32"/>
  <c r="F858" i="32"/>
  <c r="F859" i="32"/>
  <c r="F860" i="32"/>
  <c r="F861" i="32"/>
  <c r="F862" i="32"/>
  <c r="F863" i="32"/>
  <c r="F864" i="32"/>
  <c r="F865" i="32"/>
  <c r="F866" i="32"/>
  <c r="F867" i="32"/>
  <c r="F868" i="32"/>
  <c r="F869" i="32"/>
  <c r="F870" i="32"/>
  <c r="F871" i="32"/>
  <c r="F872" i="32"/>
  <c r="F873" i="32"/>
  <c r="F874" i="32"/>
  <c r="F875" i="32"/>
  <c r="F876" i="32"/>
  <c r="F877" i="32"/>
  <c r="F878" i="32"/>
  <c r="F879" i="32"/>
  <c r="F880" i="32"/>
  <c r="F881" i="32"/>
  <c r="F882" i="32"/>
  <c r="F883" i="32"/>
  <c r="F884" i="32"/>
  <c r="F885" i="32"/>
  <c r="F886" i="32"/>
  <c r="F887" i="32"/>
  <c r="F888" i="32"/>
  <c r="F889" i="32"/>
  <c r="F890" i="32"/>
  <c r="F891" i="32"/>
  <c r="F892" i="32"/>
  <c r="F893" i="32"/>
  <c r="F894" i="32"/>
  <c r="F895" i="32"/>
  <c r="F896" i="32"/>
  <c r="F897" i="32"/>
  <c r="F898" i="32"/>
  <c r="F899" i="32"/>
  <c r="F900" i="32"/>
  <c r="F901" i="32"/>
  <c r="F902" i="32"/>
  <c r="F903" i="32"/>
  <c r="F904" i="32"/>
  <c r="F905" i="32"/>
  <c r="F906" i="32"/>
  <c r="F907" i="32"/>
  <c r="F908" i="32"/>
  <c r="F909" i="32"/>
  <c r="F910" i="32"/>
  <c r="F911" i="32"/>
  <c r="F912" i="32"/>
  <c r="F913" i="32"/>
  <c r="F914" i="32"/>
  <c r="F915" i="32"/>
  <c r="F916" i="32"/>
  <c r="F917" i="32"/>
  <c r="F918" i="32"/>
  <c r="F919" i="32"/>
  <c r="F920" i="32"/>
  <c r="F921" i="32"/>
  <c r="F922" i="32"/>
  <c r="F923" i="32"/>
  <c r="F924" i="32"/>
  <c r="F925" i="32"/>
  <c r="F926" i="32"/>
  <c r="F927" i="32"/>
  <c r="F928" i="32"/>
  <c r="F929" i="32"/>
  <c r="F930" i="32"/>
  <c r="F931" i="32"/>
  <c r="F932" i="32"/>
  <c r="F933" i="32"/>
  <c r="F934" i="32"/>
  <c r="F935" i="32"/>
  <c r="F936" i="32"/>
  <c r="F937" i="32"/>
  <c r="F938" i="32"/>
  <c r="F939" i="32"/>
  <c r="F940" i="32"/>
  <c r="F941" i="32"/>
  <c r="F942" i="32"/>
  <c r="F943" i="32"/>
  <c r="F944" i="32"/>
  <c r="F945" i="32"/>
  <c r="F946" i="32"/>
  <c r="F947" i="32"/>
  <c r="F948" i="32"/>
  <c r="F949" i="32"/>
  <c r="F950" i="32"/>
  <c r="F951" i="32"/>
  <c r="F952" i="32"/>
  <c r="F953" i="32"/>
  <c r="F954" i="32"/>
  <c r="F955" i="32"/>
  <c r="F956" i="32"/>
  <c r="F957" i="32"/>
  <c r="F958" i="32"/>
  <c r="F959" i="32"/>
  <c r="F960" i="32"/>
  <c r="F961" i="32"/>
  <c r="F962" i="32"/>
  <c r="F963" i="32"/>
  <c r="F964" i="32"/>
  <c r="F965" i="32"/>
  <c r="F966" i="32"/>
  <c r="F967" i="32"/>
  <c r="F968" i="32"/>
  <c r="F969" i="32"/>
  <c r="F970" i="32"/>
  <c r="F971" i="32"/>
  <c r="F972" i="32"/>
  <c r="F973" i="32"/>
  <c r="F974" i="32"/>
  <c r="F975" i="32"/>
  <c r="F976" i="32"/>
  <c r="F977" i="32"/>
  <c r="F978" i="32"/>
  <c r="F979" i="32"/>
  <c r="F980" i="32"/>
  <c r="F981" i="32"/>
  <c r="F982" i="32"/>
  <c r="F983" i="32"/>
  <c r="F984" i="32"/>
  <c r="F985" i="32"/>
  <c r="F986" i="32"/>
  <c r="F987" i="32"/>
  <c r="F988" i="32"/>
  <c r="F989" i="32"/>
  <c r="F990" i="32"/>
  <c r="F991" i="32"/>
  <c r="F992" i="32"/>
  <c r="F993" i="32"/>
  <c r="F994" i="32"/>
  <c r="F995" i="32"/>
  <c r="F996" i="32"/>
  <c r="F997" i="32"/>
  <c r="F998" i="32"/>
  <c r="F999" i="32"/>
  <c r="F1000" i="32"/>
  <c r="F1001" i="32"/>
  <c r="F1002" i="32"/>
  <c r="F1003" i="32"/>
  <c r="F1004" i="32"/>
  <c r="F1005" i="32"/>
  <c r="F1006" i="32"/>
  <c r="F1007" i="32"/>
  <c r="F1008" i="32"/>
  <c r="F1009" i="32"/>
  <c r="F1010" i="32"/>
  <c r="F1011" i="32"/>
  <c r="F1012" i="32"/>
  <c r="F1013" i="32"/>
  <c r="F1014" i="32"/>
  <c r="F1015" i="32"/>
  <c r="F1016" i="32"/>
  <c r="F1017" i="32"/>
  <c r="F1018" i="32"/>
  <c r="F1019" i="32"/>
  <c r="F1020" i="32"/>
  <c r="F1021" i="32"/>
  <c r="F1022" i="32"/>
  <c r="F1023" i="32"/>
  <c r="F1024" i="32"/>
  <c r="F1025" i="32"/>
  <c r="F1026" i="32"/>
  <c r="F1027" i="32"/>
  <c r="F1028" i="32"/>
  <c r="F1029" i="32"/>
  <c r="F1030" i="32"/>
  <c r="F1031" i="32"/>
  <c r="F1032" i="32"/>
  <c r="F1033" i="32"/>
  <c r="F1034" i="32"/>
  <c r="F1035" i="32"/>
  <c r="F1036" i="32"/>
  <c r="F1037" i="32"/>
  <c r="F1038" i="32"/>
  <c r="F1039" i="32"/>
  <c r="F1040" i="32"/>
  <c r="F1041" i="32"/>
  <c r="F1042" i="32"/>
  <c r="F1043" i="32"/>
  <c r="F1044" i="32"/>
  <c r="F1045" i="32"/>
  <c r="F1046" i="32"/>
  <c r="F1047" i="32"/>
  <c r="F1048" i="32"/>
  <c r="F1049" i="32"/>
  <c r="F1050" i="32"/>
  <c r="F1051" i="32"/>
  <c r="F1052" i="32"/>
  <c r="F1053" i="32"/>
  <c r="F1054" i="32"/>
  <c r="F1055" i="32"/>
  <c r="F1056" i="32"/>
  <c r="F1057" i="32"/>
  <c r="F1058" i="32"/>
  <c r="F1059" i="32"/>
  <c r="F1060" i="32"/>
  <c r="F1061" i="32"/>
  <c r="F1062" i="32"/>
  <c r="F1063" i="32"/>
  <c r="F1064" i="32"/>
  <c r="F1065" i="32"/>
  <c r="F1066" i="32"/>
  <c r="F1067" i="32"/>
  <c r="F1068" i="32"/>
  <c r="F1069" i="32"/>
  <c r="F1070" i="32"/>
  <c r="F1071" i="32"/>
  <c r="F1072" i="32"/>
  <c r="F1073" i="32"/>
  <c r="F1074" i="32"/>
  <c r="F1075" i="32"/>
  <c r="F1076" i="32"/>
  <c r="F1077" i="32"/>
  <c r="F1078" i="32"/>
  <c r="F1079" i="32"/>
  <c r="F1080" i="32"/>
  <c r="F1081" i="32"/>
  <c r="F1082" i="32"/>
  <c r="F1083" i="32"/>
  <c r="F1084" i="32"/>
  <c r="F1085" i="32"/>
  <c r="F1086" i="32"/>
  <c r="F1087" i="32"/>
  <c r="F1088" i="32"/>
  <c r="F1089" i="32"/>
  <c r="F1090" i="32"/>
  <c r="F1091" i="32"/>
  <c r="F1092" i="32"/>
  <c r="F1093" i="32"/>
  <c r="F1094" i="32"/>
  <c r="F1095" i="32"/>
  <c r="F1096" i="32"/>
  <c r="F1097" i="32"/>
  <c r="F1098" i="32"/>
  <c r="F1099" i="32"/>
  <c r="F1100" i="32"/>
  <c r="F1101" i="32"/>
  <c r="F1102" i="32"/>
  <c r="F1103" i="32"/>
  <c r="F1104" i="32"/>
  <c r="F1105" i="32"/>
  <c r="F1106" i="32"/>
  <c r="F1107" i="32"/>
  <c r="F1108" i="32"/>
  <c r="F1109" i="32"/>
  <c r="F1110" i="32"/>
  <c r="F1111" i="32"/>
  <c r="F1112" i="32"/>
  <c r="F1113" i="32"/>
  <c r="F1114" i="32"/>
  <c r="F1115" i="32"/>
  <c r="F1116" i="32"/>
  <c r="F1117" i="32"/>
  <c r="F1118" i="32"/>
  <c r="F1119" i="32"/>
  <c r="F1120" i="32"/>
  <c r="F1121" i="32"/>
  <c r="F1122" i="32"/>
  <c r="F1123" i="32"/>
  <c r="F1124" i="32"/>
  <c r="F1125" i="32"/>
  <c r="F1126" i="32"/>
  <c r="F1127" i="32"/>
  <c r="F1128" i="32"/>
  <c r="F1129" i="32"/>
  <c r="F1130" i="32"/>
  <c r="F1131" i="32"/>
  <c r="F1132" i="32"/>
  <c r="F1133" i="32"/>
  <c r="F1134" i="32"/>
  <c r="F1135" i="32"/>
  <c r="F1136" i="32"/>
  <c r="F1137" i="32"/>
  <c r="F1138" i="32"/>
  <c r="F1139" i="32"/>
  <c r="F1140" i="32"/>
  <c r="F1141" i="32"/>
  <c r="F1142" i="32"/>
  <c r="F1143" i="32"/>
  <c r="F1144" i="32"/>
  <c r="F1145" i="32"/>
  <c r="F1146" i="32"/>
  <c r="F1147" i="32"/>
  <c r="F1148" i="32"/>
  <c r="F1149" i="32"/>
  <c r="F1150" i="32"/>
  <c r="F1151" i="32"/>
  <c r="F1152" i="32"/>
  <c r="F1153" i="32"/>
  <c r="F1154" i="32"/>
  <c r="F1155" i="32"/>
  <c r="F1156" i="32"/>
  <c r="F1157" i="32"/>
  <c r="F1158" i="32"/>
  <c r="F1159" i="32"/>
  <c r="F1160" i="32"/>
  <c r="F1161" i="32"/>
  <c r="F1162" i="32"/>
  <c r="F1163" i="32"/>
  <c r="F1164" i="32"/>
  <c r="F1165" i="32"/>
  <c r="F1166" i="32"/>
  <c r="F1167" i="32"/>
  <c r="F1168" i="32"/>
  <c r="F1169" i="32"/>
  <c r="F1170" i="32"/>
  <c r="F1171" i="32"/>
  <c r="F1172" i="32"/>
  <c r="F1173" i="32"/>
  <c r="F1174" i="32"/>
  <c r="F1175" i="32"/>
  <c r="F1176" i="32"/>
  <c r="F1177" i="32"/>
  <c r="F1178" i="32"/>
  <c r="F1179" i="32"/>
  <c r="F1180" i="32"/>
  <c r="F1181" i="32"/>
  <c r="F1182" i="32"/>
  <c r="F1183" i="32"/>
  <c r="F1184" i="32"/>
  <c r="F1185" i="32"/>
  <c r="F1186" i="32"/>
  <c r="F1187" i="32"/>
  <c r="F1188" i="32"/>
  <c r="F1189" i="32"/>
  <c r="F1190" i="32"/>
  <c r="F1191" i="32"/>
  <c r="F1192" i="32"/>
  <c r="F1193" i="32"/>
  <c r="F1194" i="32"/>
  <c r="F1195" i="32"/>
  <c r="F1196" i="32"/>
  <c r="F1197" i="32"/>
  <c r="F1198" i="32"/>
  <c r="F1199" i="32"/>
  <c r="F1200" i="32"/>
  <c r="F1201" i="32"/>
  <c r="F1202" i="32"/>
  <c r="F1203" i="32"/>
  <c r="F1204" i="32"/>
  <c r="F1205" i="32"/>
  <c r="F1206" i="32"/>
  <c r="F1207" i="32"/>
  <c r="F1208" i="32"/>
  <c r="F1209" i="32"/>
  <c r="F1210" i="32"/>
  <c r="F1211" i="32"/>
  <c r="F1212" i="32"/>
  <c r="F1213" i="32"/>
  <c r="F1214" i="32"/>
  <c r="F1215" i="32"/>
  <c r="F1216" i="32"/>
  <c r="F1217" i="32"/>
  <c r="F1218" i="32"/>
  <c r="F1219" i="32"/>
  <c r="F1220" i="32"/>
  <c r="F1221" i="32"/>
  <c r="F1222" i="32"/>
  <c r="F1223" i="32"/>
  <c r="F1224" i="32"/>
  <c r="F1225" i="32"/>
  <c r="F1226" i="32"/>
  <c r="F1227" i="32"/>
  <c r="F1228" i="32"/>
  <c r="F1229" i="32"/>
  <c r="F1230" i="32"/>
  <c r="F1231" i="32"/>
  <c r="F1232" i="32"/>
  <c r="F1233" i="32"/>
  <c r="F1234" i="32"/>
  <c r="F1235" i="32"/>
  <c r="F1236" i="32"/>
  <c r="F1237" i="32"/>
  <c r="F1238" i="32"/>
  <c r="F1239" i="32"/>
  <c r="F1240" i="32"/>
  <c r="F1241" i="32"/>
  <c r="F1242" i="32"/>
  <c r="F1243" i="32"/>
  <c r="F1244" i="32"/>
  <c r="F1245" i="32"/>
  <c r="F1246" i="32"/>
  <c r="F1247" i="32"/>
  <c r="F1248" i="32"/>
  <c r="F1249" i="32"/>
  <c r="F1250" i="32"/>
  <c r="F1251" i="32"/>
  <c r="F1252" i="32"/>
  <c r="F1253" i="32"/>
  <c r="F1254" i="32"/>
  <c r="F1255" i="32"/>
  <c r="F1256" i="32"/>
  <c r="F1257" i="32"/>
  <c r="F1258" i="32"/>
  <c r="F1259" i="32"/>
  <c r="F1260" i="32"/>
  <c r="F1261" i="32"/>
  <c r="F1262" i="32"/>
  <c r="F1263" i="32"/>
  <c r="F1264" i="32"/>
  <c r="F1265" i="32"/>
  <c r="F1266" i="32"/>
  <c r="F1267" i="32"/>
  <c r="F1268" i="32"/>
  <c r="F1269" i="32"/>
  <c r="F1270" i="32"/>
  <c r="F1271" i="32"/>
  <c r="F1272" i="32"/>
  <c r="F1273" i="32"/>
  <c r="F1274" i="32"/>
  <c r="F1275" i="32"/>
  <c r="F1276" i="32"/>
  <c r="F1277" i="32"/>
  <c r="F1278" i="32"/>
  <c r="F1279" i="32"/>
  <c r="F1280" i="32"/>
  <c r="F1281" i="32"/>
  <c r="F1282" i="32"/>
  <c r="F1283" i="32"/>
  <c r="F1284" i="32"/>
  <c r="F1285" i="32"/>
  <c r="F1286" i="32"/>
  <c r="F1287" i="32"/>
  <c r="F1288" i="32"/>
  <c r="F1289" i="32"/>
  <c r="F1290" i="32"/>
  <c r="F1291" i="32"/>
  <c r="F1292" i="32"/>
  <c r="F1293" i="32"/>
  <c r="F1294" i="32"/>
  <c r="F1295" i="32"/>
  <c r="F1296" i="32"/>
  <c r="F1297" i="32"/>
  <c r="F1298" i="32"/>
  <c r="F1299" i="32"/>
  <c r="F1300" i="32"/>
  <c r="F1301" i="32"/>
  <c r="F1302" i="32"/>
  <c r="F1303" i="32"/>
  <c r="F1304" i="32"/>
  <c r="F1305" i="32"/>
  <c r="F1306" i="32"/>
  <c r="F1307" i="32"/>
  <c r="F1308" i="32"/>
  <c r="F1309" i="32"/>
  <c r="F1310" i="32"/>
  <c r="F1311" i="32"/>
  <c r="F1312" i="32"/>
  <c r="F1313" i="32"/>
  <c r="F1314" i="32"/>
  <c r="F1315" i="32"/>
  <c r="F1316" i="32"/>
  <c r="F1317" i="32"/>
  <c r="F1318" i="32"/>
  <c r="F1319" i="32"/>
  <c r="F1320" i="32"/>
  <c r="F1321" i="32"/>
  <c r="F1322" i="32"/>
  <c r="F1323" i="32"/>
  <c r="F1324" i="32"/>
  <c r="F1325" i="32"/>
  <c r="F1326" i="32"/>
  <c r="F1327" i="32"/>
  <c r="F1328" i="32"/>
  <c r="F1329" i="32"/>
  <c r="F1330" i="32"/>
  <c r="F1331" i="32"/>
  <c r="F1332" i="32"/>
  <c r="F1333" i="32"/>
  <c r="F1334" i="32"/>
  <c r="F1335" i="32"/>
  <c r="F1336" i="32"/>
  <c r="F1337" i="32"/>
  <c r="F1338" i="32"/>
  <c r="F1339" i="32"/>
  <c r="F1340" i="32"/>
  <c r="F1341" i="32"/>
  <c r="F1342" i="32"/>
  <c r="F1343" i="32"/>
  <c r="F1344" i="32"/>
  <c r="F1345" i="32"/>
  <c r="F1346" i="32"/>
  <c r="F1347" i="32"/>
  <c r="F1348" i="32"/>
  <c r="F1349" i="32"/>
  <c r="F1350" i="32"/>
  <c r="F1351" i="32"/>
  <c r="F1352" i="32"/>
  <c r="F1353" i="32"/>
  <c r="F1354" i="32"/>
  <c r="F1355" i="32"/>
  <c r="F1356" i="32"/>
  <c r="F1357" i="32"/>
  <c r="F1358" i="32"/>
  <c r="F1359" i="32"/>
  <c r="F1360" i="32"/>
  <c r="F1361" i="32"/>
  <c r="F1362" i="32"/>
  <c r="F1363" i="32"/>
  <c r="F1364" i="32"/>
  <c r="F1365" i="32"/>
  <c r="F1366" i="32"/>
  <c r="F1367" i="32"/>
  <c r="F1368" i="32"/>
  <c r="F1369" i="32"/>
  <c r="F1370" i="32"/>
  <c r="F1371" i="32"/>
  <c r="F1372" i="32"/>
  <c r="F1373" i="32"/>
  <c r="F1374" i="32"/>
  <c r="F1375" i="32"/>
  <c r="F1376" i="32"/>
  <c r="F1377" i="32"/>
  <c r="F1378" i="32"/>
  <c r="F1379" i="32"/>
  <c r="F1380" i="32"/>
  <c r="F1381" i="32"/>
  <c r="F1382" i="32"/>
  <c r="F1383" i="32"/>
  <c r="F1384" i="32"/>
  <c r="F1385" i="32"/>
  <c r="F1386" i="32"/>
  <c r="F1387" i="32"/>
  <c r="F1388" i="32"/>
  <c r="F1389" i="32"/>
  <c r="F1390" i="32"/>
  <c r="F1391" i="32"/>
  <c r="F1392" i="32"/>
  <c r="F1393" i="32"/>
  <c r="F1394" i="32"/>
  <c r="F1395" i="32"/>
  <c r="F1396" i="32"/>
  <c r="F1397" i="32"/>
  <c r="F1398" i="32"/>
  <c r="F1399" i="32"/>
  <c r="F1400" i="32"/>
  <c r="F1401" i="32"/>
  <c r="F1402" i="32"/>
  <c r="F1403" i="32"/>
  <c r="F1404" i="32"/>
  <c r="F1405" i="32"/>
  <c r="F1406" i="32"/>
  <c r="F1407" i="32"/>
  <c r="F1408" i="32"/>
  <c r="F1409" i="32"/>
  <c r="F1410" i="32"/>
  <c r="F1411" i="32"/>
  <c r="F1412" i="32"/>
  <c r="F1413" i="32"/>
  <c r="F1414" i="32"/>
  <c r="F1415" i="32"/>
  <c r="F1416" i="32"/>
  <c r="F1417" i="32"/>
  <c r="F1418" i="32"/>
  <c r="F1419" i="32"/>
  <c r="F1420" i="32"/>
  <c r="F1421" i="32"/>
  <c r="F1422" i="32"/>
  <c r="F1423" i="32"/>
  <c r="F1424" i="32"/>
  <c r="F1425" i="32"/>
  <c r="F1426" i="32"/>
  <c r="F1427" i="32"/>
  <c r="F1428" i="32"/>
  <c r="F1429" i="32"/>
  <c r="F1430" i="32"/>
  <c r="F1431" i="32"/>
  <c r="F1432" i="32"/>
  <c r="F1433" i="32"/>
  <c r="F1434" i="32"/>
  <c r="F1435" i="32"/>
  <c r="F1436" i="32"/>
  <c r="F1437" i="32"/>
  <c r="F1438" i="32"/>
  <c r="F1439" i="32"/>
  <c r="F1440" i="32"/>
  <c r="F1441" i="32"/>
  <c r="F1442" i="32"/>
  <c r="F1443" i="32"/>
  <c r="F1444" i="32"/>
  <c r="F1445" i="32"/>
  <c r="F1446" i="32"/>
  <c r="F1447" i="32"/>
  <c r="F1448" i="32"/>
  <c r="F1449" i="32"/>
  <c r="F1450" i="32"/>
  <c r="F1451" i="32"/>
  <c r="F1452" i="32"/>
  <c r="F1453" i="32"/>
  <c r="F1454" i="32"/>
  <c r="F1455" i="32"/>
  <c r="F1456" i="32"/>
  <c r="F1457" i="32"/>
  <c r="F1458" i="32"/>
  <c r="F1459" i="32"/>
  <c r="F1460" i="32"/>
  <c r="F1461" i="32"/>
  <c r="F1462" i="32"/>
  <c r="F1463" i="32"/>
  <c r="F1464" i="32"/>
  <c r="F1465" i="32"/>
  <c r="F1466" i="32"/>
  <c r="F1467" i="32"/>
  <c r="F1468" i="32"/>
  <c r="F1469" i="32"/>
  <c r="F1470" i="32"/>
  <c r="F1471" i="32"/>
  <c r="F1472" i="32"/>
  <c r="F1473" i="32"/>
  <c r="F1474" i="32"/>
  <c r="F1475" i="32"/>
  <c r="F1476" i="32"/>
  <c r="F1477" i="32"/>
  <c r="F1478" i="32"/>
  <c r="F1479" i="32"/>
  <c r="F1480" i="32"/>
  <c r="F1481" i="32"/>
  <c r="F1482" i="32"/>
  <c r="F1483" i="32"/>
  <c r="F1484" i="32"/>
  <c r="F1485" i="32"/>
  <c r="F1486" i="32"/>
  <c r="F1487" i="32"/>
  <c r="F1488" i="32"/>
  <c r="F1489" i="32"/>
  <c r="F1490" i="32"/>
  <c r="F1491" i="32"/>
  <c r="F1492" i="32"/>
  <c r="F1493" i="32"/>
  <c r="F1494" i="32"/>
  <c r="F1495" i="32"/>
  <c r="F1496" i="32"/>
  <c r="F1497" i="32"/>
  <c r="F1498" i="32"/>
  <c r="F1499" i="32"/>
  <c r="F1500" i="32"/>
  <c r="F1501" i="32"/>
  <c r="F1502" i="32"/>
  <c r="F1503" i="32"/>
  <c r="F1504" i="32"/>
  <c r="F1505" i="32"/>
  <c r="F1506" i="32"/>
  <c r="F1507" i="32"/>
  <c r="F1508" i="32"/>
  <c r="F1509" i="32"/>
  <c r="F1510" i="32"/>
  <c r="F1511" i="32"/>
  <c r="F1512" i="32"/>
  <c r="F1513" i="32"/>
  <c r="F1514" i="32"/>
  <c r="F1515" i="32"/>
  <c r="F1516" i="32"/>
  <c r="F1517" i="32"/>
  <c r="F1518" i="32"/>
  <c r="F1519" i="32"/>
  <c r="F1520" i="32"/>
  <c r="F1521" i="32"/>
  <c r="F1522" i="32"/>
  <c r="F1523" i="32"/>
  <c r="F1524" i="32"/>
  <c r="F1525" i="32"/>
  <c r="F1526" i="32"/>
  <c r="F1527" i="32"/>
  <c r="F1528" i="32"/>
  <c r="F1529" i="32"/>
  <c r="F1530" i="32"/>
  <c r="F1531" i="32"/>
  <c r="F1532" i="32"/>
  <c r="F1533" i="32"/>
  <c r="F1534" i="32"/>
  <c r="F1535" i="32"/>
  <c r="F1536" i="32"/>
  <c r="F1537" i="32"/>
  <c r="F1538" i="32"/>
  <c r="F1539" i="32"/>
  <c r="F1540" i="32"/>
  <c r="F1541" i="32"/>
  <c r="F1542" i="32"/>
  <c r="F1543" i="32"/>
  <c r="F1544" i="32"/>
  <c r="F1545" i="32"/>
  <c r="F1546" i="32"/>
  <c r="F1547" i="32"/>
  <c r="F1548" i="32"/>
  <c r="F1549" i="32"/>
  <c r="F1550" i="32"/>
  <c r="F1551" i="32"/>
  <c r="F1552" i="32"/>
  <c r="F1553" i="32"/>
  <c r="F1554" i="32"/>
  <c r="F1555" i="32"/>
  <c r="F1556" i="32"/>
  <c r="F1557" i="32"/>
  <c r="F1558" i="32"/>
  <c r="F1559" i="32"/>
  <c r="F1560" i="32"/>
  <c r="F1561" i="32"/>
  <c r="F1562" i="32"/>
  <c r="F1563" i="32"/>
  <c r="F1564" i="32"/>
  <c r="F1565" i="32"/>
  <c r="F1566" i="32"/>
  <c r="F1567" i="32"/>
  <c r="F1568" i="32"/>
  <c r="F1569" i="32"/>
  <c r="F1570" i="32"/>
  <c r="F1571" i="32"/>
  <c r="F1572" i="32"/>
  <c r="F1573" i="32"/>
  <c r="F1574" i="32"/>
  <c r="F1575" i="32"/>
  <c r="F1576" i="32"/>
  <c r="F1577" i="32"/>
  <c r="F1578" i="32"/>
  <c r="F1579" i="32"/>
  <c r="F1580" i="32"/>
  <c r="F1581" i="32"/>
  <c r="F1582" i="32"/>
  <c r="F1583" i="32"/>
  <c r="F1584" i="32"/>
  <c r="F1585" i="32"/>
  <c r="F1586" i="32"/>
  <c r="F1587" i="32"/>
  <c r="F1588" i="32"/>
  <c r="F1589" i="32"/>
  <c r="F1590" i="32"/>
  <c r="F1591" i="32"/>
  <c r="F1592" i="32"/>
  <c r="F1593" i="32"/>
  <c r="F1594" i="32"/>
  <c r="F1595" i="32"/>
  <c r="F1596" i="32"/>
  <c r="F1597" i="32"/>
  <c r="F1598" i="32"/>
  <c r="F1599" i="32"/>
  <c r="F1600" i="32"/>
  <c r="F1601" i="32"/>
  <c r="F1602" i="32"/>
  <c r="F1603" i="32"/>
  <c r="F1604" i="32"/>
  <c r="F1605" i="32"/>
  <c r="F1606" i="32"/>
  <c r="F1607" i="32"/>
  <c r="F1608" i="32"/>
  <c r="F1609" i="32"/>
  <c r="F1610" i="32"/>
  <c r="F1611" i="32"/>
  <c r="F1612" i="32"/>
  <c r="F1613" i="32"/>
  <c r="F1614" i="32"/>
  <c r="F1615" i="32"/>
  <c r="F1616" i="32"/>
  <c r="F1617" i="32"/>
  <c r="F1618" i="32"/>
  <c r="F1619" i="32"/>
  <c r="F1620" i="32"/>
  <c r="F1621" i="32"/>
  <c r="F1622" i="32"/>
  <c r="F1623" i="32"/>
  <c r="F1624" i="32"/>
  <c r="F1625" i="32"/>
  <c r="F1626" i="32"/>
  <c r="F1627" i="32"/>
  <c r="F1628" i="32"/>
  <c r="F1629" i="32"/>
  <c r="F1630" i="32"/>
  <c r="F1631" i="32"/>
  <c r="F1632" i="32"/>
  <c r="F1633" i="32"/>
  <c r="F1634" i="32"/>
  <c r="F1635" i="32"/>
  <c r="F1636" i="32"/>
  <c r="F1637" i="32"/>
  <c r="F1638" i="32"/>
  <c r="F1639" i="32"/>
  <c r="F1640" i="32"/>
  <c r="F1641" i="32"/>
  <c r="F1642" i="32"/>
  <c r="F1643" i="32"/>
  <c r="F1644" i="32"/>
  <c r="F1645" i="32"/>
  <c r="F1646" i="32"/>
  <c r="F1647" i="32"/>
  <c r="F1648" i="32"/>
  <c r="F1649" i="32"/>
  <c r="F1650" i="32"/>
  <c r="F1651" i="32"/>
  <c r="F1652" i="32"/>
  <c r="F1653" i="32"/>
  <c r="F1654" i="32"/>
  <c r="F1655" i="32"/>
  <c r="F1656" i="32"/>
  <c r="F1657" i="32"/>
  <c r="F1658" i="32"/>
  <c r="F1659" i="32"/>
  <c r="F1660" i="32"/>
  <c r="F1661" i="32"/>
  <c r="F1662" i="32"/>
  <c r="F1663" i="32"/>
  <c r="F1664" i="32"/>
  <c r="F1665" i="32"/>
  <c r="F1666" i="32"/>
  <c r="F1667" i="32"/>
  <c r="F1668" i="32"/>
  <c r="F1669" i="32"/>
  <c r="F1670" i="32"/>
  <c r="F1671" i="32"/>
  <c r="F1672" i="32"/>
  <c r="F1673" i="32"/>
  <c r="F1674" i="32"/>
  <c r="F1675" i="32"/>
  <c r="F1676" i="32"/>
  <c r="F1677" i="32"/>
  <c r="F1678" i="32"/>
  <c r="F1679" i="32"/>
  <c r="F1680" i="32"/>
  <c r="F1681" i="32"/>
  <c r="F1682" i="32"/>
  <c r="F1683" i="32"/>
  <c r="F1684" i="32"/>
  <c r="F1685" i="32"/>
  <c r="F1686" i="32"/>
  <c r="F1687" i="32"/>
  <c r="F1688" i="32"/>
  <c r="F1689" i="32"/>
  <c r="F1690" i="32"/>
  <c r="F1691" i="32"/>
  <c r="F1692" i="32"/>
  <c r="F1693" i="32"/>
  <c r="F1694" i="32"/>
  <c r="F1695" i="32"/>
  <c r="F1696" i="32"/>
  <c r="F1697" i="32"/>
  <c r="F1698" i="32"/>
  <c r="F1699" i="32"/>
  <c r="F1700" i="32"/>
  <c r="F1701" i="32"/>
  <c r="F1702" i="32"/>
  <c r="F1703" i="32"/>
  <c r="F1704" i="32"/>
  <c r="F1705" i="32"/>
  <c r="F1706" i="32"/>
  <c r="F1707" i="32"/>
  <c r="F1708" i="32"/>
  <c r="F1709" i="32"/>
  <c r="F1710" i="32"/>
  <c r="F1711" i="32"/>
  <c r="F1712" i="32"/>
  <c r="F1713" i="32"/>
  <c r="F1714" i="32"/>
  <c r="F1715" i="32"/>
  <c r="F1716" i="32"/>
  <c r="F1717" i="32"/>
  <c r="F1718" i="32"/>
  <c r="F1719" i="32"/>
  <c r="F1720" i="32"/>
  <c r="F1721" i="32"/>
  <c r="F1722" i="32"/>
  <c r="F1723" i="32"/>
  <c r="F1724" i="32"/>
  <c r="F1725" i="32"/>
  <c r="F1726" i="32"/>
  <c r="F1727" i="32"/>
  <c r="F1728" i="32"/>
  <c r="F1729" i="32"/>
  <c r="F1730" i="32"/>
  <c r="F1731" i="32"/>
  <c r="F1732" i="32"/>
  <c r="F1733" i="32"/>
  <c r="F1734" i="32"/>
  <c r="F1735" i="32"/>
  <c r="F1736" i="32"/>
  <c r="F1737" i="32"/>
  <c r="F1738" i="32"/>
  <c r="F1739" i="32"/>
  <c r="F1740" i="32"/>
  <c r="F1741" i="32"/>
  <c r="F1742" i="32"/>
  <c r="F1743" i="32"/>
  <c r="F1744" i="32"/>
  <c r="F1745" i="32"/>
  <c r="F1746" i="32"/>
  <c r="F1747" i="32"/>
  <c r="F1748" i="32"/>
  <c r="F1749" i="32"/>
  <c r="F1750" i="32"/>
  <c r="F1751" i="32"/>
  <c r="F1752" i="32"/>
  <c r="F1753" i="32"/>
  <c r="F1754" i="32"/>
  <c r="F1755" i="32"/>
  <c r="F1756" i="32"/>
  <c r="F1757" i="32"/>
  <c r="F1758" i="32"/>
  <c r="F1759" i="32"/>
  <c r="F1760" i="32"/>
  <c r="F1761" i="32"/>
  <c r="F1762" i="32"/>
  <c r="F1763" i="32"/>
  <c r="F1764" i="32"/>
  <c r="F1765" i="32"/>
  <c r="F1766" i="32"/>
  <c r="F1767" i="32"/>
  <c r="F1768" i="32"/>
  <c r="F1769" i="32"/>
  <c r="F1770" i="32"/>
  <c r="F1771" i="32"/>
  <c r="F1772" i="32"/>
  <c r="F1773" i="32"/>
  <c r="F1774" i="32"/>
  <c r="F1775" i="32"/>
  <c r="F1776" i="32"/>
  <c r="F1777" i="32"/>
  <c r="F1778" i="32"/>
  <c r="F1779" i="32"/>
  <c r="F1780" i="32"/>
  <c r="F1781" i="32"/>
  <c r="F1782" i="32"/>
  <c r="F1783" i="32"/>
  <c r="F1784" i="32"/>
  <c r="F1785" i="32"/>
  <c r="F1786" i="32"/>
  <c r="F1787" i="32"/>
  <c r="F1788" i="32"/>
  <c r="F1789" i="32"/>
  <c r="F1790" i="32"/>
  <c r="F1791" i="32"/>
  <c r="F1792" i="32"/>
  <c r="F1793" i="32"/>
  <c r="F1794" i="32"/>
  <c r="F1795" i="32"/>
  <c r="F1796" i="32"/>
  <c r="F1797" i="32"/>
  <c r="F1798" i="32"/>
  <c r="F1799" i="32"/>
  <c r="F1800" i="32"/>
  <c r="F1801" i="32"/>
  <c r="F1802" i="32"/>
  <c r="F1803" i="32"/>
  <c r="F1804" i="32"/>
  <c r="F1805" i="32"/>
  <c r="F1806" i="32"/>
  <c r="F1807" i="32"/>
  <c r="F1808" i="32"/>
  <c r="F1809" i="32"/>
  <c r="F1810" i="32"/>
  <c r="F1811" i="32"/>
  <c r="F1812" i="32"/>
  <c r="F1813" i="32"/>
  <c r="F1814" i="32"/>
  <c r="F1815" i="32"/>
  <c r="F1816" i="32"/>
  <c r="F1817" i="32"/>
  <c r="F1818" i="32"/>
  <c r="F1819" i="32"/>
  <c r="F1820" i="32"/>
  <c r="F1821" i="32"/>
  <c r="F1822" i="32"/>
  <c r="F1823" i="32"/>
  <c r="F1824" i="32"/>
  <c r="F1825" i="32"/>
  <c r="F1826" i="32"/>
  <c r="F1827" i="32"/>
  <c r="F1828" i="32"/>
  <c r="F1829" i="32"/>
  <c r="F1830" i="32"/>
  <c r="F1831" i="32"/>
  <c r="F1832" i="32"/>
  <c r="F1833" i="32"/>
  <c r="F1834" i="32"/>
  <c r="F1835" i="32"/>
  <c r="F1836" i="32"/>
  <c r="F1837" i="32"/>
  <c r="F1838" i="32"/>
  <c r="F1839" i="32"/>
  <c r="F1840" i="32"/>
  <c r="F1841" i="32"/>
  <c r="F1842" i="32"/>
  <c r="F1843" i="32"/>
  <c r="F1844" i="32"/>
  <c r="F1845" i="32"/>
  <c r="F1846" i="32"/>
  <c r="F1847" i="32"/>
  <c r="F1848" i="32"/>
  <c r="F1849" i="32"/>
  <c r="F1850" i="32"/>
  <c r="F1851" i="32"/>
  <c r="F1852" i="32"/>
  <c r="F1853" i="32"/>
  <c r="F1854" i="32"/>
  <c r="F1855" i="32"/>
  <c r="F1856" i="32"/>
  <c r="F1857" i="32"/>
  <c r="F1858" i="32"/>
  <c r="F1859" i="32"/>
  <c r="F1860" i="32"/>
  <c r="F1861" i="32"/>
  <c r="F1862" i="32"/>
  <c r="F1863" i="32"/>
  <c r="F1864" i="32"/>
  <c r="F1865" i="32"/>
  <c r="F1866" i="32"/>
  <c r="F1867" i="32"/>
  <c r="F1868" i="32"/>
  <c r="F1869" i="32"/>
  <c r="F1870" i="32"/>
  <c r="F1871" i="32"/>
  <c r="F1872" i="32"/>
  <c r="F1873" i="32"/>
  <c r="F1874" i="32"/>
  <c r="F1875" i="32"/>
  <c r="F1876" i="32"/>
  <c r="F1877" i="32"/>
  <c r="F1878" i="32"/>
  <c r="F1879" i="32"/>
  <c r="F1880" i="32"/>
  <c r="F1881" i="32"/>
  <c r="F1882" i="32"/>
  <c r="F1883" i="32"/>
  <c r="F1884" i="32"/>
  <c r="F1885" i="32"/>
  <c r="F1886" i="32"/>
  <c r="F1887" i="32"/>
  <c r="F1888" i="32"/>
  <c r="F1889" i="32"/>
  <c r="F1890" i="32"/>
  <c r="F1891" i="32"/>
  <c r="F1892" i="32"/>
  <c r="F1893" i="32"/>
  <c r="F1894" i="32"/>
  <c r="F1895" i="32"/>
  <c r="F1896" i="32"/>
  <c r="F1897" i="32"/>
  <c r="F1898" i="32"/>
  <c r="F1899" i="32"/>
  <c r="F1900" i="32"/>
  <c r="F1901" i="32"/>
  <c r="F1902" i="32"/>
  <c r="F1903" i="32"/>
  <c r="F1904" i="32"/>
  <c r="F1905" i="32"/>
  <c r="F1906" i="32"/>
  <c r="F1907" i="32"/>
  <c r="F1908" i="32"/>
  <c r="F1909" i="32"/>
  <c r="F1910" i="32"/>
  <c r="F1911" i="32"/>
  <c r="F1912" i="32"/>
  <c r="F1913" i="32"/>
  <c r="F1914" i="32"/>
  <c r="F1915" i="32"/>
  <c r="F1916" i="32"/>
  <c r="F1917" i="32"/>
  <c r="F1918" i="32"/>
  <c r="F1919" i="32"/>
  <c r="F1920" i="32"/>
  <c r="F1921" i="32"/>
  <c r="F1922" i="32"/>
  <c r="F1923" i="32"/>
  <c r="F1924" i="32"/>
  <c r="F1925" i="32"/>
  <c r="F1926" i="32"/>
  <c r="F1927" i="32"/>
  <c r="F1928" i="32"/>
  <c r="F1929" i="32"/>
  <c r="F1930" i="32"/>
  <c r="F1931" i="32"/>
  <c r="F1932" i="32"/>
  <c r="F1933" i="32"/>
  <c r="F1934" i="32"/>
  <c r="F1935" i="32"/>
  <c r="F1936" i="32"/>
  <c r="F1937" i="32"/>
  <c r="F1938" i="32"/>
  <c r="F1939" i="32"/>
  <c r="F1940" i="32"/>
  <c r="F1941" i="32"/>
  <c r="F1942" i="32"/>
  <c r="F1943" i="32"/>
  <c r="F1944" i="32"/>
  <c r="F1945" i="32"/>
  <c r="F1946" i="32"/>
  <c r="F1947" i="32"/>
  <c r="F1948" i="32"/>
  <c r="F1949" i="32"/>
  <c r="F1950" i="32"/>
  <c r="F1951" i="32"/>
  <c r="F1952" i="32"/>
  <c r="F1953" i="32"/>
  <c r="F1954" i="32"/>
  <c r="F1955" i="32"/>
  <c r="F1956" i="32"/>
  <c r="F1957" i="32"/>
  <c r="F1958" i="32"/>
  <c r="F1959" i="32"/>
  <c r="F1960" i="32"/>
  <c r="F1961" i="32"/>
  <c r="F1962" i="32"/>
  <c r="F1963" i="32"/>
  <c r="F1964" i="32"/>
  <c r="F1965" i="32"/>
  <c r="F1966" i="32"/>
  <c r="F1967" i="32"/>
  <c r="F1968" i="32"/>
  <c r="F1969" i="32"/>
  <c r="F1970" i="32"/>
  <c r="F1971" i="32"/>
  <c r="F1972" i="32"/>
  <c r="F1973" i="32"/>
  <c r="F1974" i="32"/>
  <c r="F1975" i="32"/>
  <c r="F1976" i="32"/>
  <c r="F1977" i="32"/>
  <c r="F1978" i="32"/>
  <c r="F1979" i="32"/>
  <c r="F1980" i="32"/>
  <c r="F1981" i="32"/>
  <c r="F1982" i="32"/>
  <c r="F1983" i="32"/>
  <c r="F1984" i="32"/>
  <c r="F1985" i="32"/>
  <c r="F1986" i="32"/>
  <c r="F1987" i="32"/>
  <c r="F1988" i="32"/>
  <c r="F1989" i="32"/>
  <c r="F1990" i="32"/>
  <c r="F1991" i="32"/>
  <c r="F1992" i="32"/>
  <c r="F1993" i="32"/>
  <c r="F1994" i="32"/>
  <c r="F1995" i="32"/>
  <c r="F1996" i="32"/>
  <c r="F1997" i="32"/>
  <c r="F1998" i="32"/>
  <c r="F1999" i="32"/>
  <c r="F2000" i="32"/>
  <c r="F2001" i="32"/>
  <c r="F2002" i="32"/>
  <c r="F2003" i="32"/>
  <c r="F2004" i="32"/>
  <c r="F2005" i="32"/>
  <c r="F2006" i="32"/>
  <c r="F2007" i="32"/>
  <c r="F2008" i="32"/>
  <c r="F2009" i="32"/>
  <c r="F2010" i="32"/>
  <c r="F2011" i="32"/>
  <c r="F2012" i="32"/>
  <c r="F2013" i="32"/>
  <c r="F2014" i="32"/>
  <c r="F2015" i="32"/>
  <c r="F2016" i="32"/>
  <c r="F2017" i="32"/>
  <c r="F2018" i="32"/>
  <c r="F2019" i="32"/>
  <c r="F2020" i="32"/>
  <c r="F2021" i="32"/>
  <c r="F2022" i="32"/>
  <c r="F2023" i="32"/>
  <c r="F2024" i="32"/>
  <c r="F2025" i="32"/>
  <c r="F2026" i="32"/>
  <c r="F2027" i="32"/>
  <c r="F2028" i="32"/>
  <c r="F2029" i="32"/>
  <c r="F2030" i="32"/>
  <c r="F2031" i="32"/>
  <c r="F2032" i="32"/>
  <c r="F2033" i="32"/>
  <c r="F2034" i="32"/>
  <c r="F2035" i="32"/>
  <c r="F2036" i="32"/>
  <c r="F2037" i="32"/>
  <c r="F2038" i="32"/>
  <c r="F2039" i="32"/>
  <c r="F2040" i="32"/>
  <c r="F2041" i="32"/>
  <c r="F2042" i="32"/>
  <c r="F2043" i="32"/>
  <c r="F2044" i="32"/>
  <c r="F2045" i="32"/>
  <c r="F2046" i="32"/>
  <c r="F2047" i="32"/>
  <c r="F2048" i="32"/>
  <c r="F2049" i="32"/>
  <c r="F2050" i="32"/>
  <c r="F2051" i="32"/>
  <c r="F2052" i="32"/>
  <c r="F2053" i="32"/>
  <c r="F2054" i="32"/>
  <c r="F2055" i="32"/>
  <c r="F2056" i="32"/>
  <c r="F2057" i="32"/>
  <c r="F2058" i="32"/>
  <c r="F2059" i="32"/>
  <c r="F2060" i="32"/>
  <c r="F2061" i="32"/>
  <c r="F2062" i="32"/>
  <c r="F2063" i="32"/>
  <c r="F2064" i="32"/>
  <c r="F2065" i="32"/>
  <c r="F2066" i="32"/>
  <c r="F2067" i="32"/>
  <c r="F2068" i="32"/>
  <c r="F2069" i="32"/>
  <c r="F2070" i="32"/>
  <c r="F2071" i="32"/>
  <c r="F2072" i="32"/>
  <c r="F2073" i="32"/>
  <c r="F2074" i="32"/>
  <c r="F2075" i="32"/>
  <c r="F2076" i="32"/>
  <c r="F2077" i="32"/>
  <c r="F2078" i="32"/>
  <c r="F2079" i="32"/>
  <c r="F2080" i="32"/>
  <c r="F2081" i="32"/>
  <c r="F2082" i="32"/>
  <c r="F2083" i="32"/>
  <c r="F2084" i="32"/>
  <c r="F2085" i="32"/>
  <c r="F2086" i="32"/>
  <c r="F2087" i="32"/>
  <c r="F2088" i="32"/>
  <c r="F2089" i="32"/>
  <c r="F2090" i="32"/>
  <c r="F2091" i="32"/>
  <c r="F2092" i="32"/>
  <c r="F2093" i="32"/>
  <c r="F2094" i="32"/>
  <c r="F2095" i="32"/>
  <c r="F2096" i="32"/>
  <c r="F2097" i="32"/>
  <c r="F2098" i="32"/>
  <c r="F2099" i="32"/>
  <c r="F2100" i="32"/>
  <c r="F2101" i="32"/>
  <c r="F2102" i="32"/>
  <c r="F2103" i="32"/>
  <c r="F2104" i="32"/>
  <c r="F2105" i="32"/>
  <c r="F2106" i="32"/>
  <c r="F2107" i="32"/>
  <c r="F2108" i="32"/>
  <c r="F2109" i="32"/>
  <c r="F2110" i="32"/>
  <c r="F2111" i="32"/>
  <c r="F2112" i="32"/>
  <c r="F2113" i="32"/>
  <c r="F2114" i="32"/>
  <c r="F2115" i="32"/>
  <c r="F2116" i="32"/>
  <c r="F2117" i="32"/>
  <c r="F2118" i="32"/>
  <c r="F2119" i="32"/>
  <c r="F2120" i="32"/>
  <c r="F2121" i="32"/>
  <c r="F2122" i="32"/>
  <c r="F2123" i="32"/>
  <c r="F2124" i="32"/>
  <c r="F2125" i="32"/>
  <c r="F2126" i="32"/>
  <c r="F2127" i="32"/>
  <c r="F2128" i="32"/>
  <c r="F2129" i="32"/>
  <c r="F2130" i="32"/>
  <c r="F2131" i="32"/>
  <c r="F2132" i="32"/>
  <c r="F2133" i="32"/>
  <c r="F2134" i="32"/>
  <c r="F2135" i="32"/>
  <c r="F2136" i="32"/>
  <c r="F2137" i="32"/>
  <c r="F2138" i="32"/>
  <c r="F2139" i="32"/>
  <c r="F2140" i="32"/>
  <c r="F2141" i="32"/>
  <c r="F2142" i="32"/>
  <c r="F2143" i="32"/>
  <c r="F2144" i="32"/>
  <c r="F2145" i="32"/>
  <c r="F2146" i="32"/>
  <c r="F2147" i="32"/>
  <c r="F2148" i="32"/>
  <c r="F2149" i="32"/>
  <c r="F2150" i="32"/>
  <c r="F2151" i="32"/>
  <c r="F2152" i="32"/>
  <c r="F2153" i="32"/>
  <c r="F2154" i="32"/>
  <c r="F2155" i="32"/>
  <c r="F2156" i="32"/>
  <c r="F2157" i="32"/>
  <c r="F2158" i="32"/>
  <c r="F2159" i="32"/>
  <c r="F2160" i="32"/>
  <c r="F2161" i="32"/>
  <c r="F2162" i="32"/>
  <c r="F2163" i="32"/>
  <c r="F2164" i="32"/>
  <c r="F2165" i="32"/>
  <c r="F2166" i="32"/>
  <c r="F2167" i="32"/>
  <c r="F2168" i="32"/>
  <c r="F2169" i="32"/>
  <c r="F2170" i="32"/>
  <c r="F2171" i="32"/>
  <c r="F2172" i="32"/>
  <c r="F2173" i="32"/>
  <c r="F2174" i="32"/>
  <c r="F2175" i="32"/>
  <c r="F2176" i="32"/>
  <c r="F2177" i="32"/>
  <c r="F2178" i="32"/>
  <c r="F2179" i="32"/>
  <c r="F2180" i="32"/>
  <c r="F2181" i="32"/>
  <c r="F2182" i="32"/>
  <c r="F2183" i="32"/>
  <c r="F2184" i="32"/>
  <c r="F2185" i="32"/>
  <c r="F2186" i="32"/>
  <c r="F2187" i="32"/>
  <c r="F2188" i="32"/>
  <c r="F2189" i="32"/>
  <c r="F2190" i="32"/>
  <c r="F2191" i="32"/>
  <c r="F2192" i="32"/>
  <c r="F2193" i="32"/>
  <c r="F2194" i="32"/>
  <c r="F2195" i="32"/>
  <c r="F2196" i="32"/>
  <c r="F2197" i="32"/>
  <c r="F2198" i="32"/>
  <c r="F2199" i="32"/>
  <c r="F2200" i="32"/>
  <c r="F2201" i="32"/>
  <c r="F2202" i="32"/>
  <c r="F2203" i="32"/>
  <c r="F2204" i="32"/>
  <c r="F2205" i="32"/>
  <c r="F2206" i="32"/>
  <c r="F2207" i="32"/>
  <c r="F2208" i="32"/>
  <c r="F2209" i="32"/>
  <c r="F2210" i="32"/>
  <c r="F2211" i="32"/>
  <c r="F2212" i="32"/>
  <c r="F2213" i="32"/>
  <c r="F2214" i="32"/>
  <c r="F2215" i="32"/>
  <c r="F2216" i="32"/>
  <c r="F2217" i="32"/>
  <c r="F2218" i="32"/>
  <c r="F2219" i="32"/>
  <c r="F2220" i="32"/>
  <c r="F2221" i="32"/>
  <c r="F2222" i="32"/>
  <c r="F2223" i="32"/>
  <c r="F2224" i="32"/>
  <c r="F2225" i="32"/>
  <c r="F2226" i="32"/>
  <c r="F2227" i="32"/>
  <c r="F2228" i="32"/>
  <c r="F2229" i="32"/>
  <c r="F2230" i="32"/>
  <c r="F2231" i="32"/>
  <c r="F2232" i="32"/>
  <c r="F2233" i="32"/>
  <c r="F2234" i="32"/>
  <c r="F2235" i="32"/>
  <c r="F2236" i="32"/>
  <c r="F2237" i="32"/>
  <c r="F2238" i="32"/>
  <c r="F2239" i="32"/>
  <c r="F2240" i="32"/>
  <c r="F2241" i="32"/>
  <c r="F2242" i="32"/>
  <c r="F2243" i="32"/>
  <c r="F2244" i="32"/>
  <c r="F2245" i="32"/>
  <c r="F2246" i="32"/>
  <c r="F2247" i="32"/>
  <c r="F2248" i="32"/>
  <c r="F2249" i="32"/>
  <c r="F2250" i="32"/>
  <c r="F2251" i="32"/>
  <c r="F2252" i="32"/>
  <c r="F2253" i="32"/>
  <c r="F2254" i="32"/>
  <c r="F2255" i="32"/>
  <c r="F2256" i="32"/>
  <c r="F2257" i="32"/>
  <c r="F2258" i="32"/>
  <c r="F2259" i="32"/>
  <c r="F2260" i="32"/>
  <c r="F2261" i="32"/>
  <c r="F2262" i="32"/>
  <c r="F2263" i="32"/>
  <c r="F2264" i="32"/>
  <c r="F2265" i="32"/>
  <c r="F2266" i="32"/>
  <c r="F2267" i="32"/>
  <c r="F2268" i="32"/>
  <c r="F2269" i="32"/>
  <c r="F2270" i="32"/>
  <c r="F2271" i="32"/>
  <c r="F2272" i="32"/>
  <c r="F2273" i="32"/>
  <c r="F2274" i="32"/>
  <c r="F2275" i="32"/>
  <c r="F2276" i="32"/>
  <c r="F2277" i="32"/>
  <c r="F2278" i="32"/>
  <c r="F2279" i="32"/>
  <c r="F2280" i="32"/>
  <c r="F2281" i="32"/>
  <c r="F2282" i="32"/>
  <c r="F2283" i="32"/>
  <c r="F2284" i="32"/>
  <c r="F2285" i="32"/>
  <c r="F2286" i="32"/>
  <c r="F2287" i="32"/>
  <c r="F2288" i="32"/>
  <c r="F2289" i="32"/>
  <c r="F2290" i="32"/>
  <c r="F2291" i="32"/>
  <c r="F2292" i="32"/>
  <c r="F2293" i="32"/>
  <c r="F2294" i="32"/>
  <c r="F2295" i="32"/>
  <c r="F2296" i="32"/>
  <c r="F2297" i="32"/>
  <c r="F2298" i="32"/>
  <c r="F2299" i="32"/>
  <c r="F2300" i="32"/>
  <c r="F2301" i="32"/>
  <c r="F2302" i="32"/>
  <c r="F2303" i="32"/>
  <c r="F2304" i="32"/>
  <c r="F2305" i="32"/>
  <c r="F2306" i="32"/>
  <c r="F2307" i="32"/>
  <c r="F2308" i="32"/>
  <c r="F2309" i="32"/>
  <c r="F2310" i="32"/>
  <c r="F2311" i="32"/>
  <c r="F2312" i="32"/>
  <c r="F2313" i="32"/>
  <c r="F2314" i="32"/>
  <c r="F2315" i="32"/>
  <c r="F2316" i="32"/>
  <c r="F2317" i="32"/>
  <c r="F2318" i="32"/>
  <c r="F2319" i="32"/>
  <c r="F2320" i="32"/>
  <c r="F2321" i="32"/>
  <c r="F2322" i="32"/>
  <c r="F2323" i="32"/>
  <c r="F2324" i="32"/>
  <c r="F2325" i="32"/>
  <c r="F2326" i="32"/>
  <c r="F2327" i="32"/>
  <c r="F2328" i="32"/>
  <c r="F2329" i="32"/>
  <c r="F2330" i="32"/>
  <c r="F2331" i="32"/>
  <c r="F2332" i="32"/>
  <c r="F2333" i="32"/>
  <c r="F2334" i="32"/>
  <c r="F2335" i="32"/>
  <c r="F2336" i="32"/>
  <c r="F2337" i="32"/>
  <c r="F2338" i="32"/>
  <c r="F2339" i="32"/>
  <c r="F2340" i="32"/>
  <c r="F2341" i="32"/>
  <c r="F2342" i="32"/>
  <c r="F2343" i="32"/>
  <c r="F2344" i="32"/>
  <c r="F2345" i="32"/>
  <c r="F2346" i="32"/>
  <c r="F2347" i="32"/>
  <c r="F2348" i="32"/>
  <c r="F2349" i="32"/>
  <c r="F2350" i="32"/>
  <c r="F2351" i="32"/>
  <c r="F2352" i="32"/>
  <c r="F2353" i="32"/>
  <c r="F2354" i="32"/>
  <c r="F2355" i="32"/>
  <c r="F2356" i="32"/>
  <c r="F2357" i="32"/>
  <c r="F2358" i="32"/>
  <c r="F2359" i="32"/>
  <c r="F2360" i="32"/>
  <c r="F2361" i="32"/>
  <c r="F2362" i="32"/>
  <c r="F2363" i="32"/>
  <c r="F2364" i="32"/>
  <c r="F2365" i="32"/>
  <c r="F2366" i="32"/>
  <c r="F2367" i="32"/>
  <c r="F2368" i="32"/>
  <c r="F2369" i="32"/>
  <c r="F2370" i="32"/>
  <c r="F2371" i="32"/>
  <c r="F2372" i="32"/>
  <c r="F2373" i="32"/>
  <c r="F2374" i="32"/>
  <c r="F2375" i="32"/>
  <c r="F2376" i="32"/>
  <c r="F2377" i="32"/>
  <c r="F2378" i="32"/>
  <c r="F2379" i="32"/>
  <c r="F2380" i="32"/>
  <c r="F2381" i="32"/>
  <c r="F2382" i="32"/>
  <c r="F2383" i="32"/>
  <c r="F2384" i="32"/>
  <c r="F2385" i="32"/>
  <c r="F2386" i="32"/>
  <c r="F2387" i="32"/>
  <c r="F2388" i="32"/>
  <c r="F2389" i="32"/>
  <c r="F2390" i="32"/>
  <c r="F2391" i="32"/>
  <c r="F2392" i="32"/>
  <c r="F2393" i="32"/>
  <c r="F2394" i="32"/>
  <c r="F2395" i="32"/>
  <c r="F2396" i="32"/>
  <c r="F2397" i="32"/>
  <c r="F2398" i="32"/>
  <c r="F2399" i="32"/>
  <c r="F2400" i="32"/>
  <c r="F2401" i="32"/>
  <c r="F2402" i="32"/>
  <c r="F2403" i="32"/>
  <c r="F2404" i="32"/>
  <c r="F2405" i="32"/>
  <c r="F2406" i="32"/>
  <c r="F2407" i="32"/>
  <c r="F2408" i="32"/>
  <c r="F2409" i="32"/>
  <c r="F2410" i="32"/>
  <c r="F2411" i="32"/>
  <c r="F2412" i="32"/>
  <c r="F2413" i="32"/>
  <c r="F2414" i="32"/>
  <c r="F2415" i="32"/>
  <c r="F2416" i="32"/>
  <c r="F2417" i="32"/>
  <c r="F2418" i="32"/>
  <c r="F2419" i="32"/>
  <c r="F2420" i="32"/>
  <c r="F2421" i="32"/>
  <c r="F2422" i="32"/>
  <c r="F2423" i="32"/>
  <c r="F2424" i="32"/>
  <c r="F2425" i="32"/>
  <c r="F2426" i="32"/>
  <c r="F2427" i="32"/>
  <c r="F2428" i="32"/>
  <c r="F2429" i="32"/>
  <c r="F2430" i="32"/>
  <c r="F2431" i="32"/>
  <c r="F2432" i="32"/>
  <c r="F2433" i="32"/>
  <c r="F2434" i="32"/>
  <c r="F2435" i="32"/>
  <c r="F2436" i="32"/>
  <c r="F2437" i="32"/>
  <c r="F2438" i="32"/>
  <c r="F2439" i="32"/>
  <c r="F2440" i="32"/>
  <c r="F2441" i="32"/>
  <c r="F2442" i="32"/>
  <c r="F2443" i="32"/>
  <c r="F2444" i="32"/>
  <c r="F2445" i="32"/>
  <c r="F2446" i="32"/>
  <c r="F2447" i="32"/>
  <c r="F2448" i="32"/>
  <c r="F2449" i="32"/>
  <c r="F2450" i="32"/>
  <c r="F2451" i="32"/>
  <c r="F2452" i="32"/>
  <c r="F2453" i="32"/>
  <c r="F2454" i="32"/>
  <c r="F2455" i="32"/>
  <c r="F2456" i="32"/>
  <c r="F2457" i="32"/>
  <c r="F2458" i="32"/>
  <c r="F2459" i="32"/>
  <c r="F2460" i="32"/>
  <c r="F2461" i="32"/>
  <c r="F2462" i="32"/>
  <c r="F2463" i="32"/>
  <c r="F2464" i="32"/>
  <c r="F2465" i="32"/>
  <c r="F2466" i="32"/>
  <c r="F2467" i="32"/>
  <c r="F2468" i="32"/>
  <c r="F2469" i="32"/>
  <c r="F2470" i="32"/>
  <c r="F2471" i="32"/>
  <c r="F2472" i="32"/>
  <c r="F2473" i="32"/>
  <c r="F2474" i="32"/>
  <c r="F2475" i="32"/>
  <c r="F2476" i="32"/>
  <c r="F2477" i="32"/>
  <c r="F2478" i="32"/>
  <c r="F2479" i="32"/>
  <c r="F2480" i="32"/>
  <c r="F2481" i="32"/>
  <c r="F2482" i="32"/>
  <c r="F2483" i="32"/>
  <c r="F2484" i="32"/>
  <c r="F2485" i="32"/>
  <c r="F2486" i="32"/>
  <c r="F2487" i="32"/>
  <c r="F2488" i="32"/>
  <c r="F2489" i="32"/>
  <c r="F2490" i="32"/>
  <c r="F2491" i="32"/>
  <c r="F2492" i="32"/>
  <c r="F2493" i="32"/>
  <c r="F2494" i="32"/>
  <c r="F2495" i="32"/>
  <c r="F2496" i="32"/>
  <c r="F2497" i="32"/>
  <c r="F2498" i="32"/>
  <c r="F2499" i="32"/>
  <c r="F2500" i="32"/>
  <c r="F2501" i="32"/>
  <c r="F2502" i="32"/>
  <c r="F2503" i="32"/>
  <c r="F2504" i="32"/>
  <c r="F2505" i="32"/>
  <c r="F2506" i="32"/>
  <c r="F2507" i="32"/>
  <c r="F2508" i="32"/>
  <c r="F2509" i="32"/>
  <c r="F2510" i="32"/>
  <c r="F2511" i="32"/>
  <c r="F2512" i="32"/>
  <c r="F2513" i="32"/>
  <c r="F2514" i="32"/>
  <c r="F2515" i="32"/>
  <c r="F2516" i="32"/>
  <c r="F2517" i="32"/>
  <c r="F2518" i="32"/>
  <c r="F2519" i="32"/>
  <c r="F2520" i="32"/>
  <c r="F2521" i="32"/>
  <c r="F2522" i="32"/>
  <c r="F2523" i="32"/>
  <c r="F2524" i="32"/>
  <c r="F2525" i="32"/>
  <c r="F2526" i="32"/>
  <c r="F2527" i="32"/>
  <c r="F2528" i="32"/>
  <c r="F2529" i="32"/>
  <c r="F2530" i="32"/>
  <c r="F2531" i="32"/>
  <c r="F2532" i="32"/>
  <c r="F2533" i="32"/>
  <c r="F2534" i="32"/>
  <c r="F2535" i="32"/>
  <c r="F2536" i="32"/>
  <c r="F2537" i="32"/>
  <c r="F2538" i="32"/>
  <c r="F2539" i="32"/>
  <c r="F2540" i="32"/>
  <c r="F2541" i="32"/>
  <c r="F2542" i="32"/>
  <c r="F2543" i="32"/>
  <c r="F2544" i="32"/>
  <c r="F2545" i="32"/>
  <c r="F2546" i="32"/>
  <c r="F2547" i="32"/>
  <c r="F2548" i="32"/>
  <c r="F2549" i="32"/>
  <c r="F2550" i="32"/>
  <c r="F2551" i="32"/>
  <c r="F2552" i="32"/>
  <c r="F2553" i="32"/>
  <c r="F2554" i="32"/>
  <c r="F2555" i="32"/>
  <c r="F2556" i="32"/>
  <c r="F2557" i="32"/>
  <c r="F2558" i="32"/>
  <c r="F2559" i="32"/>
  <c r="F2560" i="32"/>
  <c r="F2561" i="32"/>
  <c r="F2562" i="32"/>
  <c r="F2563" i="32"/>
  <c r="F2564" i="32"/>
  <c r="F2565" i="32"/>
  <c r="F2566" i="32"/>
  <c r="F2567" i="32"/>
  <c r="F2568" i="32"/>
  <c r="F2569" i="32"/>
  <c r="F2570" i="32"/>
  <c r="F2571" i="32"/>
  <c r="F2572" i="32"/>
  <c r="F2573" i="32"/>
  <c r="F2574" i="32"/>
  <c r="F2575" i="32"/>
  <c r="F2576" i="32"/>
  <c r="F2577" i="32"/>
  <c r="F2578" i="32"/>
  <c r="F2579" i="32"/>
  <c r="F2580" i="32"/>
  <c r="F2581" i="32"/>
  <c r="F2582" i="32"/>
  <c r="F2583" i="32"/>
  <c r="F2584" i="32"/>
  <c r="F2585" i="32"/>
  <c r="F2586" i="32"/>
  <c r="F2587" i="32"/>
  <c r="F2588" i="32"/>
  <c r="F2589" i="32"/>
  <c r="F2590" i="32"/>
  <c r="F2591" i="32"/>
  <c r="F2592" i="32"/>
  <c r="F2593" i="32"/>
  <c r="F2594" i="32"/>
  <c r="F2595" i="32"/>
  <c r="F2596" i="32"/>
  <c r="F2597" i="32"/>
  <c r="F2598" i="32"/>
  <c r="F2599" i="32"/>
  <c r="F2600" i="32"/>
  <c r="F2601" i="32"/>
  <c r="F2602" i="32"/>
  <c r="F2603" i="32"/>
  <c r="F2604" i="32"/>
  <c r="F2605" i="32"/>
  <c r="F2606" i="32"/>
  <c r="F2607" i="32"/>
  <c r="F2608" i="32"/>
  <c r="F2609" i="32"/>
  <c r="F2610" i="32"/>
  <c r="F2611" i="32"/>
  <c r="F2612" i="32"/>
  <c r="F2613" i="32"/>
  <c r="F2614" i="32"/>
  <c r="F2615" i="32"/>
  <c r="F2616" i="32"/>
  <c r="F2617" i="32"/>
  <c r="F2618" i="32"/>
  <c r="F2619" i="32"/>
  <c r="F2620" i="32"/>
  <c r="F2621" i="32"/>
  <c r="F2622" i="32"/>
  <c r="F2623" i="32"/>
  <c r="F2624" i="32"/>
  <c r="F2625" i="32"/>
  <c r="F2626" i="32"/>
  <c r="F2627" i="32"/>
  <c r="F2628" i="32"/>
  <c r="F2629" i="32"/>
  <c r="F2630" i="32"/>
  <c r="F2631" i="32"/>
  <c r="F2632" i="32"/>
  <c r="F2633" i="32"/>
  <c r="F2634" i="32"/>
  <c r="F2635" i="32"/>
  <c r="F2636" i="32"/>
  <c r="F2637" i="32"/>
  <c r="F2638" i="32"/>
  <c r="F2639" i="32"/>
  <c r="F2640" i="32"/>
  <c r="F2641" i="32"/>
  <c r="F2642" i="32"/>
  <c r="F2643" i="32"/>
  <c r="F2644" i="32"/>
  <c r="F2645" i="32"/>
  <c r="F2646" i="32"/>
  <c r="F2647" i="32"/>
  <c r="F2648" i="32"/>
  <c r="F2649" i="32"/>
  <c r="F2650" i="32"/>
  <c r="F2651" i="32"/>
  <c r="F2652" i="32"/>
  <c r="F2653" i="32"/>
  <c r="F2654" i="32"/>
  <c r="F2655" i="32"/>
  <c r="F2656" i="32"/>
  <c r="F2657" i="32"/>
  <c r="F2658" i="32"/>
  <c r="F2659" i="32"/>
  <c r="F2660" i="32"/>
  <c r="F2661" i="32"/>
  <c r="F2662" i="32"/>
  <c r="F2663" i="32"/>
  <c r="F2664" i="32"/>
  <c r="F2665" i="32"/>
  <c r="F2666" i="32"/>
  <c r="F2667" i="32"/>
  <c r="F2668" i="32"/>
  <c r="F2669" i="32"/>
  <c r="F2670" i="32"/>
  <c r="F2671" i="32"/>
  <c r="F2672" i="32"/>
  <c r="F2673" i="32"/>
  <c r="F2674" i="32"/>
  <c r="F2675" i="32"/>
  <c r="F2676" i="32"/>
  <c r="F2677" i="32"/>
  <c r="F2678" i="32"/>
  <c r="F2679" i="32"/>
  <c r="F2680" i="32"/>
  <c r="F2681" i="32"/>
  <c r="F2682" i="32"/>
  <c r="F2683" i="32"/>
  <c r="F2684" i="32"/>
  <c r="F2685" i="32"/>
  <c r="F2686" i="32"/>
  <c r="F2687" i="32"/>
  <c r="F2688" i="32"/>
  <c r="F2689" i="32"/>
  <c r="F2690" i="32"/>
  <c r="F2691" i="32"/>
  <c r="F2692" i="32"/>
  <c r="F2693" i="32"/>
  <c r="F2694" i="32"/>
  <c r="F2695" i="32"/>
  <c r="F2696" i="32"/>
  <c r="F2697" i="32"/>
  <c r="F2698" i="32"/>
  <c r="F2699" i="32"/>
  <c r="F2700" i="32"/>
  <c r="F2701" i="32"/>
  <c r="F2702" i="32"/>
  <c r="F2703" i="32"/>
  <c r="F2704" i="32"/>
  <c r="F2705" i="32"/>
  <c r="F2706" i="32"/>
  <c r="F2707" i="32"/>
  <c r="F2708" i="32"/>
  <c r="F2709" i="32"/>
  <c r="F2710" i="32"/>
  <c r="F2711" i="32"/>
  <c r="F2712" i="32"/>
  <c r="F2713" i="32"/>
  <c r="F2714" i="32"/>
  <c r="F2715" i="32"/>
  <c r="F2716" i="32"/>
  <c r="F2717" i="32"/>
  <c r="F2718" i="32"/>
  <c r="F2719" i="32"/>
  <c r="F2720" i="32"/>
  <c r="F2721" i="32"/>
  <c r="F2722" i="32"/>
  <c r="F2723" i="32"/>
  <c r="F2724" i="32"/>
  <c r="F2725" i="32"/>
  <c r="F2726" i="32"/>
  <c r="F2727" i="32"/>
  <c r="F2728" i="32"/>
  <c r="F2729" i="32"/>
  <c r="F2730" i="32"/>
  <c r="F2731" i="32"/>
  <c r="F2732" i="32"/>
  <c r="F2733" i="32"/>
  <c r="F2734" i="32"/>
  <c r="F2735" i="32"/>
  <c r="F2736" i="32"/>
  <c r="F2737" i="32"/>
  <c r="F2738" i="32"/>
  <c r="F2739" i="32"/>
  <c r="F2740" i="32"/>
  <c r="F2741" i="32"/>
  <c r="F2742" i="32"/>
  <c r="F2743" i="32"/>
  <c r="F2744" i="32"/>
  <c r="F2745" i="32"/>
  <c r="F2746" i="32"/>
  <c r="F2747" i="32"/>
  <c r="F2748" i="32"/>
  <c r="F2749" i="32"/>
  <c r="F2750" i="32"/>
  <c r="F2751" i="32"/>
  <c r="F2752" i="32"/>
  <c r="F2753" i="32"/>
  <c r="F2754" i="32"/>
  <c r="F2755" i="32"/>
  <c r="F2756" i="32"/>
  <c r="F2757" i="32"/>
  <c r="F2758" i="32"/>
  <c r="F2759" i="32"/>
  <c r="F2760" i="32"/>
  <c r="F2761" i="32"/>
  <c r="F2762" i="32"/>
  <c r="F2763" i="32"/>
  <c r="F2764" i="32"/>
  <c r="F2765" i="32"/>
  <c r="F2766" i="32"/>
  <c r="F2767" i="32"/>
  <c r="F2768" i="32"/>
  <c r="F2769" i="32"/>
  <c r="F2770" i="32"/>
  <c r="F2771" i="32"/>
  <c r="F2772" i="32"/>
  <c r="F2773" i="32"/>
  <c r="F2774" i="32"/>
  <c r="F2775" i="32"/>
  <c r="F2776" i="32"/>
  <c r="F2777" i="32"/>
  <c r="F2778" i="32"/>
  <c r="F2779" i="32"/>
  <c r="F2780" i="32"/>
  <c r="F2781" i="32"/>
  <c r="F2782" i="32"/>
  <c r="F2783" i="32"/>
  <c r="F2784" i="32"/>
  <c r="F2785" i="32"/>
  <c r="F2786" i="32"/>
  <c r="F2787" i="32"/>
  <c r="F2788" i="32"/>
  <c r="F2789" i="32"/>
  <c r="F2790" i="32"/>
  <c r="F2791" i="32"/>
  <c r="F2792" i="32"/>
  <c r="F2793" i="32"/>
  <c r="F2794" i="32"/>
  <c r="F2795" i="32"/>
  <c r="F2796" i="32"/>
  <c r="F2797" i="32"/>
  <c r="F2798" i="32"/>
  <c r="F2799" i="32"/>
  <c r="F2800" i="32"/>
  <c r="F2801" i="32"/>
  <c r="F2802" i="32"/>
  <c r="F2803" i="32"/>
  <c r="F2804" i="32"/>
  <c r="F2805" i="32"/>
  <c r="F2806" i="32"/>
  <c r="F2807" i="32"/>
  <c r="F2808" i="32"/>
  <c r="F2809" i="32"/>
  <c r="F2810" i="32"/>
  <c r="F2811" i="32"/>
  <c r="F2812" i="32"/>
  <c r="F2813" i="32"/>
  <c r="F2814" i="32"/>
  <c r="F2815" i="32"/>
  <c r="F2816" i="32"/>
  <c r="F2817" i="32"/>
  <c r="F2818" i="32"/>
  <c r="F2819" i="32"/>
  <c r="F2820" i="32"/>
  <c r="F2821" i="32"/>
  <c r="F2822" i="32"/>
  <c r="F2823" i="32"/>
  <c r="F2824" i="32"/>
  <c r="F2825" i="32"/>
  <c r="F2826" i="32"/>
  <c r="F2827" i="32"/>
  <c r="F2828" i="32"/>
  <c r="F2829" i="32"/>
  <c r="F2830" i="32"/>
  <c r="F2831" i="32"/>
  <c r="F2832" i="32"/>
  <c r="F2833" i="32"/>
  <c r="F2834" i="32"/>
  <c r="F2835" i="32"/>
  <c r="F2836" i="32"/>
  <c r="F2837" i="32"/>
  <c r="F2838" i="32"/>
  <c r="F2839" i="32"/>
  <c r="F2840" i="32"/>
  <c r="F2841" i="32"/>
  <c r="F2842" i="32"/>
  <c r="F2843" i="32"/>
  <c r="F2844" i="32"/>
  <c r="F2845" i="32"/>
  <c r="F2846" i="32"/>
  <c r="F2847" i="32"/>
  <c r="F2848" i="32"/>
  <c r="F2849" i="32"/>
  <c r="F2850" i="32"/>
  <c r="F2851" i="32"/>
  <c r="F2852" i="32"/>
  <c r="F2853" i="32"/>
  <c r="F2854" i="32"/>
  <c r="F2855" i="32"/>
  <c r="F2856" i="32"/>
  <c r="F2857" i="32"/>
  <c r="F2858" i="32"/>
  <c r="F2859" i="32"/>
  <c r="F2860" i="32"/>
  <c r="F2861" i="32"/>
  <c r="F2862" i="32"/>
  <c r="F2863" i="32"/>
  <c r="F2864" i="32"/>
  <c r="F2865" i="32"/>
  <c r="F2866" i="32"/>
  <c r="F2867" i="32"/>
  <c r="F2868" i="32"/>
  <c r="F2869" i="32"/>
  <c r="F2870" i="32"/>
  <c r="F2871" i="32"/>
  <c r="F2872" i="32"/>
  <c r="F2873" i="32"/>
  <c r="F2874" i="32"/>
  <c r="F2875" i="32"/>
  <c r="F2876" i="32"/>
  <c r="F2877" i="32"/>
  <c r="F2878" i="32"/>
  <c r="F2879" i="32"/>
  <c r="F2880" i="32"/>
  <c r="F2881" i="32"/>
  <c r="F2882" i="32"/>
  <c r="F2883" i="32"/>
  <c r="F2884" i="32"/>
  <c r="F2885" i="32"/>
  <c r="F2886" i="32"/>
  <c r="F2887" i="32"/>
  <c r="F2888" i="32"/>
  <c r="F2889" i="32"/>
  <c r="F2890" i="32"/>
  <c r="F2891" i="32"/>
  <c r="F2892" i="32"/>
  <c r="F2893" i="32"/>
  <c r="F2894" i="32"/>
  <c r="F2895" i="32"/>
  <c r="F2896" i="32"/>
  <c r="F2897" i="32"/>
  <c r="F2898" i="32"/>
  <c r="F2899" i="32"/>
  <c r="F2900" i="32"/>
  <c r="F2901" i="32"/>
  <c r="F2902" i="32"/>
  <c r="F2903" i="32"/>
  <c r="F2904" i="32"/>
  <c r="F2905" i="32"/>
  <c r="F2906" i="32"/>
  <c r="F2907" i="32"/>
  <c r="F2908" i="32"/>
  <c r="F2909" i="32"/>
  <c r="F2910" i="32"/>
  <c r="F2911" i="32"/>
  <c r="F2912" i="32"/>
  <c r="F2913" i="32"/>
  <c r="F2914" i="32"/>
  <c r="F2915" i="32"/>
  <c r="F2916" i="32"/>
  <c r="F2917" i="32"/>
  <c r="F2918" i="32"/>
  <c r="F2919" i="32"/>
  <c r="F2920" i="32"/>
  <c r="F2921" i="32"/>
  <c r="F2922" i="32"/>
  <c r="F2923" i="32"/>
  <c r="F2924" i="32"/>
  <c r="F2925" i="32"/>
  <c r="F2926" i="32"/>
  <c r="F2927" i="32"/>
  <c r="F2928" i="32"/>
  <c r="F2929" i="32"/>
  <c r="F2930" i="32"/>
  <c r="F2931" i="32"/>
  <c r="F2932" i="32"/>
  <c r="F2933" i="32"/>
  <c r="F2934" i="32"/>
  <c r="F2935" i="32"/>
  <c r="F2936" i="32"/>
  <c r="F2937" i="32"/>
  <c r="F2938" i="32"/>
  <c r="F2939" i="32"/>
  <c r="F2940" i="32"/>
  <c r="F2941" i="32"/>
  <c r="F2942" i="32"/>
  <c r="F2943" i="32"/>
  <c r="F2944" i="32"/>
  <c r="F2945" i="32"/>
  <c r="F2946" i="32"/>
  <c r="F2947" i="32"/>
  <c r="F2948" i="32"/>
  <c r="F2949" i="32"/>
  <c r="F2950" i="32"/>
  <c r="F2951" i="32"/>
  <c r="F2952" i="32"/>
  <c r="F2953" i="32"/>
  <c r="F2954" i="32"/>
  <c r="F2955" i="32"/>
  <c r="F2956" i="32"/>
  <c r="F2957" i="32"/>
  <c r="F2958" i="32"/>
  <c r="F2959" i="32"/>
  <c r="F2960" i="32"/>
  <c r="F2961" i="32"/>
  <c r="F2962" i="32"/>
  <c r="F2963" i="32"/>
  <c r="F2964" i="32"/>
  <c r="F2965" i="32"/>
  <c r="F2966" i="32"/>
  <c r="F2967" i="32"/>
  <c r="F2968" i="32"/>
  <c r="F2969" i="32"/>
  <c r="F2970" i="32"/>
  <c r="F2971" i="32"/>
  <c r="F2972" i="32"/>
  <c r="F2973" i="32"/>
  <c r="F2974" i="32"/>
  <c r="F2975" i="32"/>
  <c r="F2976" i="32"/>
  <c r="F2977" i="32"/>
  <c r="F2978" i="32"/>
  <c r="F2979" i="32"/>
  <c r="F2980" i="32"/>
  <c r="F2981" i="32"/>
  <c r="F2982" i="32"/>
  <c r="F2983" i="32"/>
  <c r="F2984" i="32"/>
  <c r="F2985" i="32"/>
  <c r="F2986" i="32"/>
  <c r="F2987" i="32"/>
  <c r="F2988" i="32"/>
  <c r="F2989" i="32"/>
  <c r="F2990" i="32"/>
  <c r="F2991" i="32"/>
  <c r="F2992" i="32"/>
  <c r="F2993" i="32"/>
  <c r="F2994" i="32"/>
  <c r="F2995" i="32"/>
  <c r="F2996" i="32"/>
  <c r="F2997" i="32"/>
  <c r="F2998" i="32"/>
  <c r="F2999" i="32"/>
  <c r="F3000" i="32"/>
  <c r="F3001" i="32"/>
  <c r="F3002" i="32"/>
  <c r="F3003" i="32"/>
  <c r="F3004" i="32"/>
  <c r="F3005" i="32"/>
  <c r="F3006" i="32"/>
  <c r="F3007" i="32"/>
  <c r="F3008" i="32"/>
  <c r="F3009" i="32"/>
  <c r="F3010" i="32"/>
  <c r="F3011" i="32"/>
  <c r="F3012" i="32"/>
  <c r="F3013" i="32"/>
  <c r="F3014" i="32"/>
  <c r="F3015" i="32"/>
  <c r="F3016" i="32"/>
  <c r="F3017" i="32"/>
  <c r="F3018" i="32"/>
  <c r="F3019" i="32"/>
  <c r="F3020" i="32"/>
  <c r="F3021" i="32"/>
  <c r="F3022" i="32"/>
  <c r="F3023" i="32"/>
  <c r="F3024" i="32"/>
  <c r="F3025" i="32"/>
  <c r="F3026" i="32"/>
  <c r="F3027" i="32"/>
  <c r="F3028" i="32"/>
  <c r="F3029" i="32"/>
  <c r="F3030" i="32"/>
  <c r="F3031" i="32"/>
  <c r="F3032" i="32"/>
  <c r="F3033" i="32"/>
  <c r="F3034" i="32"/>
  <c r="F3035" i="32"/>
  <c r="F3036" i="32"/>
  <c r="F3037" i="32"/>
  <c r="F3038" i="32"/>
  <c r="F3039" i="32"/>
  <c r="F3040" i="32"/>
  <c r="F3041" i="32"/>
  <c r="F3042" i="32"/>
  <c r="F3043" i="32"/>
  <c r="F3044" i="32"/>
  <c r="F3045" i="32"/>
  <c r="F3046" i="32"/>
  <c r="F3047" i="32"/>
  <c r="F3048" i="32"/>
  <c r="F3049" i="32"/>
  <c r="F3050" i="32"/>
  <c r="F3051" i="32"/>
  <c r="F3052" i="32"/>
  <c r="F3053" i="32"/>
  <c r="F3054" i="32"/>
  <c r="F3055" i="32"/>
  <c r="F3056" i="32"/>
  <c r="F3057" i="32"/>
  <c r="F3058" i="32"/>
  <c r="F3059" i="32"/>
  <c r="F3060" i="32"/>
  <c r="F3061" i="32"/>
  <c r="F3062" i="32"/>
  <c r="F3063" i="32"/>
  <c r="F3064" i="32"/>
  <c r="F3065" i="32"/>
  <c r="F3066" i="32"/>
  <c r="F3067" i="32"/>
  <c r="F3068" i="32"/>
  <c r="F3069" i="32"/>
  <c r="F3070" i="32"/>
  <c r="F3071" i="32"/>
  <c r="F3072" i="32"/>
  <c r="F3073" i="32"/>
  <c r="F3074" i="32"/>
  <c r="F3075" i="32"/>
  <c r="F3076" i="32"/>
  <c r="F3077" i="32"/>
  <c r="F3078" i="32"/>
  <c r="F3079" i="32"/>
  <c r="F3080" i="32"/>
  <c r="F3081" i="32"/>
  <c r="F3082" i="32"/>
  <c r="F3083" i="32"/>
  <c r="F3084" i="32"/>
  <c r="F3085" i="32"/>
  <c r="F3086" i="32"/>
  <c r="F3087" i="32"/>
  <c r="F3088" i="32"/>
  <c r="F3089" i="32"/>
  <c r="F3090" i="32"/>
  <c r="F3091" i="32"/>
  <c r="F3092" i="32"/>
  <c r="F3093" i="32"/>
  <c r="F3094" i="32"/>
  <c r="F3095" i="32"/>
  <c r="F3096" i="32"/>
  <c r="F3097" i="32"/>
  <c r="F3098" i="32"/>
  <c r="F3099" i="32"/>
  <c r="F3100" i="32"/>
  <c r="F3101" i="32"/>
  <c r="F3102" i="32"/>
  <c r="F3103" i="32"/>
  <c r="F3104" i="32"/>
  <c r="F3105" i="32"/>
  <c r="F3106" i="32"/>
  <c r="F3107" i="32"/>
  <c r="F3108" i="32"/>
  <c r="F3109" i="32"/>
  <c r="F3110" i="32"/>
  <c r="F3111" i="32"/>
  <c r="F3112" i="32"/>
  <c r="F3113" i="32"/>
  <c r="F3114" i="32"/>
  <c r="F3115" i="32"/>
  <c r="F3116" i="32"/>
  <c r="F3117" i="32"/>
  <c r="F3118" i="32"/>
  <c r="F3119" i="32"/>
  <c r="F3120" i="32"/>
  <c r="F3121" i="32"/>
  <c r="F3122" i="32"/>
  <c r="F3123" i="32"/>
  <c r="F3124" i="32"/>
  <c r="F3125" i="32"/>
  <c r="F3126" i="32"/>
  <c r="F3127" i="32"/>
  <c r="F3128" i="32"/>
  <c r="F3129" i="32"/>
  <c r="F3130" i="32"/>
  <c r="F3131" i="32"/>
  <c r="F3132" i="32"/>
  <c r="F3133" i="32"/>
  <c r="F3134" i="32"/>
  <c r="F3135" i="32"/>
  <c r="F3136" i="32"/>
  <c r="F3137" i="32"/>
  <c r="F3138" i="32"/>
  <c r="F3139" i="32"/>
  <c r="F3140" i="32"/>
  <c r="F3141" i="32"/>
  <c r="F3142" i="32"/>
  <c r="F3143" i="32"/>
  <c r="F3144" i="32"/>
  <c r="F3145" i="32"/>
  <c r="F3146" i="32"/>
  <c r="F3147" i="32"/>
  <c r="F3148" i="32"/>
  <c r="F3149" i="32"/>
  <c r="F3150" i="32"/>
  <c r="F3151" i="32"/>
  <c r="F3152" i="32"/>
  <c r="F3153" i="32"/>
  <c r="F3154" i="32"/>
  <c r="F3155" i="32"/>
  <c r="F3156" i="32"/>
  <c r="F3157" i="32"/>
  <c r="F3158" i="32"/>
  <c r="F3159" i="32"/>
  <c r="F3160" i="32"/>
  <c r="F3161" i="32"/>
  <c r="F3162" i="32"/>
  <c r="F3163" i="32"/>
  <c r="F3164" i="32"/>
  <c r="F3165" i="32"/>
  <c r="F3166" i="32"/>
  <c r="F3167" i="32"/>
  <c r="F3168" i="32"/>
  <c r="F3169" i="32"/>
  <c r="F3170" i="32"/>
  <c r="F3171" i="32"/>
  <c r="F3172" i="32"/>
  <c r="F3173" i="32"/>
  <c r="F3174" i="32"/>
  <c r="F3175" i="32"/>
  <c r="F3176" i="32"/>
  <c r="F3177" i="32"/>
  <c r="F3178" i="32"/>
  <c r="F3179" i="32"/>
  <c r="F3180" i="32"/>
  <c r="F3181" i="32"/>
  <c r="F3182" i="32"/>
  <c r="F3183" i="32"/>
  <c r="F3184" i="32"/>
  <c r="F3185" i="32"/>
  <c r="F3186" i="32"/>
  <c r="F3187" i="32"/>
  <c r="F3188" i="32"/>
  <c r="F3189" i="32"/>
  <c r="F3190" i="32"/>
  <c r="F3191" i="32"/>
  <c r="F3192" i="32"/>
  <c r="F3193" i="32"/>
  <c r="F3194" i="32"/>
  <c r="F3195" i="32"/>
  <c r="F3196" i="32"/>
  <c r="F3197" i="32"/>
  <c r="F3198" i="32"/>
  <c r="F3199" i="32"/>
  <c r="F3200" i="32"/>
  <c r="F3201" i="32"/>
  <c r="F3202" i="32"/>
  <c r="F3203" i="32"/>
  <c r="F3204" i="32"/>
  <c r="F3205" i="32"/>
  <c r="F3206" i="32"/>
  <c r="F3207" i="32"/>
  <c r="F3208" i="32"/>
  <c r="F3209" i="32"/>
  <c r="F3210" i="32"/>
  <c r="F3211" i="32"/>
  <c r="F3212" i="32"/>
  <c r="F3213" i="32"/>
  <c r="F3214" i="32"/>
  <c r="F3215" i="32"/>
  <c r="F3216" i="32"/>
  <c r="F3217" i="32"/>
  <c r="F3218" i="32"/>
  <c r="F3219" i="32"/>
  <c r="F3220" i="32"/>
  <c r="F3221" i="32"/>
  <c r="F3222" i="32"/>
  <c r="F3223" i="32"/>
  <c r="F3224" i="32"/>
  <c r="F3225" i="32"/>
  <c r="F3226" i="32"/>
  <c r="F3227" i="32"/>
  <c r="F3228" i="32"/>
  <c r="F3229" i="32"/>
  <c r="F3230" i="32"/>
  <c r="F3231" i="32"/>
  <c r="F3232" i="32"/>
  <c r="F3233" i="32"/>
  <c r="F3234" i="32"/>
  <c r="F3235" i="32"/>
  <c r="F3236" i="32"/>
  <c r="F3237" i="32"/>
  <c r="F3238" i="32"/>
  <c r="F3239" i="32"/>
  <c r="F3240" i="32"/>
  <c r="F3241" i="32"/>
  <c r="F3242" i="32"/>
  <c r="F3243" i="32"/>
  <c r="F3244" i="32"/>
  <c r="F3245" i="32"/>
  <c r="F3246" i="32"/>
  <c r="F3247" i="32"/>
  <c r="F3248" i="32"/>
  <c r="F3249" i="32"/>
  <c r="F3250" i="32"/>
  <c r="F3251" i="32"/>
  <c r="F3252" i="32"/>
  <c r="F3253" i="32"/>
  <c r="F3254" i="32"/>
  <c r="F3255" i="32"/>
  <c r="F3256" i="32"/>
  <c r="F3257" i="32"/>
  <c r="F3258" i="32"/>
  <c r="F3259" i="32"/>
  <c r="F3260" i="32"/>
  <c r="F3261" i="32"/>
  <c r="F3262" i="32"/>
  <c r="F3263" i="32"/>
  <c r="F3264" i="32"/>
  <c r="F3265" i="32"/>
  <c r="F3266" i="32"/>
  <c r="F3267" i="32"/>
  <c r="F3268" i="32"/>
  <c r="F3269" i="32"/>
  <c r="F3270" i="32"/>
  <c r="F3271" i="32"/>
  <c r="F3272" i="32"/>
  <c r="F3273" i="32"/>
  <c r="F3274" i="32"/>
  <c r="F3275" i="32"/>
  <c r="F3276" i="32"/>
  <c r="F3277" i="32"/>
  <c r="F3278" i="32"/>
  <c r="F3279" i="32"/>
  <c r="F3280" i="32"/>
  <c r="F3281" i="32"/>
  <c r="F3282" i="32"/>
  <c r="F3283" i="32"/>
  <c r="F3284" i="32"/>
  <c r="F3285" i="32"/>
  <c r="F3286" i="32"/>
  <c r="F3287" i="32"/>
  <c r="F3288" i="32"/>
  <c r="F3289" i="32"/>
  <c r="F3290" i="32"/>
  <c r="F3291" i="32"/>
  <c r="F3292" i="32"/>
  <c r="F3293" i="32"/>
  <c r="F3294" i="32"/>
  <c r="F3295" i="32"/>
  <c r="F3296" i="32"/>
  <c r="F3297" i="32"/>
  <c r="F3298" i="32"/>
  <c r="F3299" i="32"/>
  <c r="F3300" i="32"/>
  <c r="F3301" i="32"/>
  <c r="F3302" i="32"/>
  <c r="F3303" i="32"/>
  <c r="F3304" i="32"/>
  <c r="F3305" i="32"/>
  <c r="F3306" i="32"/>
  <c r="F3307" i="32"/>
  <c r="F3308" i="32"/>
  <c r="F3309" i="32"/>
  <c r="F3310" i="32"/>
  <c r="F3311" i="32"/>
  <c r="F3312" i="32"/>
  <c r="F3313" i="32"/>
  <c r="F3314" i="32"/>
  <c r="F3315" i="32"/>
  <c r="F3316" i="32"/>
  <c r="F3317" i="32"/>
  <c r="F3318" i="32"/>
  <c r="F3319" i="32"/>
  <c r="F3320" i="32"/>
  <c r="F3321" i="32"/>
  <c r="F3322" i="32"/>
  <c r="F3323" i="32"/>
  <c r="F3324" i="32"/>
  <c r="F3325" i="32"/>
  <c r="F3326" i="32"/>
  <c r="F3327" i="32"/>
  <c r="F3328" i="32"/>
  <c r="F3329" i="32"/>
  <c r="F3330" i="32"/>
  <c r="F3331" i="32"/>
  <c r="F3332" i="32"/>
  <c r="F3333" i="32"/>
  <c r="F3334" i="32"/>
  <c r="F3335" i="32"/>
  <c r="F3336" i="32"/>
  <c r="F3337" i="32"/>
  <c r="F3338" i="32"/>
  <c r="F3339" i="32"/>
  <c r="F3340" i="32"/>
  <c r="F3341" i="32"/>
  <c r="F3342" i="32"/>
  <c r="F3343" i="32"/>
  <c r="F3344" i="32"/>
  <c r="F3345" i="32"/>
  <c r="F3346" i="32"/>
  <c r="F3347" i="32"/>
  <c r="F3348" i="32"/>
  <c r="F3349" i="32"/>
  <c r="F3350" i="32"/>
  <c r="F3351" i="32"/>
  <c r="F3352" i="32"/>
  <c r="F3353" i="32"/>
  <c r="F3354" i="32"/>
  <c r="F3355" i="32"/>
  <c r="F3356" i="32"/>
  <c r="F3357" i="32"/>
  <c r="F3358" i="32"/>
  <c r="F3359" i="32"/>
  <c r="F3360" i="32"/>
  <c r="F3361" i="32"/>
  <c r="F3362" i="32"/>
  <c r="F3363" i="32"/>
  <c r="F3364" i="32"/>
  <c r="F3365" i="32"/>
  <c r="F3366" i="32"/>
  <c r="F3367" i="32"/>
  <c r="F3368" i="32"/>
  <c r="F3369" i="32"/>
  <c r="F3370" i="32"/>
  <c r="F3371" i="32"/>
  <c r="F3372" i="32"/>
  <c r="F3373" i="32"/>
  <c r="F3374" i="32"/>
  <c r="F3375" i="32"/>
  <c r="F3376" i="32"/>
  <c r="F3377" i="32"/>
  <c r="F3378" i="32"/>
  <c r="F3379" i="32"/>
  <c r="F3380" i="32"/>
  <c r="F3381" i="32"/>
  <c r="F3382" i="32"/>
  <c r="F3383" i="32"/>
  <c r="F3384" i="32"/>
  <c r="F3385" i="32"/>
  <c r="F3386" i="32"/>
  <c r="F3387" i="32"/>
  <c r="F3388" i="32"/>
  <c r="F3389" i="32"/>
  <c r="F3390" i="32"/>
  <c r="F3391" i="32"/>
  <c r="F3392" i="32"/>
  <c r="F3393" i="32"/>
  <c r="F3394" i="32"/>
  <c r="F3395" i="32"/>
  <c r="F3396" i="32"/>
  <c r="F3397" i="32"/>
  <c r="F3398" i="32"/>
  <c r="F3399" i="32"/>
  <c r="F3400" i="32"/>
  <c r="F3401" i="32"/>
  <c r="F3402" i="32"/>
  <c r="F3403" i="32"/>
  <c r="F3404" i="32"/>
  <c r="F3405" i="32"/>
  <c r="F3406" i="32"/>
  <c r="F3407" i="32"/>
  <c r="F3408" i="32"/>
  <c r="F3409" i="32"/>
  <c r="F3410" i="32"/>
  <c r="F3411" i="32"/>
  <c r="F3412" i="32"/>
  <c r="F3413" i="32"/>
  <c r="F3414" i="32"/>
  <c r="F3415" i="32"/>
  <c r="F3416" i="32"/>
  <c r="F3417" i="32"/>
  <c r="F3418" i="32"/>
  <c r="F3419" i="32"/>
  <c r="F3420" i="32"/>
  <c r="F3421" i="32"/>
  <c r="F3422" i="32"/>
  <c r="F3423" i="32"/>
  <c r="F3424" i="32"/>
  <c r="F3425" i="32"/>
  <c r="F3426" i="32"/>
  <c r="F3427" i="32"/>
  <c r="F3428" i="32"/>
  <c r="F3429" i="32"/>
  <c r="F3430" i="32"/>
  <c r="F3431" i="32"/>
  <c r="F3432" i="32"/>
  <c r="F3433" i="32"/>
  <c r="F3434" i="32"/>
  <c r="F3435" i="32"/>
  <c r="F3436" i="32"/>
  <c r="F3437" i="32"/>
  <c r="F3438" i="32"/>
  <c r="F3439" i="32"/>
  <c r="F3440" i="32"/>
  <c r="F3441" i="32"/>
  <c r="F3442" i="32"/>
  <c r="F3443" i="32"/>
  <c r="F3444" i="32"/>
  <c r="F3445" i="32"/>
  <c r="F3446" i="32"/>
  <c r="F3447" i="32"/>
  <c r="F3448" i="32"/>
  <c r="F3449" i="32"/>
  <c r="F3450" i="32"/>
  <c r="F3451" i="32"/>
  <c r="F3452" i="32"/>
  <c r="F3453" i="32"/>
  <c r="F3454" i="32"/>
  <c r="F3455" i="32"/>
  <c r="F3456" i="32"/>
  <c r="F3457" i="32"/>
  <c r="F3458" i="32"/>
  <c r="F3459" i="32"/>
  <c r="F3460" i="32"/>
  <c r="F3461" i="32"/>
  <c r="F3462" i="32"/>
  <c r="F3463" i="32"/>
  <c r="F3464" i="32"/>
  <c r="F3465" i="32"/>
  <c r="F3466" i="32"/>
  <c r="F3467" i="32"/>
  <c r="F3468" i="32"/>
  <c r="F3469" i="32"/>
  <c r="F3470" i="32"/>
  <c r="F3471" i="32"/>
  <c r="F3472" i="32"/>
  <c r="F3473" i="32"/>
  <c r="F3474" i="32"/>
  <c r="F3475" i="32"/>
  <c r="F3476" i="32"/>
  <c r="F3477" i="32"/>
  <c r="F3478" i="32"/>
  <c r="F3479" i="32"/>
  <c r="F3480" i="32"/>
  <c r="F3481" i="32"/>
  <c r="F3482" i="32"/>
  <c r="F3483" i="32"/>
  <c r="F3484" i="32"/>
  <c r="F3485" i="32"/>
  <c r="F3486" i="32"/>
  <c r="F3487" i="32"/>
  <c r="F3488" i="32"/>
  <c r="F3489" i="32"/>
  <c r="F3490" i="32"/>
  <c r="F3491" i="32"/>
  <c r="F3492" i="32"/>
  <c r="F3493" i="32"/>
  <c r="F3494" i="32"/>
  <c r="F3495" i="32"/>
  <c r="F3496" i="32"/>
  <c r="F3497" i="32"/>
  <c r="F3498" i="32"/>
  <c r="F3499" i="32"/>
  <c r="F3500" i="32"/>
  <c r="F3501" i="32"/>
  <c r="F3502" i="32"/>
  <c r="F3503" i="32"/>
  <c r="F3504" i="32"/>
  <c r="F3505" i="32"/>
  <c r="F3506" i="32"/>
  <c r="F3507" i="32"/>
  <c r="F3508" i="32"/>
  <c r="F3509" i="32"/>
  <c r="F3510" i="32"/>
  <c r="F3511" i="32"/>
  <c r="F3512" i="32"/>
  <c r="F3513" i="32"/>
  <c r="F3514" i="32"/>
  <c r="F3515" i="32"/>
  <c r="F3516" i="32"/>
  <c r="F3517" i="32"/>
  <c r="F3518" i="32"/>
  <c r="F3519" i="32"/>
  <c r="F3520" i="32"/>
  <c r="F3521" i="32"/>
  <c r="F3522" i="32"/>
  <c r="F3523" i="32"/>
  <c r="F3524" i="32"/>
  <c r="F3525" i="32"/>
  <c r="F3526" i="32"/>
  <c r="F3527" i="32"/>
  <c r="F3528" i="32"/>
  <c r="F3529" i="32"/>
  <c r="F3530" i="32"/>
  <c r="F3531" i="32"/>
  <c r="F3532" i="32"/>
  <c r="F3533" i="32"/>
  <c r="F3534" i="32"/>
  <c r="F3535" i="32"/>
  <c r="F3536" i="32"/>
  <c r="F3537" i="32"/>
  <c r="F3538" i="32"/>
  <c r="F3539" i="32"/>
  <c r="F3540" i="32"/>
  <c r="F3541" i="32"/>
  <c r="F3542" i="32"/>
  <c r="F3543" i="32"/>
  <c r="F3544" i="32"/>
  <c r="F3545" i="32"/>
  <c r="F3546" i="32"/>
  <c r="F3547" i="32"/>
  <c r="F3548" i="32"/>
  <c r="F3549" i="32"/>
  <c r="F3550" i="32"/>
  <c r="F3551" i="32"/>
  <c r="F3552" i="32"/>
  <c r="F3553" i="32"/>
  <c r="F3554" i="32"/>
  <c r="F3555" i="32"/>
  <c r="F3556" i="32"/>
  <c r="F3557" i="32"/>
  <c r="F3558" i="32"/>
  <c r="F3559" i="32"/>
  <c r="F3560" i="32"/>
  <c r="F3561" i="32"/>
  <c r="F3562" i="32"/>
  <c r="F3563" i="32"/>
  <c r="F3564" i="32"/>
  <c r="F3565" i="32"/>
  <c r="F3566" i="32"/>
  <c r="F3567" i="32"/>
  <c r="F3568" i="32"/>
  <c r="F3569" i="32"/>
  <c r="F3570" i="32"/>
  <c r="F3571" i="32"/>
  <c r="F3572" i="32"/>
  <c r="F3573" i="32"/>
  <c r="F3574" i="32"/>
  <c r="F3575" i="32"/>
  <c r="F3576" i="32"/>
  <c r="F3577" i="32"/>
  <c r="F3578" i="32"/>
  <c r="F3579" i="32"/>
  <c r="F3580" i="32"/>
  <c r="F3581" i="32"/>
  <c r="F3582" i="32"/>
  <c r="F3583" i="32"/>
  <c r="F3584" i="32"/>
  <c r="F3585" i="32"/>
  <c r="F3586" i="32"/>
  <c r="F3587" i="32"/>
  <c r="F3588" i="32"/>
  <c r="F3589" i="32"/>
  <c r="F3590" i="32"/>
  <c r="F3591" i="32"/>
  <c r="F3592" i="32"/>
  <c r="F3593" i="32"/>
  <c r="F3594" i="32"/>
  <c r="F3595" i="32"/>
  <c r="F3596" i="32"/>
  <c r="F3597" i="32"/>
  <c r="F3598" i="32"/>
  <c r="F3599" i="32"/>
  <c r="F3600" i="32"/>
  <c r="F3601" i="32"/>
  <c r="F3602" i="32"/>
  <c r="F3603" i="32"/>
  <c r="F3604" i="32"/>
  <c r="F3605" i="32"/>
  <c r="F3606" i="32"/>
  <c r="F3607" i="32"/>
  <c r="F3608" i="32"/>
  <c r="F3609" i="32"/>
  <c r="F3610" i="32"/>
  <c r="F3611" i="32"/>
  <c r="F3612" i="32"/>
  <c r="F3613" i="32"/>
  <c r="F3614" i="32"/>
  <c r="F3615" i="32"/>
  <c r="F3616" i="32"/>
  <c r="F3617" i="32"/>
  <c r="F3618" i="32"/>
  <c r="F3619" i="32"/>
  <c r="F3620" i="32"/>
  <c r="F3621" i="32"/>
  <c r="F3622" i="32"/>
  <c r="F3623" i="32"/>
  <c r="F3624" i="32"/>
  <c r="F3625" i="32"/>
  <c r="F3626" i="32"/>
  <c r="F3627" i="32"/>
  <c r="F3628" i="32"/>
  <c r="F3629" i="32"/>
  <c r="F3630" i="32"/>
  <c r="F3631" i="32"/>
  <c r="F3632" i="32"/>
  <c r="F3633" i="32"/>
  <c r="F3634" i="32"/>
  <c r="F3635" i="32"/>
  <c r="F3636" i="32"/>
  <c r="F3637" i="32"/>
  <c r="F3638" i="32"/>
  <c r="F3639" i="32"/>
  <c r="F3640" i="32"/>
  <c r="F3641" i="32"/>
  <c r="F3642" i="32"/>
  <c r="F3643" i="32"/>
  <c r="F3644" i="32"/>
  <c r="F3645" i="32"/>
  <c r="F3646" i="32"/>
  <c r="F3647" i="32"/>
  <c r="F3648" i="32"/>
  <c r="F3649" i="32"/>
  <c r="F3650" i="32"/>
  <c r="F3651" i="32"/>
  <c r="F3652" i="32"/>
  <c r="F3653" i="32"/>
  <c r="F3654" i="32"/>
  <c r="F3655" i="32"/>
  <c r="F3656" i="32"/>
  <c r="F3657" i="32"/>
  <c r="F3658" i="32"/>
  <c r="F3659" i="32"/>
  <c r="F3660" i="32"/>
  <c r="F3661" i="32"/>
  <c r="F3662" i="32"/>
  <c r="F3663" i="32"/>
  <c r="F3664" i="32"/>
  <c r="F3665" i="32"/>
  <c r="F3666" i="32"/>
  <c r="F3667" i="32"/>
  <c r="F3668" i="32"/>
  <c r="F3669" i="32"/>
  <c r="F3670" i="32"/>
  <c r="F3671" i="32"/>
  <c r="F3672" i="32"/>
  <c r="F3673" i="32"/>
  <c r="F3674" i="32"/>
  <c r="F3675" i="32"/>
  <c r="F3676" i="32"/>
  <c r="F3677" i="32"/>
  <c r="F3678" i="32"/>
  <c r="F3679" i="32"/>
  <c r="F3680" i="32"/>
  <c r="F3681" i="32"/>
  <c r="F3682" i="32"/>
  <c r="F3683" i="32"/>
  <c r="F3684" i="32"/>
  <c r="F3685" i="32"/>
  <c r="F3686" i="32"/>
  <c r="F3687" i="32"/>
  <c r="F3688" i="32"/>
  <c r="F3689" i="32"/>
  <c r="F3690" i="32"/>
  <c r="F3691" i="32"/>
  <c r="F3692" i="32"/>
  <c r="F3693" i="32"/>
  <c r="F3694" i="32"/>
  <c r="F3695" i="32"/>
  <c r="F3696" i="32"/>
  <c r="F3697" i="32"/>
  <c r="F3698" i="32"/>
  <c r="F3699" i="32"/>
  <c r="F3700" i="32"/>
  <c r="F3701" i="32"/>
  <c r="F3702" i="32"/>
  <c r="F3703" i="32"/>
  <c r="F3704" i="32"/>
  <c r="F3705" i="32"/>
  <c r="F3706" i="32"/>
  <c r="F3707" i="32"/>
  <c r="F3708" i="32"/>
  <c r="F3709" i="32"/>
  <c r="F3710" i="32"/>
  <c r="F3711" i="32"/>
  <c r="F3712" i="32"/>
  <c r="F3713" i="32"/>
  <c r="F3714" i="32"/>
  <c r="F3715" i="32"/>
  <c r="F3716" i="32"/>
  <c r="F3717" i="32"/>
  <c r="F3718" i="32"/>
  <c r="F3719" i="32"/>
  <c r="F3720" i="32"/>
  <c r="F3721" i="32"/>
  <c r="F3722" i="32"/>
  <c r="F3723" i="32"/>
  <c r="F3724" i="32"/>
  <c r="F3725" i="32"/>
  <c r="F3726" i="32"/>
  <c r="F3727" i="32"/>
  <c r="F3728" i="32"/>
  <c r="F3729" i="32"/>
  <c r="F3730" i="32"/>
  <c r="F3731" i="32"/>
  <c r="F3732" i="32"/>
  <c r="F3733" i="32"/>
  <c r="F3734" i="32"/>
  <c r="F3735" i="32"/>
  <c r="F3736" i="32"/>
  <c r="F3737" i="32"/>
  <c r="F3738" i="32"/>
  <c r="F3739" i="32"/>
  <c r="F3740" i="32"/>
  <c r="F3741" i="32"/>
  <c r="F3742" i="32"/>
  <c r="F3743" i="32"/>
  <c r="F3744" i="32"/>
  <c r="F3745" i="32"/>
  <c r="F3746" i="32"/>
  <c r="F3747" i="32"/>
  <c r="F3748" i="32"/>
  <c r="F3749" i="32"/>
  <c r="F3750" i="32"/>
  <c r="F3751" i="32"/>
  <c r="F3752" i="32"/>
  <c r="F3753" i="32"/>
  <c r="F3754" i="32"/>
  <c r="F3755" i="32"/>
  <c r="F3756" i="32"/>
  <c r="F3757" i="32"/>
  <c r="F3758" i="32"/>
  <c r="F3759" i="32"/>
  <c r="F3760" i="32"/>
  <c r="F3761" i="32"/>
  <c r="F3762" i="32"/>
  <c r="F3763" i="32"/>
  <c r="F3764" i="32"/>
  <c r="F3765" i="32"/>
  <c r="F3766" i="32"/>
  <c r="F3767" i="32"/>
  <c r="F3768" i="32"/>
  <c r="F3769" i="32"/>
  <c r="F3770" i="32"/>
  <c r="F3771" i="32"/>
  <c r="F3772" i="32"/>
  <c r="F3773" i="32"/>
  <c r="F3774" i="32"/>
  <c r="F3775" i="32"/>
  <c r="F3776" i="32"/>
  <c r="F3777" i="32"/>
  <c r="F3778" i="32"/>
  <c r="F3779" i="32"/>
  <c r="F3780" i="32"/>
  <c r="F3781" i="32"/>
  <c r="F3782" i="32"/>
  <c r="F3783" i="32"/>
  <c r="F3784" i="32"/>
  <c r="F3785" i="32"/>
  <c r="F3786" i="32"/>
  <c r="F3787" i="32"/>
  <c r="F3788" i="32"/>
  <c r="F3789" i="32"/>
  <c r="F3790" i="32"/>
  <c r="F3791" i="32"/>
  <c r="F3792" i="32"/>
  <c r="F3793" i="32"/>
  <c r="F3794" i="32"/>
  <c r="F3795" i="32"/>
  <c r="F3796" i="32"/>
  <c r="F3797" i="32"/>
  <c r="F3798" i="32"/>
  <c r="F3799" i="32"/>
  <c r="F3800" i="32"/>
  <c r="F3801" i="32"/>
  <c r="F3802" i="32"/>
  <c r="F3803" i="32"/>
  <c r="F3804" i="32"/>
  <c r="F3805" i="32"/>
  <c r="F3806" i="32"/>
  <c r="F3807" i="32"/>
  <c r="F3808" i="32"/>
  <c r="F3809" i="32"/>
  <c r="F3810" i="32"/>
  <c r="F3811" i="32"/>
  <c r="F3812" i="32"/>
  <c r="F3813" i="32"/>
  <c r="F3814" i="32"/>
  <c r="F3815" i="32"/>
  <c r="F3816" i="32"/>
  <c r="F3817" i="32"/>
  <c r="F3818" i="32"/>
  <c r="F3819" i="32"/>
  <c r="F3820" i="32"/>
  <c r="F3821" i="32"/>
  <c r="F3822" i="32"/>
  <c r="F3823" i="32"/>
  <c r="F3824" i="32"/>
  <c r="F3825" i="32"/>
  <c r="F3826" i="32"/>
  <c r="F3827" i="32"/>
  <c r="F3828" i="32"/>
  <c r="F3829" i="32"/>
  <c r="F3830" i="32"/>
  <c r="F3831" i="32"/>
  <c r="F3832" i="32"/>
  <c r="F3833" i="32"/>
  <c r="F3834" i="32"/>
  <c r="F3835" i="32"/>
  <c r="F3836" i="32"/>
  <c r="F3837" i="32"/>
  <c r="F3838" i="32"/>
  <c r="F3839" i="32"/>
  <c r="F3840" i="32"/>
  <c r="F3841" i="32"/>
  <c r="F3842" i="32"/>
  <c r="F3843" i="32"/>
  <c r="F3844" i="32"/>
  <c r="F3845" i="32"/>
  <c r="F3846" i="32"/>
  <c r="F3847" i="32"/>
  <c r="F3848" i="32"/>
  <c r="F3849" i="32"/>
  <c r="F3850" i="32"/>
  <c r="F3851" i="32"/>
  <c r="F3852" i="32"/>
  <c r="F3853" i="32"/>
  <c r="F3854" i="32"/>
  <c r="F3855" i="32"/>
  <c r="F3856" i="32"/>
  <c r="F3857" i="32"/>
  <c r="F3858" i="32"/>
  <c r="F3859" i="32"/>
  <c r="F3860" i="32"/>
  <c r="F3861" i="32"/>
  <c r="F3862" i="32"/>
  <c r="F3863" i="32"/>
  <c r="F3864" i="32"/>
  <c r="F3865" i="32"/>
  <c r="F3866" i="32"/>
  <c r="F3867" i="32"/>
  <c r="F3868" i="32"/>
  <c r="F3869" i="32"/>
  <c r="F3870" i="32"/>
  <c r="F3871" i="32"/>
  <c r="F3872" i="32"/>
  <c r="F3873" i="32"/>
  <c r="F3874" i="32"/>
  <c r="F3875" i="32"/>
  <c r="F3876" i="32"/>
  <c r="F3877" i="32"/>
  <c r="F3878" i="32"/>
  <c r="F3879" i="32"/>
  <c r="F3880" i="32"/>
  <c r="F3881" i="32"/>
  <c r="F3882" i="32"/>
  <c r="F3883" i="32"/>
  <c r="F3884" i="32"/>
  <c r="F3885" i="32"/>
  <c r="F3886" i="32"/>
  <c r="F3887" i="32"/>
  <c r="F3888" i="32"/>
  <c r="F3889" i="32"/>
  <c r="F3890" i="32"/>
  <c r="F3891" i="32"/>
  <c r="F3892" i="32"/>
  <c r="F3893" i="32"/>
  <c r="F3894" i="32"/>
  <c r="F3895" i="32"/>
  <c r="F3896" i="32"/>
  <c r="F3897" i="32"/>
  <c r="F3898" i="32"/>
  <c r="F3899" i="32"/>
  <c r="F3900" i="32"/>
  <c r="F3901" i="32"/>
  <c r="F3902" i="32"/>
  <c r="F3903" i="32"/>
  <c r="F3904" i="32"/>
  <c r="F3905" i="32"/>
  <c r="F3906" i="32"/>
  <c r="F3907" i="32"/>
  <c r="F3908" i="32"/>
  <c r="F3909" i="32"/>
  <c r="F3910" i="32"/>
  <c r="F3911" i="32"/>
  <c r="F3912" i="32"/>
  <c r="F3913" i="32"/>
  <c r="F3914" i="32"/>
  <c r="F3915" i="32"/>
  <c r="F3916" i="32"/>
  <c r="F3917" i="32"/>
  <c r="F3918" i="32"/>
  <c r="F3919" i="32"/>
  <c r="F3920" i="32"/>
  <c r="F3921" i="32"/>
  <c r="F3922" i="32"/>
  <c r="F3923" i="32"/>
  <c r="F3924" i="32"/>
  <c r="F3925" i="32"/>
  <c r="F3926" i="32"/>
  <c r="F3927" i="32"/>
  <c r="F3928" i="32"/>
  <c r="F3929" i="32"/>
  <c r="F3930" i="32"/>
  <c r="F3931" i="32"/>
  <c r="F3932" i="32"/>
  <c r="F3933" i="32"/>
  <c r="F3934" i="32"/>
  <c r="F3935" i="32"/>
  <c r="F3936" i="32"/>
  <c r="F3937" i="32"/>
  <c r="F3938" i="32"/>
  <c r="F3939" i="32"/>
  <c r="F3940" i="32"/>
  <c r="F3941" i="32"/>
  <c r="F3942" i="32"/>
  <c r="F3943" i="32"/>
  <c r="F3944" i="32"/>
  <c r="F3945" i="32"/>
  <c r="F3946" i="32"/>
  <c r="F3947" i="32"/>
  <c r="F3948" i="32"/>
  <c r="F3949" i="32"/>
  <c r="F3950" i="32"/>
  <c r="F3951" i="32"/>
  <c r="F3952" i="32"/>
  <c r="F3953" i="32"/>
  <c r="F3954" i="32"/>
  <c r="F3955" i="32"/>
  <c r="F3956" i="32"/>
  <c r="F3957" i="32"/>
  <c r="F3958" i="32"/>
  <c r="F3959" i="32"/>
  <c r="F3960" i="32"/>
  <c r="F3961" i="32"/>
  <c r="F3962" i="32"/>
  <c r="F3963" i="32"/>
  <c r="F3964" i="32"/>
  <c r="F3965" i="32"/>
  <c r="F3966" i="32"/>
  <c r="F3967" i="32"/>
  <c r="F3968" i="32"/>
  <c r="F3969" i="32"/>
  <c r="F3970" i="32"/>
  <c r="F3971" i="32"/>
  <c r="F3972" i="32"/>
  <c r="F3973" i="32"/>
  <c r="F3974" i="32"/>
  <c r="F3975" i="32"/>
  <c r="F3976" i="32"/>
  <c r="F3977" i="32"/>
  <c r="F3978" i="32"/>
  <c r="F3979" i="32"/>
  <c r="F3980" i="32"/>
  <c r="F3981" i="32"/>
  <c r="F3982" i="32"/>
  <c r="F3983" i="32"/>
  <c r="F3984" i="32"/>
  <c r="F3985" i="32"/>
  <c r="F3986" i="32"/>
  <c r="F3987" i="32"/>
  <c r="F3988" i="32"/>
  <c r="F3989" i="32"/>
  <c r="F3990" i="32"/>
  <c r="F3991" i="32"/>
  <c r="F3992" i="32"/>
  <c r="F3993" i="32"/>
  <c r="F3994" i="32"/>
  <c r="F3995" i="32"/>
  <c r="F3996" i="32"/>
  <c r="F3997" i="32"/>
  <c r="F3998" i="32"/>
  <c r="F3999" i="32"/>
  <c r="F4000" i="32"/>
  <c r="F4001" i="32"/>
  <c r="F4002" i="32"/>
  <c r="F4003" i="32"/>
  <c r="F4004" i="32"/>
  <c r="F4005" i="32"/>
  <c r="F4006" i="32"/>
  <c r="F4007" i="32"/>
  <c r="F4008" i="32"/>
  <c r="F4009" i="32"/>
  <c r="F4010" i="32"/>
  <c r="F4011" i="32"/>
  <c r="F4012" i="32"/>
  <c r="F4013" i="32"/>
  <c r="F4014" i="32"/>
  <c r="F4015" i="32"/>
  <c r="F4016" i="32"/>
  <c r="F4017" i="32"/>
  <c r="F4018" i="32"/>
  <c r="F4019" i="32"/>
  <c r="F4020" i="32"/>
  <c r="F4021" i="32"/>
  <c r="F4022" i="32"/>
  <c r="F4023" i="32"/>
  <c r="F4024" i="32"/>
  <c r="F4025" i="32"/>
  <c r="F4026" i="32"/>
  <c r="F4027" i="32"/>
  <c r="F4028" i="32"/>
  <c r="F4029" i="32"/>
  <c r="F4030" i="32"/>
  <c r="F4031" i="32"/>
  <c r="F4032" i="32"/>
  <c r="F4033" i="32"/>
  <c r="F4034" i="32"/>
  <c r="F4035" i="32"/>
  <c r="F4036" i="32"/>
  <c r="F4037" i="32"/>
  <c r="F4038" i="32"/>
  <c r="F4039" i="32"/>
  <c r="F4040" i="32"/>
  <c r="F4041" i="32"/>
  <c r="F4042" i="32"/>
  <c r="F4043" i="32"/>
  <c r="F4044" i="32"/>
  <c r="F4045" i="32"/>
  <c r="F4046" i="32"/>
  <c r="F4047" i="32"/>
  <c r="F4048" i="32"/>
  <c r="F4049" i="32"/>
  <c r="F4050" i="32"/>
  <c r="F4051" i="32"/>
  <c r="F4052" i="32"/>
  <c r="F4053" i="32"/>
  <c r="F4054" i="32"/>
  <c r="F4055" i="32"/>
  <c r="F4056" i="32"/>
  <c r="F4057" i="32"/>
  <c r="F4058" i="32"/>
  <c r="F4059" i="32"/>
  <c r="F4060" i="32"/>
  <c r="F4061" i="32"/>
  <c r="F4062" i="32"/>
  <c r="F4063" i="32"/>
  <c r="F4064" i="32"/>
  <c r="F4065" i="32"/>
  <c r="F4066" i="32"/>
  <c r="F4067" i="32"/>
  <c r="F4068" i="32"/>
  <c r="F4069" i="32"/>
  <c r="F4070" i="32"/>
  <c r="F4071" i="32"/>
  <c r="F4072" i="32"/>
  <c r="F4073" i="32"/>
  <c r="F4074" i="32"/>
  <c r="F4075" i="32"/>
  <c r="F4076" i="32"/>
  <c r="F4077" i="32"/>
  <c r="F4078" i="32"/>
  <c r="F4079" i="32"/>
  <c r="F4080" i="32"/>
  <c r="F4081" i="32"/>
  <c r="F4082" i="32"/>
  <c r="F4083" i="32"/>
  <c r="F4084" i="32"/>
  <c r="F4085" i="32"/>
  <c r="F4086" i="32"/>
  <c r="F4087" i="32"/>
  <c r="F4088" i="32"/>
  <c r="F4089" i="32"/>
  <c r="F4090" i="32"/>
  <c r="F4091" i="32"/>
  <c r="F4092" i="32"/>
  <c r="F4093" i="32"/>
  <c r="F4094" i="32"/>
  <c r="F4095" i="32"/>
  <c r="F4096" i="32"/>
  <c r="F4097" i="32"/>
  <c r="F4098" i="32"/>
  <c r="F4099" i="32"/>
  <c r="F4100" i="32"/>
  <c r="F4101" i="32"/>
  <c r="F4102" i="32"/>
  <c r="F4103" i="32"/>
  <c r="F4104" i="32"/>
  <c r="F4105" i="32"/>
  <c r="F4106" i="32"/>
  <c r="F4107" i="32"/>
  <c r="F4108" i="32"/>
  <c r="F4109" i="32"/>
  <c r="F4110" i="32"/>
  <c r="F4111" i="32"/>
  <c r="F4112" i="32"/>
  <c r="F4113" i="32"/>
  <c r="F4114" i="32"/>
  <c r="F4115" i="32"/>
  <c r="F4116" i="32"/>
  <c r="F4117" i="32"/>
  <c r="F4118" i="32"/>
  <c r="F4119" i="32"/>
  <c r="F4120" i="32"/>
  <c r="F4121" i="32"/>
  <c r="F4122" i="32"/>
  <c r="F4123" i="32"/>
  <c r="F4124" i="32"/>
  <c r="F4125" i="32"/>
  <c r="F4126" i="32"/>
  <c r="F4127" i="32"/>
  <c r="F4128" i="32"/>
  <c r="F4129" i="32"/>
  <c r="F4130" i="32"/>
  <c r="F4131" i="32"/>
  <c r="F4132" i="32"/>
  <c r="F4133" i="32"/>
  <c r="F4134" i="32"/>
  <c r="F4135" i="32"/>
  <c r="F4136" i="32"/>
  <c r="F4137" i="32"/>
  <c r="F4138" i="32"/>
  <c r="F4139" i="32"/>
  <c r="F4140" i="32"/>
  <c r="F4141" i="32"/>
  <c r="F4142" i="32"/>
  <c r="F4143" i="32"/>
  <c r="F4144" i="32"/>
  <c r="F4145" i="32"/>
  <c r="F4146" i="32"/>
  <c r="F4147" i="32"/>
  <c r="F4148" i="32"/>
  <c r="F4149" i="32"/>
  <c r="F4150" i="32"/>
  <c r="F4151" i="32"/>
  <c r="F4152" i="32"/>
  <c r="F4153" i="32"/>
  <c r="F4154" i="32"/>
  <c r="F4155" i="32"/>
  <c r="F4156" i="32"/>
  <c r="F4157" i="32"/>
  <c r="F4158" i="32"/>
  <c r="F4159" i="32"/>
  <c r="F4160" i="32"/>
  <c r="F4161" i="32"/>
  <c r="F4162" i="32"/>
  <c r="F4163" i="32"/>
  <c r="F4164" i="32"/>
  <c r="F4165" i="32"/>
  <c r="F4166" i="32"/>
  <c r="F4167" i="32"/>
  <c r="F4168" i="32"/>
  <c r="F4169" i="32"/>
  <c r="F4170" i="32"/>
  <c r="F4171" i="32"/>
  <c r="F4172" i="32"/>
  <c r="F4173" i="32"/>
  <c r="F4174" i="32"/>
  <c r="F4175" i="32"/>
  <c r="F4176" i="32"/>
  <c r="F4177" i="32"/>
  <c r="F4178" i="32"/>
  <c r="F4179" i="32"/>
  <c r="F4180" i="32"/>
  <c r="F4181" i="32"/>
  <c r="F4182" i="32"/>
  <c r="F4183" i="32"/>
  <c r="F4184" i="32"/>
  <c r="F4185" i="32"/>
  <c r="F4186" i="32"/>
  <c r="F4187" i="32"/>
  <c r="F4188" i="32"/>
  <c r="F4189" i="32"/>
  <c r="F4190" i="32"/>
  <c r="F4191" i="32"/>
  <c r="F4192" i="32"/>
  <c r="F4193" i="32"/>
  <c r="F4194" i="32"/>
  <c r="F4195" i="32"/>
  <c r="F4196" i="32"/>
  <c r="F4197" i="32"/>
  <c r="F4198" i="32"/>
  <c r="F4199" i="32"/>
  <c r="F4200" i="32"/>
  <c r="F4201" i="32"/>
  <c r="F4202" i="32"/>
  <c r="F4203" i="32"/>
  <c r="F4204" i="32"/>
  <c r="F4205" i="32"/>
  <c r="F4206" i="32"/>
  <c r="F4207" i="32"/>
  <c r="F4208" i="32"/>
  <c r="F4209" i="32"/>
  <c r="F4210" i="32"/>
  <c r="F4211" i="32"/>
  <c r="F4212" i="32"/>
  <c r="F4213" i="32"/>
  <c r="F4214" i="32"/>
  <c r="F4215" i="32"/>
  <c r="F4216" i="32"/>
  <c r="F4217" i="32"/>
  <c r="F4218" i="32"/>
  <c r="F4219" i="32"/>
  <c r="F4220" i="32"/>
  <c r="F4221" i="32"/>
  <c r="F4222" i="32"/>
  <c r="F4223" i="32"/>
  <c r="F4224" i="32"/>
  <c r="F4225" i="32"/>
  <c r="F4226" i="32"/>
  <c r="F4227" i="32"/>
  <c r="F4228" i="32"/>
  <c r="F4229" i="32"/>
  <c r="F4230" i="32"/>
  <c r="F4231" i="32"/>
  <c r="F4232" i="32"/>
  <c r="F4233" i="32"/>
  <c r="F4234" i="32"/>
  <c r="F4235" i="32"/>
  <c r="F4236" i="32"/>
  <c r="F4237" i="32"/>
  <c r="F4238" i="32"/>
  <c r="F4239" i="32"/>
  <c r="F4240" i="32"/>
  <c r="F4241" i="32"/>
  <c r="F4242" i="32"/>
  <c r="F4243" i="32"/>
  <c r="F4244" i="32"/>
  <c r="F4245" i="32"/>
  <c r="F4246" i="32"/>
  <c r="F4247" i="32"/>
  <c r="F4248" i="32"/>
  <c r="F4249" i="32"/>
  <c r="F4250" i="32"/>
  <c r="F4251" i="32"/>
  <c r="F4252" i="32"/>
  <c r="F4253" i="32"/>
  <c r="F4254" i="32"/>
  <c r="F4255" i="32"/>
  <c r="F4256" i="32"/>
  <c r="F4257" i="32"/>
  <c r="F4258" i="32"/>
  <c r="F4259" i="32"/>
  <c r="F4260" i="32"/>
  <c r="F4261" i="32"/>
  <c r="F4262" i="32"/>
  <c r="F4263" i="32"/>
  <c r="F4264" i="32"/>
  <c r="F4265" i="32"/>
  <c r="F4266" i="32"/>
  <c r="F4267" i="32"/>
  <c r="F4268" i="32"/>
  <c r="F4269" i="32"/>
  <c r="F4270" i="32"/>
  <c r="F4271" i="32"/>
  <c r="F4272" i="32"/>
  <c r="F4273" i="32"/>
  <c r="F4274" i="32"/>
  <c r="F4275" i="32"/>
  <c r="F4276" i="32"/>
  <c r="F4277" i="32"/>
  <c r="F4278" i="32"/>
  <c r="F4279" i="32"/>
  <c r="F4280" i="32"/>
  <c r="F4281" i="32"/>
  <c r="F4282" i="32"/>
  <c r="F4283" i="32"/>
  <c r="F4284" i="32"/>
  <c r="F4285" i="32"/>
  <c r="F4286" i="32"/>
  <c r="F4287" i="32"/>
  <c r="F4288" i="32"/>
  <c r="F4289" i="32"/>
  <c r="F4290" i="32"/>
  <c r="F4291" i="32"/>
  <c r="F4292" i="32"/>
  <c r="F4293" i="32"/>
  <c r="F4294" i="32"/>
  <c r="F4295" i="32"/>
  <c r="F4296" i="32"/>
  <c r="F4297" i="32"/>
  <c r="F4298" i="32"/>
  <c r="F4299" i="32"/>
  <c r="F4300" i="32"/>
  <c r="F4301" i="32"/>
  <c r="F4302" i="32"/>
  <c r="F4303" i="32"/>
  <c r="F4304" i="32"/>
  <c r="F4305" i="32"/>
  <c r="F4306" i="32"/>
  <c r="F4307" i="32"/>
  <c r="F4308" i="32"/>
  <c r="F4309" i="32"/>
  <c r="F4310" i="32"/>
  <c r="F4311" i="32"/>
  <c r="F4312" i="32"/>
  <c r="F4313" i="32"/>
  <c r="F4314" i="32"/>
  <c r="F4315" i="32"/>
  <c r="F4316" i="32"/>
  <c r="F4317" i="32"/>
  <c r="F4318" i="32"/>
  <c r="F4319" i="32"/>
  <c r="F4320" i="32"/>
  <c r="F4321" i="32"/>
  <c r="F4322" i="32"/>
  <c r="F4323" i="32"/>
  <c r="F4324" i="32"/>
  <c r="F4325" i="32"/>
  <c r="F4326" i="32"/>
  <c r="F4327" i="32"/>
  <c r="F4328" i="32"/>
  <c r="F4329" i="32"/>
  <c r="F4330" i="32"/>
  <c r="F4331" i="32"/>
  <c r="F4332" i="32"/>
  <c r="F4333" i="32"/>
  <c r="F4334" i="32"/>
  <c r="F4335" i="32"/>
  <c r="F4336" i="32"/>
  <c r="F4337" i="32"/>
  <c r="F4338" i="32"/>
  <c r="F4339" i="32"/>
  <c r="F4340" i="32"/>
  <c r="F4341" i="32"/>
  <c r="F4342" i="32"/>
  <c r="F4343" i="32"/>
  <c r="F4344" i="32"/>
  <c r="F4345" i="32"/>
  <c r="F4346" i="32"/>
  <c r="F4347" i="32"/>
  <c r="F4348" i="32"/>
  <c r="F4349" i="32"/>
  <c r="F4350" i="32"/>
  <c r="F4351" i="32"/>
  <c r="F4352" i="32"/>
  <c r="F4353" i="32"/>
  <c r="F4354" i="32"/>
  <c r="F4355" i="32"/>
  <c r="F4356" i="32"/>
  <c r="F4357" i="32"/>
  <c r="F4358" i="32"/>
  <c r="F4359" i="32"/>
  <c r="F4360" i="32"/>
  <c r="F4361" i="32"/>
  <c r="F4362" i="32"/>
  <c r="F4363" i="32"/>
  <c r="F4364" i="32"/>
  <c r="F4365" i="32"/>
  <c r="F4366" i="32"/>
  <c r="F4367" i="32"/>
  <c r="F4368" i="32"/>
  <c r="F4369" i="32"/>
  <c r="F4370" i="32"/>
  <c r="F4371" i="32"/>
  <c r="F4372" i="32"/>
  <c r="F4373" i="32"/>
  <c r="F4374" i="32"/>
  <c r="F4375" i="32"/>
  <c r="F4376" i="32"/>
  <c r="F4377" i="32"/>
  <c r="F4378" i="32"/>
  <c r="F4379" i="32"/>
  <c r="F4380" i="32"/>
  <c r="F4381" i="32"/>
  <c r="F4382" i="32"/>
  <c r="F4383" i="32"/>
  <c r="F4384" i="32"/>
  <c r="F4385" i="32"/>
  <c r="F4386" i="32"/>
  <c r="F4387" i="32"/>
  <c r="F4388" i="32"/>
  <c r="F4389" i="32"/>
  <c r="F4390" i="32"/>
  <c r="F4391" i="32"/>
  <c r="F4392" i="32"/>
  <c r="F4393" i="32"/>
  <c r="F4394" i="32"/>
  <c r="F4395" i="32"/>
  <c r="F4396" i="32"/>
  <c r="F4397" i="32"/>
  <c r="F4398" i="32"/>
  <c r="F4399" i="32"/>
  <c r="F4400" i="32"/>
  <c r="F4401" i="32"/>
  <c r="F4402" i="32"/>
  <c r="F4403" i="32"/>
  <c r="F4404" i="32"/>
  <c r="F4405" i="32"/>
  <c r="F4406" i="32"/>
  <c r="F4407" i="32"/>
  <c r="F4408" i="32"/>
  <c r="F4409" i="32"/>
  <c r="F4410" i="32"/>
  <c r="F4411" i="32"/>
  <c r="F4412" i="32"/>
  <c r="F4413" i="32"/>
  <c r="F4414" i="32"/>
  <c r="F4415" i="32"/>
  <c r="F4416" i="32"/>
  <c r="F4417" i="32"/>
  <c r="F4418" i="32"/>
  <c r="F4419" i="32"/>
  <c r="F4420" i="32"/>
  <c r="F4421" i="32"/>
  <c r="F4422" i="32"/>
  <c r="F4423" i="32"/>
  <c r="F4424" i="32"/>
  <c r="F4425" i="32"/>
  <c r="F4426" i="32"/>
  <c r="F4427" i="32"/>
  <c r="F4428" i="32"/>
  <c r="F4429" i="32"/>
  <c r="F4430" i="32"/>
  <c r="F4431" i="32"/>
  <c r="F4432" i="32"/>
  <c r="F4433" i="32"/>
  <c r="F4434" i="32"/>
  <c r="F4435" i="32"/>
  <c r="F4436" i="32"/>
  <c r="F4437" i="32"/>
  <c r="F4438" i="32"/>
  <c r="F4439" i="32"/>
  <c r="F4440" i="32"/>
  <c r="F4441" i="32"/>
  <c r="F4442" i="32"/>
  <c r="F4443" i="32"/>
  <c r="F4444" i="32"/>
  <c r="F4445" i="32"/>
  <c r="F4446" i="32"/>
  <c r="F4447" i="32"/>
  <c r="F4448" i="32"/>
  <c r="F4449" i="32"/>
  <c r="F4450" i="32"/>
  <c r="F4451" i="32"/>
  <c r="F4452" i="32"/>
  <c r="F4453" i="32"/>
  <c r="F4454" i="32"/>
  <c r="F4455" i="32"/>
  <c r="F4456" i="32"/>
  <c r="F4457" i="32"/>
  <c r="F4458" i="32"/>
  <c r="F4459" i="32"/>
  <c r="F4460" i="32"/>
  <c r="F4461" i="32"/>
  <c r="F4462" i="32"/>
  <c r="F4463" i="32"/>
  <c r="F4464" i="32"/>
  <c r="F4465" i="32"/>
  <c r="F4466" i="32"/>
  <c r="F4467" i="32"/>
  <c r="F4468" i="32"/>
  <c r="F4469" i="32"/>
  <c r="F4470" i="32"/>
  <c r="F4471" i="32"/>
  <c r="F4472" i="32"/>
  <c r="F4473" i="32"/>
  <c r="F4474" i="32"/>
  <c r="F4475" i="32"/>
  <c r="F4476" i="32"/>
  <c r="F4477" i="32"/>
  <c r="F4478" i="32"/>
  <c r="F4479" i="32"/>
  <c r="F4480" i="32"/>
  <c r="F4481" i="32"/>
  <c r="F4482" i="32"/>
  <c r="F4483" i="32"/>
  <c r="F4484" i="32"/>
  <c r="F4485" i="32"/>
  <c r="F4486" i="32"/>
  <c r="F4487" i="32"/>
  <c r="F4488" i="32"/>
  <c r="F4489" i="32"/>
  <c r="F4490" i="32"/>
  <c r="F4491" i="32"/>
  <c r="F4492" i="32"/>
  <c r="F4493" i="32"/>
  <c r="F4494" i="32"/>
  <c r="F4495" i="32"/>
  <c r="F4496" i="32"/>
  <c r="F4497" i="32"/>
  <c r="F4498" i="32"/>
  <c r="F4499" i="32"/>
  <c r="F4500" i="32"/>
  <c r="F4501" i="32"/>
  <c r="F4502" i="32"/>
  <c r="F4503" i="32"/>
  <c r="F4504" i="32"/>
  <c r="F4505" i="32"/>
  <c r="F4506" i="32"/>
  <c r="F4507" i="32"/>
  <c r="F4508" i="32"/>
  <c r="F4509" i="32"/>
  <c r="F4510" i="32"/>
  <c r="F4511" i="32"/>
  <c r="F4512" i="32"/>
  <c r="F4513" i="32"/>
  <c r="F4514" i="32"/>
  <c r="F4515" i="32"/>
  <c r="F4516" i="32"/>
  <c r="F4517" i="32"/>
  <c r="F4518" i="32"/>
  <c r="F4519" i="32"/>
  <c r="F4520" i="32"/>
  <c r="F4521" i="32"/>
  <c r="F4522" i="32"/>
  <c r="F4523" i="32"/>
  <c r="F4524" i="32"/>
  <c r="F4525" i="32"/>
  <c r="F4526" i="32"/>
  <c r="F4527" i="32"/>
  <c r="F4528" i="32"/>
  <c r="F4529" i="32"/>
  <c r="F4530" i="32"/>
  <c r="F4531" i="32"/>
  <c r="F4532" i="32"/>
  <c r="F4533" i="32"/>
  <c r="F4534" i="32"/>
  <c r="F4535" i="32"/>
  <c r="F4536" i="32"/>
  <c r="F4537" i="32"/>
  <c r="F4538" i="32"/>
  <c r="F4539" i="32"/>
  <c r="F4540" i="32"/>
  <c r="F4541" i="32"/>
  <c r="F4542" i="32"/>
  <c r="F4543" i="32"/>
  <c r="F4544" i="32"/>
  <c r="F4545" i="32"/>
  <c r="F4546" i="32"/>
  <c r="F4547" i="32"/>
  <c r="F4548" i="32"/>
  <c r="F4549" i="32"/>
  <c r="F4550" i="32"/>
  <c r="F4551" i="32"/>
  <c r="F4552" i="32"/>
  <c r="F4553" i="32"/>
  <c r="F4554" i="32"/>
  <c r="F4555" i="32"/>
  <c r="F4556" i="32"/>
  <c r="F4557" i="32"/>
  <c r="F4558" i="32"/>
  <c r="F4559" i="32"/>
  <c r="F4560" i="32"/>
  <c r="F4561" i="32"/>
  <c r="F4562" i="32"/>
  <c r="F4563" i="32"/>
  <c r="F4564" i="32"/>
  <c r="F4565" i="32"/>
  <c r="F4566" i="32"/>
  <c r="F4567" i="32"/>
  <c r="F4568" i="32"/>
  <c r="F4569" i="32"/>
  <c r="F4570" i="32"/>
  <c r="F4571" i="32"/>
  <c r="F4572" i="32"/>
  <c r="F4573" i="32"/>
  <c r="F4574" i="32"/>
  <c r="F4575" i="32"/>
  <c r="F4576" i="32"/>
  <c r="F4577" i="32"/>
  <c r="F4578" i="32"/>
  <c r="F4579" i="32"/>
  <c r="F4580" i="32"/>
  <c r="F4581" i="32"/>
  <c r="F4582" i="32"/>
  <c r="F4583" i="32"/>
  <c r="F4584" i="32"/>
  <c r="F4585" i="32"/>
  <c r="F4586" i="32"/>
  <c r="F4587" i="32"/>
  <c r="F4588" i="32"/>
  <c r="F4589" i="32"/>
  <c r="F4590" i="32"/>
  <c r="F4591" i="32"/>
  <c r="F4592" i="32"/>
  <c r="F4593" i="32"/>
  <c r="F4594" i="32"/>
  <c r="F4595" i="32"/>
  <c r="F4596" i="32"/>
  <c r="F4597" i="32"/>
  <c r="F4598" i="32"/>
  <c r="F4599" i="32"/>
  <c r="F4600" i="32"/>
  <c r="F4601" i="32"/>
  <c r="F4602" i="32"/>
  <c r="F4603" i="32"/>
  <c r="F4604" i="32"/>
  <c r="F4605" i="32"/>
  <c r="F4606" i="32"/>
  <c r="F4607" i="32"/>
  <c r="F4608" i="32"/>
  <c r="F4609" i="32"/>
  <c r="F4610" i="32"/>
  <c r="F4611" i="32"/>
  <c r="F4612" i="32"/>
  <c r="F4613" i="32"/>
  <c r="F4614" i="32"/>
  <c r="F4615" i="32"/>
  <c r="F4616" i="32"/>
  <c r="F4617" i="32"/>
  <c r="F4618" i="32"/>
  <c r="F4619" i="32"/>
  <c r="F4620" i="32"/>
  <c r="F4621" i="32"/>
  <c r="F4622" i="32"/>
  <c r="F4623" i="32"/>
  <c r="F4624" i="32"/>
  <c r="F4625" i="32"/>
  <c r="F4626" i="32"/>
  <c r="F4627" i="32"/>
  <c r="F4628" i="32"/>
  <c r="F4629" i="32"/>
  <c r="F4630" i="32"/>
  <c r="F4631" i="32"/>
  <c r="F4632" i="32"/>
  <c r="F4633" i="32"/>
  <c r="F4634" i="32"/>
  <c r="F4635" i="32"/>
  <c r="F4636" i="32"/>
  <c r="F4637" i="32"/>
  <c r="F4638" i="32"/>
  <c r="F4639" i="32"/>
  <c r="F4640" i="32"/>
  <c r="F4641" i="32"/>
  <c r="F4642" i="32"/>
  <c r="F4643" i="32"/>
  <c r="F4644" i="32"/>
  <c r="F4645" i="32"/>
  <c r="F4646" i="32"/>
  <c r="F4647" i="32"/>
  <c r="F4648" i="32"/>
  <c r="F4649" i="32"/>
  <c r="F4650" i="32"/>
  <c r="F4651" i="32"/>
  <c r="F4652" i="32"/>
  <c r="F4653" i="32"/>
  <c r="F4654" i="32"/>
  <c r="F4655" i="32"/>
  <c r="F4656" i="32"/>
  <c r="F4657" i="32"/>
  <c r="F4658" i="32"/>
  <c r="F4659" i="32"/>
  <c r="F4660" i="32"/>
  <c r="F4661" i="32"/>
  <c r="F4662" i="32"/>
  <c r="F4663" i="32"/>
  <c r="F4664" i="32"/>
  <c r="F4665" i="32"/>
  <c r="F4666" i="32"/>
  <c r="F4667" i="32"/>
  <c r="F4668" i="32"/>
  <c r="F4669" i="32"/>
  <c r="F4670" i="32"/>
  <c r="F4671" i="32"/>
  <c r="F4672" i="32"/>
  <c r="F4673" i="32"/>
  <c r="F4674" i="32"/>
  <c r="F4675" i="32"/>
  <c r="F4676" i="32"/>
  <c r="F4677" i="32"/>
  <c r="F4678" i="32"/>
  <c r="F4679" i="32"/>
  <c r="F4680" i="32"/>
  <c r="F4681" i="32"/>
  <c r="F4682" i="32"/>
  <c r="F4683" i="32"/>
  <c r="F4684" i="32"/>
  <c r="F4685" i="32"/>
  <c r="F4686" i="32"/>
  <c r="F4687" i="32"/>
  <c r="F4688" i="32"/>
  <c r="F4689" i="32"/>
  <c r="F4690" i="32"/>
  <c r="F4691" i="32"/>
  <c r="F4692" i="32"/>
  <c r="F4693" i="32"/>
  <c r="F4694" i="32"/>
  <c r="F4695" i="32"/>
  <c r="F4696" i="32"/>
  <c r="F4697" i="32"/>
  <c r="F4698" i="32"/>
  <c r="F4699" i="32"/>
  <c r="F4700" i="32"/>
  <c r="F4701" i="32"/>
  <c r="F4702" i="32"/>
  <c r="F4703" i="32"/>
  <c r="F4704" i="32"/>
  <c r="F4705" i="32"/>
  <c r="F4706" i="32"/>
  <c r="F4707" i="32"/>
  <c r="F4708" i="32"/>
  <c r="F4709" i="32"/>
  <c r="F4710" i="32"/>
  <c r="F4711" i="32"/>
  <c r="F4712" i="32"/>
  <c r="F4713" i="32"/>
  <c r="F4714" i="32"/>
  <c r="F4715" i="32"/>
  <c r="F4716" i="32"/>
  <c r="F4717" i="32"/>
  <c r="F4718" i="32"/>
  <c r="F4719" i="32"/>
  <c r="F4720" i="32"/>
  <c r="F4721" i="32"/>
  <c r="F4722" i="32"/>
  <c r="F4723" i="32"/>
  <c r="F4724" i="32"/>
  <c r="F4725" i="32"/>
  <c r="F4726" i="32"/>
  <c r="F4727" i="32"/>
  <c r="F4728" i="32"/>
  <c r="F4729" i="32"/>
  <c r="F4730" i="32"/>
  <c r="F4731" i="32"/>
  <c r="F4732" i="32"/>
  <c r="F4733" i="32"/>
  <c r="F4734" i="32"/>
  <c r="F4735" i="32"/>
  <c r="F4736" i="32"/>
  <c r="F4737" i="32"/>
  <c r="F4738" i="32"/>
  <c r="F4739" i="32"/>
  <c r="F4740" i="32"/>
  <c r="F4741" i="32"/>
  <c r="F4742" i="32"/>
  <c r="F4743" i="32"/>
  <c r="F4744" i="32"/>
  <c r="F4745" i="32"/>
  <c r="F4746" i="32"/>
  <c r="F4747" i="32"/>
  <c r="F4748" i="32"/>
  <c r="F4749" i="32"/>
  <c r="F4750" i="32"/>
  <c r="F4751" i="32"/>
  <c r="F4752" i="32"/>
  <c r="F4753" i="32"/>
  <c r="F4754" i="32"/>
  <c r="F4755" i="32"/>
  <c r="F4756" i="32"/>
  <c r="F4757" i="32"/>
  <c r="F4758" i="32"/>
  <c r="F4759" i="32"/>
  <c r="F4760" i="32"/>
  <c r="F4761" i="32"/>
  <c r="F4762" i="32"/>
  <c r="F4763" i="32"/>
  <c r="F4764" i="32"/>
  <c r="F4765" i="32"/>
  <c r="F4766" i="32"/>
  <c r="F4767" i="32"/>
  <c r="F4768" i="32"/>
  <c r="F4769" i="32"/>
  <c r="F4770" i="32"/>
  <c r="F4771" i="32"/>
  <c r="F4772" i="32"/>
  <c r="F4773" i="32"/>
  <c r="F4774" i="32"/>
  <c r="F4775" i="32"/>
  <c r="F4776" i="32"/>
  <c r="F4777" i="32"/>
  <c r="F4778" i="32"/>
  <c r="F4779" i="32"/>
  <c r="F4780" i="32"/>
  <c r="F4781" i="32"/>
  <c r="F4782" i="32"/>
  <c r="F4783" i="32"/>
  <c r="F4784" i="32"/>
  <c r="F4785" i="32"/>
  <c r="F4786" i="32"/>
  <c r="F4787" i="32"/>
  <c r="F4788" i="32"/>
  <c r="F4789" i="32"/>
  <c r="F4790" i="32"/>
  <c r="F4791" i="32"/>
  <c r="F4792" i="32"/>
  <c r="F4793" i="32"/>
  <c r="F4794" i="32"/>
  <c r="F4795" i="32"/>
  <c r="F4796" i="32"/>
  <c r="F4797" i="32"/>
  <c r="F4798" i="32"/>
  <c r="F4799" i="32"/>
  <c r="F4800" i="32"/>
  <c r="F4801" i="32"/>
  <c r="F4802" i="32"/>
  <c r="F4803" i="32"/>
  <c r="F4804" i="32"/>
  <c r="F4805" i="32"/>
  <c r="F4806" i="32"/>
  <c r="F4807" i="32"/>
  <c r="F4808" i="32"/>
  <c r="F4809" i="32"/>
  <c r="F4810" i="32"/>
  <c r="F4811" i="32"/>
  <c r="F4812" i="32"/>
  <c r="F4813" i="32"/>
  <c r="F4814" i="32"/>
  <c r="F4815" i="32"/>
  <c r="F4816" i="32"/>
  <c r="F4817" i="32"/>
  <c r="F4818" i="32"/>
  <c r="F4819" i="32"/>
  <c r="F4820" i="32"/>
  <c r="F4821" i="32"/>
  <c r="F4822" i="32"/>
  <c r="F4823" i="32"/>
  <c r="F4824" i="32"/>
  <c r="F4825" i="32"/>
  <c r="F4826" i="32"/>
  <c r="F4827" i="32"/>
  <c r="F4828" i="32"/>
  <c r="F4829" i="32"/>
  <c r="F4830" i="32"/>
  <c r="F4831" i="32"/>
  <c r="F4832" i="32"/>
  <c r="F4833" i="32"/>
  <c r="F4834" i="32"/>
  <c r="F4835" i="32"/>
  <c r="F4836" i="32"/>
  <c r="F4837" i="32"/>
  <c r="F4838" i="32"/>
  <c r="F4839" i="32"/>
  <c r="F4840" i="32"/>
  <c r="F4841" i="32"/>
  <c r="F4842" i="32"/>
  <c r="F4843" i="32"/>
  <c r="F4844" i="32"/>
  <c r="F4845" i="32"/>
  <c r="F4846" i="32"/>
  <c r="F4847" i="32"/>
  <c r="F4848" i="32"/>
  <c r="F4849" i="32"/>
  <c r="F4850" i="32"/>
  <c r="F4851" i="32"/>
  <c r="F4852" i="32"/>
  <c r="F4853" i="32"/>
  <c r="F4854" i="32"/>
  <c r="F4855" i="32"/>
  <c r="F4856" i="32"/>
  <c r="F4857" i="32"/>
  <c r="F4858" i="32"/>
  <c r="F4859" i="32"/>
  <c r="F4860" i="32"/>
  <c r="F4861" i="32"/>
  <c r="F4862" i="32"/>
  <c r="F4863" i="32"/>
  <c r="F4864" i="32"/>
  <c r="F4865" i="32"/>
  <c r="F4866" i="32"/>
  <c r="F4867" i="32"/>
  <c r="F4868" i="32"/>
  <c r="F4869" i="32"/>
  <c r="F4870" i="32"/>
  <c r="F4871" i="32"/>
  <c r="F4872" i="32"/>
  <c r="F4873" i="32"/>
  <c r="F4874" i="32"/>
  <c r="F4875" i="32"/>
  <c r="F4876" i="32"/>
  <c r="F4877" i="32"/>
  <c r="F4878" i="32"/>
  <c r="F4879" i="32"/>
  <c r="F4880" i="32"/>
  <c r="F4881" i="32"/>
  <c r="F4882" i="32"/>
  <c r="F4883" i="32"/>
  <c r="F4884" i="32"/>
  <c r="F4885" i="32"/>
  <c r="F4886" i="32"/>
  <c r="F4887" i="32"/>
  <c r="F4888" i="32"/>
  <c r="F4889" i="32"/>
  <c r="F4890" i="32"/>
  <c r="F4891" i="32"/>
  <c r="F4892" i="32"/>
  <c r="F4893" i="32"/>
  <c r="F4894" i="32"/>
  <c r="F4895" i="32"/>
  <c r="F4896" i="32"/>
  <c r="F4897" i="32"/>
  <c r="F4898" i="32"/>
  <c r="F4899" i="32"/>
  <c r="F4900" i="32"/>
  <c r="F4901" i="32"/>
  <c r="F4902" i="32"/>
  <c r="F4903" i="32"/>
  <c r="F4904" i="32"/>
  <c r="F4905" i="32"/>
  <c r="F4906" i="32"/>
  <c r="F4907" i="32"/>
  <c r="F4908" i="32"/>
  <c r="F4909" i="32"/>
  <c r="F4910" i="32"/>
  <c r="F4911" i="32"/>
  <c r="F4912" i="32"/>
  <c r="F4913" i="32"/>
  <c r="F4914" i="32"/>
  <c r="F4915" i="32"/>
  <c r="F4916" i="32"/>
  <c r="F4917" i="32"/>
  <c r="F4918" i="32"/>
  <c r="F4919" i="32"/>
  <c r="F4920" i="32"/>
  <c r="F4921" i="32"/>
  <c r="F4922" i="32"/>
  <c r="F4923" i="32"/>
  <c r="F4924" i="32"/>
  <c r="F4925" i="32"/>
  <c r="F4926" i="32"/>
  <c r="F4927" i="32"/>
  <c r="F4928" i="32"/>
  <c r="F4929" i="32"/>
  <c r="F4930" i="32"/>
  <c r="F4931" i="32"/>
  <c r="F4932" i="32"/>
  <c r="F4933" i="32"/>
  <c r="F4934" i="32"/>
  <c r="F4935" i="32"/>
  <c r="F4936" i="32"/>
  <c r="F4937" i="32"/>
  <c r="F4938" i="32"/>
  <c r="F4939" i="32"/>
  <c r="F4940" i="32"/>
  <c r="F4941" i="32"/>
  <c r="F4942" i="32"/>
  <c r="F4943" i="32"/>
  <c r="F4944" i="32"/>
  <c r="F4945" i="32"/>
  <c r="F4946" i="32"/>
  <c r="F4947" i="32"/>
  <c r="F4948" i="32"/>
  <c r="F4949" i="32"/>
  <c r="F4950" i="32"/>
  <c r="F4951" i="32"/>
  <c r="F4952" i="32"/>
  <c r="F4953" i="32"/>
  <c r="F4954" i="32"/>
  <c r="F4955" i="32"/>
  <c r="F4956" i="32"/>
  <c r="F4957" i="32"/>
  <c r="F4958" i="32"/>
  <c r="F4959" i="32"/>
  <c r="F4960" i="32"/>
  <c r="F4961" i="32"/>
  <c r="F4962" i="32"/>
  <c r="F4963" i="32"/>
  <c r="F4964" i="32"/>
  <c r="F4965" i="32"/>
  <c r="F4966" i="32"/>
  <c r="F4967" i="32"/>
  <c r="F4968" i="32"/>
  <c r="F4969" i="32"/>
  <c r="F4970" i="32"/>
  <c r="F4971" i="32"/>
  <c r="F4972" i="32"/>
  <c r="F4973" i="32"/>
  <c r="F4974" i="32"/>
  <c r="F4975" i="32"/>
  <c r="F4976" i="32"/>
  <c r="F4977" i="32"/>
  <c r="F4978" i="32"/>
  <c r="F4979" i="32"/>
  <c r="F4980" i="32"/>
  <c r="F4981" i="32"/>
  <c r="F4982" i="32"/>
  <c r="F4983" i="32"/>
  <c r="F4984" i="32"/>
  <c r="F4985" i="32"/>
  <c r="F4986" i="32"/>
  <c r="F4987" i="32"/>
  <c r="F4988" i="32"/>
  <c r="F4989" i="32"/>
  <c r="F4990" i="32"/>
  <c r="F4991" i="32"/>
  <c r="F4992" i="32"/>
  <c r="F4993" i="32"/>
  <c r="F4994" i="32"/>
  <c r="F4995" i="32"/>
  <c r="F4996" i="32"/>
  <c r="F4997" i="32"/>
  <c r="F4998" i="32"/>
  <c r="F4999" i="32"/>
  <c r="F5000" i="32"/>
  <c r="F5001" i="32"/>
  <c r="F5002" i="32"/>
  <c r="F5003" i="32"/>
  <c r="F5004" i="32"/>
  <c r="F5005" i="32"/>
  <c r="F5006" i="32"/>
  <c r="F5007" i="32"/>
  <c r="F5008" i="32"/>
  <c r="F5009" i="32"/>
  <c r="F5010" i="32"/>
  <c r="F5011" i="32"/>
  <c r="F5012" i="32"/>
  <c r="F5013" i="32"/>
  <c r="F5014" i="32"/>
  <c r="F5015" i="32"/>
  <c r="F5016" i="32"/>
  <c r="F5017" i="32"/>
  <c r="F5018" i="32"/>
  <c r="F5019" i="32"/>
  <c r="F5020" i="32"/>
  <c r="F5021" i="32"/>
  <c r="F5022" i="32"/>
  <c r="F5023" i="32"/>
  <c r="F5024" i="32"/>
  <c r="F5025" i="32"/>
  <c r="F5026" i="32"/>
  <c r="F5027" i="32"/>
  <c r="F5028" i="32"/>
  <c r="F5029" i="32"/>
  <c r="F5030" i="32"/>
  <c r="F5031" i="32"/>
  <c r="F5032" i="32"/>
  <c r="F5033" i="32"/>
  <c r="F5034" i="32"/>
  <c r="F5035" i="32"/>
  <c r="F5036" i="32"/>
  <c r="F5037" i="32"/>
  <c r="F5038" i="32"/>
  <c r="F5039" i="32"/>
  <c r="F5040" i="32"/>
  <c r="F5041" i="32"/>
  <c r="F5042" i="32"/>
  <c r="F5043" i="32"/>
  <c r="F5044" i="32"/>
  <c r="F5045" i="32"/>
  <c r="F5046" i="32"/>
  <c r="F5047" i="32"/>
  <c r="F5048" i="32"/>
  <c r="F5049" i="32"/>
  <c r="F5050" i="32"/>
  <c r="F5051" i="32"/>
  <c r="F5052" i="32"/>
  <c r="F5053" i="32"/>
  <c r="F5054" i="32"/>
  <c r="F5055" i="32"/>
  <c r="F5056" i="32"/>
  <c r="F5057" i="32"/>
  <c r="F5058" i="32"/>
  <c r="F5059" i="32"/>
  <c r="F5060" i="32"/>
  <c r="F5061" i="32"/>
  <c r="F5062" i="32"/>
  <c r="F5063" i="32"/>
  <c r="F5064" i="32"/>
  <c r="F5065" i="32"/>
  <c r="F5066" i="32"/>
  <c r="F5067" i="32"/>
  <c r="F5068" i="32"/>
  <c r="F5069" i="32"/>
  <c r="F5070" i="32"/>
  <c r="F5071" i="32"/>
  <c r="F5072" i="32"/>
  <c r="F5073" i="32"/>
  <c r="F5074" i="32"/>
  <c r="F5075" i="32"/>
  <c r="F5076" i="32"/>
  <c r="F5077" i="32"/>
  <c r="F5078" i="32"/>
  <c r="F5079" i="32"/>
  <c r="F5080" i="32"/>
  <c r="F5081" i="32"/>
  <c r="F5082" i="32"/>
  <c r="F5083" i="32"/>
  <c r="F5084" i="32"/>
  <c r="F5085" i="32"/>
  <c r="F5086" i="32"/>
  <c r="F5087" i="32"/>
  <c r="F5088" i="32"/>
  <c r="F5089" i="32"/>
  <c r="F5090" i="32"/>
  <c r="F5091" i="32"/>
  <c r="F5092" i="32"/>
  <c r="F5093" i="32"/>
  <c r="F5094" i="32"/>
  <c r="F5095" i="32"/>
  <c r="F5096" i="32"/>
  <c r="F5097" i="32"/>
  <c r="F5098" i="32"/>
  <c r="F5099" i="32"/>
  <c r="F5100" i="32"/>
  <c r="F5101" i="32"/>
  <c r="F5102" i="32"/>
  <c r="F5103" i="32"/>
  <c r="F5104" i="32"/>
  <c r="F5105" i="32"/>
  <c r="F5106" i="32"/>
  <c r="F5107" i="32"/>
  <c r="F5108" i="32"/>
  <c r="F5109" i="32"/>
  <c r="F5110" i="32"/>
  <c r="F5111" i="32"/>
  <c r="F5112" i="32"/>
  <c r="F5113" i="32"/>
  <c r="F5114" i="32"/>
  <c r="F5115" i="32"/>
  <c r="F5116" i="32"/>
  <c r="F5117" i="32"/>
  <c r="F5118" i="32"/>
  <c r="F5119" i="32"/>
  <c r="F5120" i="32"/>
  <c r="F5121" i="32"/>
  <c r="F5122" i="32"/>
  <c r="F5123" i="32"/>
  <c r="F5124" i="32"/>
  <c r="F5125" i="32"/>
  <c r="F5126" i="32"/>
  <c r="F5127" i="32"/>
  <c r="F5128" i="32"/>
  <c r="F5129" i="32"/>
  <c r="F5130" i="32"/>
  <c r="F5131" i="32"/>
  <c r="F5132" i="32"/>
  <c r="F5133" i="32"/>
  <c r="F5134" i="32"/>
  <c r="F5135" i="32"/>
  <c r="F5136" i="32"/>
  <c r="F5137" i="32"/>
  <c r="F5138" i="32"/>
  <c r="F5139" i="32"/>
  <c r="F5140" i="32"/>
  <c r="F5141" i="32"/>
  <c r="F5142" i="32"/>
  <c r="F5143" i="32"/>
  <c r="F5144" i="32"/>
  <c r="F5145" i="32"/>
  <c r="F5146" i="32"/>
  <c r="F5147" i="32"/>
  <c r="F5148" i="32"/>
  <c r="F5149" i="32"/>
  <c r="F5150" i="32"/>
  <c r="F5151" i="32"/>
  <c r="F5152" i="32"/>
  <c r="F5153" i="32"/>
  <c r="F5154" i="32"/>
  <c r="F5155" i="32"/>
  <c r="F5156" i="32"/>
  <c r="F5157" i="32"/>
  <c r="F5158" i="32"/>
  <c r="F5159" i="32"/>
  <c r="F5160" i="32"/>
  <c r="F5161" i="32"/>
  <c r="F5162" i="32"/>
  <c r="F5163" i="32"/>
  <c r="F5164" i="32"/>
  <c r="F5165" i="32"/>
  <c r="F5166" i="32"/>
  <c r="F5167" i="32"/>
  <c r="F5168" i="32"/>
  <c r="F5169" i="32"/>
  <c r="F5170" i="32"/>
  <c r="F5171" i="32"/>
  <c r="F5172" i="32"/>
  <c r="F5173" i="32"/>
  <c r="F5174" i="32"/>
  <c r="F5175" i="32"/>
  <c r="F5176" i="32"/>
  <c r="F5177" i="32"/>
  <c r="F5178" i="32"/>
  <c r="F5179" i="32"/>
  <c r="F5180" i="32"/>
  <c r="F5181" i="32"/>
  <c r="F5182" i="32"/>
  <c r="F5183" i="32"/>
  <c r="F5184" i="32"/>
  <c r="F5185" i="32"/>
  <c r="F5186" i="32"/>
  <c r="F5187" i="32"/>
  <c r="F5188" i="32"/>
  <c r="F5189" i="32"/>
  <c r="F5190" i="32"/>
  <c r="F5191" i="32"/>
  <c r="F5192" i="32"/>
  <c r="F5193" i="32"/>
  <c r="F5194" i="32"/>
  <c r="F5195" i="32"/>
  <c r="F5196" i="32"/>
  <c r="F5197" i="32"/>
  <c r="F5198" i="32"/>
  <c r="F5199" i="32"/>
  <c r="F5200" i="32"/>
  <c r="F5201" i="32"/>
  <c r="F5202" i="32"/>
  <c r="F5203" i="32"/>
  <c r="F5204" i="32"/>
  <c r="F5205" i="32"/>
  <c r="F5206" i="32"/>
  <c r="F5207" i="32"/>
  <c r="F5208" i="32"/>
  <c r="F5209" i="32"/>
  <c r="F5210" i="32"/>
  <c r="F5211" i="32"/>
  <c r="F5212" i="32"/>
  <c r="F5213" i="32"/>
  <c r="F5214" i="32"/>
  <c r="F5215" i="32"/>
  <c r="F5216" i="32"/>
  <c r="F5217" i="32"/>
  <c r="F5218" i="32"/>
  <c r="F5219" i="32"/>
  <c r="F5220" i="32"/>
  <c r="F5221" i="32"/>
  <c r="F5222" i="32"/>
  <c r="F5223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H253" i="32"/>
  <c r="H254" i="32"/>
  <c r="H255" i="32"/>
  <c r="H256" i="32"/>
  <c r="H257" i="32"/>
  <c r="H258" i="32"/>
  <c r="H259" i="32"/>
  <c r="H260" i="32"/>
  <c r="H261" i="32"/>
  <c r="H262" i="32"/>
  <c r="H263" i="32"/>
  <c r="H264" i="32"/>
  <c r="H265" i="32"/>
  <c r="H266" i="32"/>
  <c r="H267" i="32"/>
  <c r="H268" i="32"/>
  <c r="H269" i="32"/>
  <c r="H270" i="32"/>
  <c r="H271" i="32"/>
  <c r="H272" i="32"/>
  <c r="H273" i="32"/>
  <c r="H274" i="32"/>
  <c r="H275" i="32"/>
  <c r="H276" i="32"/>
  <c r="H277" i="32"/>
  <c r="H278" i="32"/>
  <c r="H279" i="32"/>
  <c r="H280" i="32"/>
  <c r="H281" i="32"/>
  <c r="H282" i="32"/>
  <c r="H283" i="32"/>
  <c r="H284" i="32"/>
  <c r="H285" i="32"/>
  <c r="H286" i="32"/>
  <c r="H287" i="32"/>
  <c r="H288" i="32"/>
  <c r="H289" i="32"/>
  <c r="H290" i="32"/>
  <c r="H291" i="32"/>
  <c r="H292" i="32"/>
  <c r="H293" i="32"/>
  <c r="H294" i="32"/>
  <c r="H295" i="32"/>
  <c r="H296" i="32"/>
  <c r="H297" i="32"/>
  <c r="H298" i="32"/>
  <c r="H299" i="32"/>
  <c r="H300" i="32"/>
  <c r="H301" i="32"/>
  <c r="H302" i="32"/>
  <c r="H303" i="32"/>
  <c r="H304" i="32"/>
  <c r="H305" i="32"/>
  <c r="H306" i="32"/>
  <c r="H307" i="32"/>
  <c r="H308" i="32"/>
  <c r="H309" i="32"/>
  <c r="H310" i="32"/>
  <c r="H311" i="32"/>
  <c r="H312" i="32"/>
  <c r="H313" i="32"/>
  <c r="H314" i="32"/>
  <c r="H315" i="32"/>
  <c r="H316" i="32"/>
  <c r="H317" i="32"/>
  <c r="H318" i="32"/>
  <c r="H319" i="32"/>
  <c r="H320" i="32"/>
  <c r="H321" i="32"/>
  <c r="H322" i="32"/>
  <c r="H323" i="32"/>
  <c r="H324" i="32"/>
  <c r="H325" i="32"/>
  <c r="H326" i="32"/>
  <c r="H327" i="32"/>
  <c r="H328" i="32"/>
  <c r="H329" i="32"/>
  <c r="H330" i="32"/>
  <c r="H331" i="32"/>
  <c r="H332" i="32"/>
  <c r="H333" i="32"/>
  <c r="H334" i="32"/>
  <c r="H335" i="32"/>
  <c r="H336" i="32"/>
  <c r="H337" i="32"/>
  <c r="H338" i="32"/>
  <c r="H339" i="32"/>
  <c r="H340" i="32"/>
  <c r="H341" i="32"/>
  <c r="H342" i="32"/>
  <c r="H343" i="32"/>
  <c r="H344" i="32"/>
  <c r="H345" i="32"/>
  <c r="H346" i="32"/>
  <c r="H347" i="32"/>
  <c r="H348" i="32"/>
  <c r="H349" i="32"/>
  <c r="H350" i="32"/>
  <c r="H351" i="32"/>
  <c r="H352" i="32"/>
  <c r="H353" i="32"/>
  <c r="H354" i="32"/>
  <c r="H355" i="32"/>
  <c r="H356" i="32"/>
  <c r="H357" i="32"/>
  <c r="H358" i="32"/>
  <c r="H359" i="32"/>
  <c r="H360" i="32"/>
  <c r="H361" i="32"/>
  <c r="H362" i="32"/>
  <c r="H363" i="32"/>
  <c r="H364" i="32"/>
  <c r="H365" i="32"/>
  <c r="H366" i="32"/>
  <c r="H367" i="32"/>
  <c r="H368" i="32"/>
  <c r="H369" i="32"/>
  <c r="H370" i="32"/>
  <c r="H371" i="32"/>
  <c r="H372" i="32"/>
  <c r="H373" i="32"/>
  <c r="H374" i="32"/>
  <c r="H375" i="32"/>
  <c r="H376" i="32"/>
  <c r="H377" i="32"/>
  <c r="H378" i="32"/>
  <c r="H379" i="32"/>
  <c r="H380" i="32"/>
  <c r="H381" i="32"/>
  <c r="H382" i="32"/>
  <c r="H383" i="32"/>
  <c r="H384" i="32"/>
  <c r="H385" i="32"/>
  <c r="H386" i="32"/>
  <c r="H387" i="32"/>
  <c r="H388" i="32"/>
  <c r="H389" i="32"/>
  <c r="H390" i="32"/>
  <c r="H391" i="32"/>
  <c r="H392" i="32"/>
  <c r="H393" i="32"/>
  <c r="H394" i="32"/>
  <c r="H395" i="32"/>
  <c r="H396" i="32"/>
  <c r="H397" i="32"/>
  <c r="H398" i="32"/>
  <c r="H399" i="32"/>
  <c r="H400" i="32"/>
  <c r="H401" i="32"/>
  <c r="H402" i="32"/>
  <c r="H403" i="32"/>
  <c r="H404" i="32"/>
  <c r="H405" i="32"/>
  <c r="H406" i="32"/>
  <c r="H407" i="32"/>
  <c r="H408" i="32"/>
  <c r="H409" i="32"/>
  <c r="H410" i="32"/>
  <c r="H411" i="32"/>
  <c r="H412" i="32"/>
  <c r="H413" i="32"/>
  <c r="H414" i="32"/>
  <c r="H415" i="32"/>
  <c r="H416" i="32"/>
  <c r="H417" i="32"/>
  <c r="H418" i="32"/>
  <c r="H419" i="32"/>
  <c r="H420" i="32"/>
  <c r="H421" i="32"/>
  <c r="H422" i="32"/>
  <c r="H423" i="32"/>
  <c r="H424" i="32"/>
  <c r="H425" i="32"/>
  <c r="H426" i="32"/>
  <c r="H427" i="32"/>
  <c r="H428" i="32"/>
  <c r="H429" i="32"/>
  <c r="H430" i="32"/>
  <c r="H431" i="32"/>
  <c r="H432" i="32"/>
  <c r="H433" i="32"/>
  <c r="H434" i="32"/>
  <c r="H435" i="32"/>
  <c r="H436" i="32"/>
  <c r="H437" i="32"/>
  <c r="H438" i="32"/>
  <c r="H439" i="32"/>
  <c r="H440" i="32"/>
  <c r="H441" i="32"/>
  <c r="H442" i="32"/>
  <c r="H443" i="32"/>
  <c r="H444" i="32"/>
  <c r="H445" i="32"/>
  <c r="H446" i="32"/>
  <c r="H447" i="32"/>
  <c r="H448" i="32"/>
  <c r="H449" i="32"/>
  <c r="H450" i="32"/>
  <c r="H451" i="32"/>
  <c r="H452" i="32"/>
  <c r="H453" i="32"/>
  <c r="H454" i="32"/>
  <c r="H455" i="32"/>
  <c r="H456" i="32"/>
  <c r="H457" i="32"/>
  <c r="H458" i="32"/>
  <c r="H459" i="32"/>
  <c r="H460" i="32"/>
  <c r="H461" i="32"/>
  <c r="H462" i="32"/>
  <c r="H463" i="32"/>
  <c r="H464" i="32"/>
  <c r="H465" i="32"/>
  <c r="H466" i="32"/>
  <c r="H467" i="32"/>
  <c r="H468" i="32"/>
  <c r="H469" i="32"/>
  <c r="H470" i="32"/>
  <c r="H471" i="32"/>
  <c r="H472" i="32"/>
  <c r="H473" i="32"/>
  <c r="H474" i="32"/>
  <c r="H475" i="32"/>
  <c r="H476" i="32"/>
  <c r="H477" i="32"/>
  <c r="H478" i="32"/>
  <c r="H479" i="32"/>
  <c r="H480" i="32"/>
  <c r="H481" i="32"/>
  <c r="H482" i="32"/>
  <c r="H483" i="32"/>
  <c r="H484" i="32"/>
  <c r="H485" i="32"/>
  <c r="H486" i="32"/>
  <c r="H487" i="32"/>
  <c r="H488" i="32"/>
  <c r="H489" i="32"/>
  <c r="H490" i="32"/>
  <c r="H491" i="32"/>
  <c r="H492" i="32"/>
  <c r="H493" i="32"/>
  <c r="H494" i="32"/>
  <c r="H495" i="32"/>
  <c r="H496" i="32"/>
  <c r="H497" i="32"/>
  <c r="H498" i="32"/>
  <c r="H499" i="32"/>
  <c r="H500" i="32"/>
  <c r="H501" i="32"/>
  <c r="H502" i="32"/>
  <c r="H503" i="32"/>
  <c r="H504" i="32"/>
  <c r="H505" i="32"/>
  <c r="H506" i="32"/>
  <c r="H507" i="32"/>
  <c r="H508" i="32"/>
  <c r="H509" i="32"/>
  <c r="H510" i="32"/>
  <c r="H511" i="32"/>
  <c r="H512" i="32"/>
  <c r="H513" i="32"/>
  <c r="H514" i="32"/>
  <c r="H515" i="32"/>
  <c r="H516" i="32"/>
  <c r="H517" i="32"/>
  <c r="H518" i="32"/>
  <c r="H519" i="32"/>
  <c r="H520" i="32"/>
  <c r="H521" i="32"/>
  <c r="H522" i="32"/>
  <c r="H523" i="32"/>
  <c r="H524" i="32"/>
  <c r="H525" i="32"/>
  <c r="H526" i="32"/>
  <c r="H527" i="32"/>
  <c r="H528" i="32"/>
  <c r="H529" i="32"/>
  <c r="H530" i="32"/>
  <c r="H531" i="32"/>
  <c r="H532" i="32"/>
  <c r="H533" i="32"/>
  <c r="H534" i="32"/>
  <c r="H535" i="32"/>
  <c r="H536" i="32"/>
  <c r="H537" i="32"/>
  <c r="H538" i="32"/>
  <c r="H539" i="32"/>
  <c r="H540" i="32"/>
  <c r="H541" i="32"/>
  <c r="H542" i="32"/>
  <c r="H543" i="32"/>
  <c r="H544" i="32"/>
  <c r="H545" i="32"/>
  <c r="H546" i="32"/>
  <c r="H547" i="32"/>
  <c r="H548" i="32"/>
  <c r="H549" i="32"/>
  <c r="H550" i="32"/>
  <c r="H551" i="32"/>
  <c r="H552" i="32"/>
  <c r="H553" i="32"/>
  <c r="H554" i="32"/>
  <c r="H555" i="32"/>
  <c r="H556" i="32"/>
  <c r="H557" i="32"/>
  <c r="H558" i="32"/>
  <c r="H559" i="32"/>
  <c r="H560" i="32"/>
  <c r="H561" i="32"/>
  <c r="H562" i="32"/>
  <c r="H563" i="32"/>
  <c r="H564" i="32"/>
  <c r="H565" i="32"/>
  <c r="H566" i="32"/>
  <c r="H567" i="32"/>
  <c r="H568" i="32"/>
  <c r="H569" i="32"/>
  <c r="H570" i="32"/>
  <c r="H571" i="32"/>
  <c r="H572" i="32"/>
  <c r="H573" i="32"/>
  <c r="H574" i="32"/>
  <c r="H575" i="32"/>
  <c r="H576" i="32"/>
  <c r="H577" i="32"/>
  <c r="H578" i="32"/>
  <c r="H579" i="32"/>
  <c r="H580" i="32"/>
  <c r="H581" i="32"/>
  <c r="H582" i="32"/>
  <c r="H583" i="32"/>
  <c r="H584" i="32"/>
  <c r="H585" i="32"/>
  <c r="H586" i="32"/>
  <c r="H587" i="32"/>
  <c r="H588" i="32"/>
  <c r="H589" i="32"/>
  <c r="H590" i="32"/>
  <c r="H591" i="32"/>
  <c r="H592" i="32"/>
  <c r="H593" i="32"/>
  <c r="H594" i="32"/>
  <c r="H595" i="32"/>
  <c r="H596" i="32"/>
  <c r="H597" i="32"/>
  <c r="H598" i="32"/>
  <c r="H599" i="32"/>
  <c r="H600" i="32"/>
  <c r="H601" i="32"/>
  <c r="H602" i="32"/>
  <c r="H603" i="32"/>
  <c r="H604" i="32"/>
  <c r="H605" i="32"/>
  <c r="H606" i="32"/>
  <c r="H607" i="32"/>
  <c r="H608" i="32"/>
  <c r="H609" i="32"/>
  <c r="H610" i="32"/>
  <c r="H611" i="32"/>
  <c r="H612" i="32"/>
  <c r="H613" i="32"/>
  <c r="H614" i="32"/>
  <c r="H615" i="32"/>
  <c r="H616" i="32"/>
  <c r="H617" i="32"/>
  <c r="H618" i="32"/>
  <c r="H619" i="32"/>
  <c r="H620" i="32"/>
  <c r="H621" i="32"/>
  <c r="H622" i="32"/>
  <c r="H623" i="32"/>
  <c r="H624" i="32"/>
  <c r="H625" i="32"/>
  <c r="H626" i="32"/>
  <c r="H627" i="32"/>
  <c r="H628" i="32"/>
  <c r="H629" i="32"/>
  <c r="H630" i="32"/>
  <c r="H631" i="32"/>
  <c r="H632" i="32"/>
  <c r="H633" i="32"/>
  <c r="H634" i="32"/>
  <c r="H635" i="32"/>
  <c r="H636" i="32"/>
  <c r="H637" i="32"/>
  <c r="H638" i="32"/>
  <c r="H639" i="32"/>
  <c r="H640" i="32"/>
  <c r="H641" i="32"/>
  <c r="H642" i="32"/>
  <c r="H643" i="32"/>
  <c r="H644" i="32"/>
  <c r="H645" i="32"/>
  <c r="H646" i="32"/>
  <c r="H647" i="32"/>
  <c r="H648" i="32"/>
  <c r="H649" i="32"/>
  <c r="H650" i="32"/>
  <c r="H651" i="32"/>
  <c r="H652" i="32"/>
  <c r="H653" i="32"/>
  <c r="H654" i="32"/>
  <c r="H655" i="32"/>
  <c r="H656" i="32"/>
  <c r="H657" i="32"/>
  <c r="H658" i="32"/>
  <c r="H659" i="32"/>
  <c r="H660" i="32"/>
  <c r="H661" i="32"/>
  <c r="H662" i="32"/>
  <c r="H663" i="32"/>
  <c r="H664" i="32"/>
  <c r="H665" i="32"/>
  <c r="H666" i="32"/>
  <c r="H667" i="32"/>
  <c r="H668" i="32"/>
  <c r="H669" i="32"/>
  <c r="H670" i="32"/>
  <c r="H671" i="32"/>
  <c r="H672" i="32"/>
  <c r="H673" i="32"/>
  <c r="H674" i="32"/>
  <c r="H675" i="32"/>
  <c r="H676" i="32"/>
  <c r="H677" i="32"/>
  <c r="H678" i="32"/>
  <c r="H679" i="32"/>
  <c r="H680" i="32"/>
  <c r="H681" i="32"/>
  <c r="H682" i="32"/>
  <c r="H683" i="32"/>
  <c r="H684" i="32"/>
  <c r="H685" i="32"/>
  <c r="H686" i="32"/>
  <c r="H687" i="32"/>
  <c r="H688" i="32"/>
  <c r="H689" i="32"/>
  <c r="H690" i="32"/>
  <c r="H691" i="32"/>
  <c r="H692" i="32"/>
  <c r="H693" i="32"/>
  <c r="H694" i="32"/>
  <c r="H695" i="32"/>
  <c r="H696" i="32"/>
  <c r="H697" i="32"/>
  <c r="H698" i="32"/>
  <c r="H699" i="32"/>
  <c r="H700" i="32"/>
  <c r="H701" i="32"/>
  <c r="H702" i="32"/>
  <c r="H703" i="32"/>
  <c r="H704" i="32"/>
  <c r="H705" i="32"/>
  <c r="H706" i="32"/>
  <c r="H707" i="32"/>
  <c r="H708" i="32"/>
  <c r="H709" i="32"/>
  <c r="H710" i="32"/>
  <c r="H711" i="32"/>
  <c r="H712" i="32"/>
  <c r="H713" i="32"/>
  <c r="H714" i="32"/>
  <c r="H715" i="32"/>
  <c r="H716" i="32"/>
  <c r="H717" i="32"/>
  <c r="H718" i="32"/>
  <c r="H719" i="32"/>
  <c r="H720" i="32"/>
  <c r="H721" i="32"/>
  <c r="H722" i="32"/>
  <c r="H723" i="32"/>
  <c r="H724" i="32"/>
  <c r="H725" i="32"/>
  <c r="H726" i="32"/>
  <c r="H727" i="32"/>
  <c r="H728" i="32"/>
  <c r="H729" i="32"/>
  <c r="H730" i="32"/>
  <c r="H731" i="32"/>
  <c r="H732" i="32"/>
  <c r="H733" i="32"/>
  <c r="H734" i="32"/>
  <c r="H735" i="32"/>
  <c r="H736" i="32"/>
  <c r="H737" i="32"/>
  <c r="H738" i="32"/>
  <c r="H739" i="32"/>
  <c r="H740" i="32"/>
  <c r="H741" i="32"/>
  <c r="H742" i="32"/>
  <c r="H743" i="32"/>
  <c r="H744" i="32"/>
  <c r="H745" i="32"/>
  <c r="H746" i="32"/>
  <c r="H747" i="32"/>
  <c r="H748" i="32"/>
  <c r="H749" i="32"/>
  <c r="H750" i="32"/>
  <c r="H751" i="32"/>
  <c r="H752" i="32"/>
  <c r="H753" i="32"/>
  <c r="H754" i="32"/>
  <c r="H755" i="32"/>
  <c r="H756" i="32"/>
  <c r="H757" i="32"/>
  <c r="H758" i="32"/>
  <c r="H759" i="32"/>
  <c r="H760" i="32"/>
  <c r="H761" i="32"/>
  <c r="H762" i="32"/>
  <c r="H763" i="32"/>
  <c r="H764" i="32"/>
  <c r="H765" i="32"/>
  <c r="H766" i="32"/>
  <c r="H767" i="32"/>
  <c r="H768" i="32"/>
  <c r="H769" i="32"/>
  <c r="H770" i="32"/>
  <c r="H771" i="32"/>
  <c r="H772" i="32"/>
  <c r="H773" i="32"/>
  <c r="H774" i="32"/>
  <c r="H775" i="32"/>
  <c r="H776" i="32"/>
  <c r="H777" i="32"/>
  <c r="H778" i="32"/>
  <c r="H779" i="32"/>
  <c r="H780" i="32"/>
  <c r="H781" i="32"/>
  <c r="H782" i="32"/>
  <c r="H783" i="32"/>
  <c r="H784" i="32"/>
  <c r="H785" i="32"/>
  <c r="H786" i="32"/>
  <c r="H787" i="32"/>
  <c r="H788" i="32"/>
  <c r="H789" i="32"/>
  <c r="H790" i="32"/>
  <c r="H791" i="32"/>
  <c r="H792" i="32"/>
  <c r="H793" i="32"/>
  <c r="H794" i="32"/>
  <c r="H795" i="32"/>
  <c r="H796" i="32"/>
  <c r="H797" i="32"/>
  <c r="H798" i="32"/>
  <c r="H799" i="32"/>
  <c r="H800" i="32"/>
  <c r="H801" i="32"/>
  <c r="H802" i="32"/>
  <c r="H803" i="32"/>
  <c r="H804" i="32"/>
  <c r="H805" i="32"/>
  <c r="H806" i="32"/>
  <c r="H807" i="32"/>
  <c r="H808" i="32"/>
  <c r="H809" i="32"/>
  <c r="H810" i="32"/>
  <c r="H811" i="32"/>
  <c r="H812" i="32"/>
  <c r="H813" i="32"/>
  <c r="H814" i="32"/>
  <c r="H815" i="32"/>
  <c r="H816" i="32"/>
  <c r="H817" i="32"/>
  <c r="H818" i="32"/>
  <c r="H819" i="32"/>
  <c r="H820" i="32"/>
  <c r="H821" i="32"/>
  <c r="H822" i="32"/>
  <c r="H823" i="32"/>
  <c r="H824" i="32"/>
  <c r="H825" i="32"/>
  <c r="H826" i="32"/>
  <c r="H827" i="32"/>
  <c r="H828" i="32"/>
  <c r="H829" i="32"/>
  <c r="H830" i="32"/>
  <c r="H831" i="32"/>
  <c r="H832" i="32"/>
  <c r="H833" i="32"/>
  <c r="H834" i="32"/>
  <c r="H835" i="32"/>
  <c r="H836" i="32"/>
  <c r="H837" i="32"/>
  <c r="H838" i="32"/>
  <c r="H839" i="32"/>
  <c r="H840" i="32"/>
  <c r="H841" i="32"/>
  <c r="H842" i="32"/>
  <c r="H843" i="32"/>
  <c r="H844" i="32"/>
  <c r="H845" i="32"/>
  <c r="H846" i="32"/>
  <c r="H847" i="32"/>
  <c r="H848" i="32"/>
  <c r="H849" i="32"/>
  <c r="H850" i="32"/>
  <c r="H851" i="32"/>
  <c r="H852" i="32"/>
  <c r="H853" i="32"/>
  <c r="H854" i="32"/>
  <c r="H855" i="32"/>
  <c r="H856" i="32"/>
  <c r="H857" i="32"/>
  <c r="H858" i="32"/>
  <c r="H859" i="32"/>
  <c r="H860" i="32"/>
  <c r="H861" i="32"/>
  <c r="H862" i="32"/>
  <c r="H863" i="32"/>
  <c r="H864" i="32"/>
  <c r="H865" i="32"/>
  <c r="H866" i="32"/>
  <c r="H867" i="32"/>
  <c r="H868" i="32"/>
  <c r="H869" i="32"/>
  <c r="H870" i="32"/>
  <c r="H871" i="32"/>
  <c r="H872" i="32"/>
  <c r="H873" i="32"/>
  <c r="H874" i="32"/>
  <c r="H875" i="32"/>
  <c r="H876" i="32"/>
  <c r="H877" i="32"/>
  <c r="H878" i="32"/>
  <c r="H879" i="32"/>
  <c r="H880" i="32"/>
  <c r="H881" i="32"/>
  <c r="H882" i="32"/>
  <c r="H883" i="32"/>
  <c r="H884" i="32"/>
  <c r="H885" i="32"/>
  <c r="H886" i="32"/>
  <c r="H887" i="32"/>
  <c r="H888" i="32"/>
  <c r="H889" i="32"/>
  <c r="H890" i="32"/>
  <c r="H891" i="32"/>
  <c r="H892" i="32"/>
  <c r="H893" i="32"/>
  <c r="H894" i="32"/>
  <c r="H895" i="32"/>
  <c r="H896" i="32"/>
  <c r="H897" i="32"/>
  <c r="H898" i="32"/>
  <c r="H899" i="32"/>
  <c r="H900" i="32"/>
  <c r="H901" i="32"/>
  <c r="H902" i="32"/>
  <c r="H903" i="32"/>
  <c r="H904" i="32"/>
  <c r="H905" i="32"/>
  <c r="H906" i="32"/>
  <c r="H907" i="32"/>
  <c r="H908" i="32"/>
  <c r="H909" i="32"/>
  <c r="H910" i="32"/>
  <c r="H911" i="32"/>
  <c r="H912" i="32"/>
  <c r="H913" i="32"/>
  <c r="H914" i="32"/>
  <c r="H915" i="32"/>
  <c r="H916" i="32"/>
  <c r="H917" i="32"/>
  <c r="H918" i="32"/>
  <c r="H919" i="32"/>
  <c r="H920" i="32"/>
  <c r="H921" i="32"/>
  <c r="H922" i="32"/>
  <c r="H923" i="32"/>
  <c r="H924" i="32"/>
  <c r="H925" i="32"/>
  <c r="H926" i="32"/>
  <c r="H927" i="32"/>
  <c r="H928" i="32"/>
  <c r="H929" i="32"/>
  <c r="H930" i="32"/>
  <c r="H931" i="32"/>
  <c r="H932" i="32"/>
  <c r="H933" i="32"/>
  <c r="H934" i="32"/>
  <c r="H935" i="32"/>
  <c r="H936" i="32"/>
  <c r="H937" i="32"/>
  <c r="H938" i="32"/>
  <c r="H939" i="32"/>
  <c r="H940" i="32"/>
  <c r="H941" i="32"/>
  <c r="H942" i="32"/>
  <c r="H943" i="32"/>
  <c r="H944" i="32"/>
  <c r="H945" i="32"/>
  <c r="H946" i="32"/>
  <c r="H947" i="32"/>
  <c r="H948" i="32"/>
  <c r="H949" i="32"/>
  <c r="H950" i="32"/>
  <c r="H951" i="32"/>
  <c r="H952" i="32"/>
  <c r="H953" i="32"/>
  <c r="H954" i="32"/>
  <c r="H955" i="32"/>
  <c r="H956" i="32"/>
  <c r="H957" i="32"/>
  <c r="H958" i="32"/>
  <c r="H959" i="32"/>
  <c r="H960" i="32"/>
  <c r="H961" i="32"/>
  <c r="H962" i="32"/>
  <c r="H963" i="32"/>
  <c r="H964" i="32"/>
  <c r="H965" i="32"/>
  <c r="H966" i="32"/>
  <c r="H967" i="32"/>
  <c r="H968" i="32"/>
  <c r="H969" i="32"/>
  <c r="H970" i="32"/>
  <c r="H971" i="32"/>
  <c r="H972" i="32"/>
  <c r="H973" i="32"/>
  <c r="H974" i="32"/>
  <c r="H975" i="32"/>
  <c r="H976" i="32"/>
  <c r="H977" i="32"/>
  <c r="H978" i="32"/>
  <c r="H979" i="32"/>
  <c r="H980" i="32"/>
  <c r="H981" i="32"/>
  <c r="H982" i="32"/>
  <c r="H983" i="32"/>
  <c r="H984" i="32"/>
  <c r="H985" i="32"/>
  <c r="H986" i="32"/>
  <c r="H987" i="32"/>
  <c r="H988" i="32"/>
  <c r="H989" i="32"/>
  <c r="H990" i="32"/>
  <c r="H991" i="32"/>
  <c r="H992" i="32"/>
  <c r="H993" i="32"/>
  <c r="H994" i="32"/>
  <c r="H995" i="32"/>
  <c r="H996" i="32"/>
  <c r="H997" i="32"/>
  <c r="H998" i="32"/>
  <c r="H999" i="32"/>
  <c r="H1000" i="32"/>
  <c r="H1001" i="32"/>
  <c r="H1002" i="32"/>
  <c r="H1003" i="32"/>
  <c r="H1004" i="32"/>
  <c r="H1005" i="32"/>
  <c r="H1006" i="32"/>
  <c r="H1007" i="32"/>
  <c r="H1008" i="32"/>
  <c r="H1009" i="32"/>
  <c r="H1010" i="32"/>
  <c r="H1011" i="32"/>
  <c r="H1012" i="32"/>
  <c r="H1013" i="32"/>
  <c r="H1014" i="32"/>
  <c r="H1015" i="32"/>
  <c r="H1016" i="32"/>
  <c r="H1017" i="32"/>
  <c r="H1018" i="32"/>
  <c r="H1019" i="32"/>
  <c r="H1020" i="32"/>
  <c r="H1021" i="32"/>
  <c r="H1022" i="32"/>
  <c r="H1023" i="32"/>
  <c r="H1024" i="32"/>
  <c r="H1025" i="32"/>
  <c r="H1026" i="32"/>
  <c r="H1027" i="32"/>
  <c r="H1028" i="32"/>
  <c r="H1029" i="32"/>
  <c r="H1030" i="32"/>
  <c r="H1031" i="32"/>
  <c r="H1032" i="32"/>
  <c r="H1033" i="32"/>
  <c r="H1034" i="32"/>
  <c r="H1035" i="32"/>
  <c r="H1036" i="32"/>
  <c r="H1037" i="32"/>
  <c r="H1038" i="32"/>
  <c r="H1039" i="32"/>
  <c r="H1040" i="32"/>
  <c r="H1041" i="32"/>
  <c r="H1042" i="32"/>
  <c r="H1043" i="32"/>
  <c r="H1044" i="32"/>
  <c r="H1045" i="32"/>
  <c r="H1046" i="32"/>
  <c r="H1047" i="32"/>
  <c r="H1048" i="32"/>
  <c r="H1049" i="32"/>
  <c r="H1050" i="32"/>
  <c r="H1051" i="32"/>
  <c r="H1052" i="32"/>
  <c r="H1053" i="32"/>
  <c r="H1054" i="32"/>
  <c r="H1055" i="32"/>
  <c r="H1056" i="32"/>
  <c r="H1057" i="32"/>
  <c r="H1058" i="32"/>
  <c r="H1059" i="32"/>
  <c r="H1060" i="32"/>
  <c r="H1061" i="32"/>
  <c r="H1062" i="32"/>
  <c r="H1063" i="32"/>
  <c r="H1064" i="32"/>
  <c r="H1065" i="32"/>
  <c r="H1066" i="32"/>
  <c r="H1067" i="32"/>
  <c r="H1068" i="32"/>
  <c r="H1069" i="32"/>
  <c r="H1070" i="32"/>
  <c r="H1071" i="32"/>
  <c r="H1072" i="32"/>
  <c r="H1073" i="32"/>
  <c r="H1074" i="32"/>
  <c r="H1075" i="32"/>
  <c r="H1076" i="32"/>
  <c r="H1077" i="32"/>
  <c r="H1078" i="32"/>
  <c r="H1079" i="32"/>
  <c r="H1080" i="32"/>
  <c r="H1081" i="32"/>
  <c r="H1082" i="32"/>
  <c r="H1083" i="32"/>
  <c r="H1084" i="32"/>
  <c r="H1085" i="32"/>
  <c r="H1086" i="32"/>
  <c r="H1087" i="32"/>
  <c r="H1088" i="32"/>
  <c r="H1089" i="32"/>
  <c r="H1090" i="32"/>
  <c r="H1091" i="32"/>
  <c r="H1092" i="32"/>
  <c r="H1093" i="32"/>
  <c r="H1094" i="32"/>
  <c r="H1095" i="32"/>
  <c r="H1096" i="32"/>
  <c r="H1097" i="32"/>
  <c r="H1098" i="32"/>
  <c r="H1099" i="32"/>
  <c r="H1100" i="32"/>
  <c r="H1101" i="32"/>
  <c r="H1102" i="32"/>
  <c r="H1103" i="32"/>
  <c r="H1104" i="32"/>
  <c r="H1105" i="32"/>
  <c r="H1106" i="32"/>
  <c r="H1107" i="32"/>
  <c r="H1108" i="32"/>
  <c r="H1109" i="32"/>
  <c r="H1110" i="32"/>
  <c r="H1111" i="32"/>
  <c r="H1112" i="32"/>
  <c r="H1113" i="32"/>
  <c r="H1114" i="32"/>
  <c r="H1115" i="32"/>
  <c r="H1116" i="32"/>
  <c r="H1117" i="32"/>
  <c r="H1118" i="32"/>
  <c r="H1119" i="32"/>
  <c r="H1120" i="32"/>
  <c r="H1121" i="32"/>
  <c r="H1122" i="32"/>
  <c r="H1123" i="32"/>
  <c r="H1124" i="32"/>
  <c r="H1125" i="32"/>
  <c r="H1126" i="32"/>
  <c r="H1127" i="32"/>
  <c r="H1128" i="32"/>
  <c r="H1129" i="32"/>
  <c r="H1130" i="32"/>
  <c r="H1131" i="32"/>
  <c r="H1132" i="32"/>
  <c r="H1133" i="32"/>
  <c r="H1134" i="32"/>
  <c r="H1135" i="32"/>
  <c r="H1136" i="32"/>
  <c r="H1137" i="32"/>
  <c r="H1138" i="32"/>
  <c r="H1139" i="32"/>
  <c r="H1140" i="32"/>
  <c r="H1141" i="32"/>
  <c r="H1142" i="32"/>
  <c r="H1143" i="32"/>
  <c r="H1144" i="32"/>
  <c r="H1145" i="32"/>
  <c r="H1146" i="32"/>
  <c r="H1147" i="32"/>
  <c r="H1148" i="32"/>
  <c r="H1149" i="32"/>
  <c r="H1150" i="32"/>
  <c r="H1151" i="32"/>
  <c r="H1152" i="32"/>
  <c r="H1153" i="32"/>
  <c r="H1154" i="32"/>
  <c r="H1155" i="32"/>
  <c r="H1156" i="32"/>
  <c r="H1157" i="32"/>
  <c r="H1158" i="32"/>
  <c r="H1159" i="32"/>
  <c r="H1160" i="32"/>
  <c r="H1161" i="32"/>
  <c r="H1162" i="32"/>
  <c r="H1163" i="32"/>
  <c r="H1164" i="32"/>
  <c r="H1165" i="32"/>
  <c r="H1166" i="32"/>
  <c r="H1167" i="32"/>
  <c r="H1168" i="32"/>
  <c r="H1169" i="32"/>
  <c r="H1170" i="32"/>
  <c r="H1171" i="32"/>
  <c r="H1172" i="32"/>
  <c r="H1173" i="32"/>
  <c r="H1174" i="32"/>
  <c r="H1175" i="32"/>
  <c r="H1176" i="32"/>
  <c r="H1177" i="32"/>
  <c r="H1178" i="32"/>
  <c r="H1179" i="32"/>
  <c r="H1180" i="32"/>
  <c r="H1181" i="32"/>
  <c r="H1182" i="32"/>
  <c r="H1183" i="32"/>
  <c r="H1184" i="32"/>
  <c r="H1185" i="32"/>
  <c r="H1186" i="32"/>
  <c r="H1187" i="32"/>
  <c r="H1188" i="32"/>
  <c r="H1189" i="32"/>
  <c r="H1190" i="32"/>
  <c r="H1191" i="32"/>
  <c r="H1192" i="32"/>
  <c r="H1193" i="32"/>
  <c r="H1194" i="32"/>
  <c r="H1195" i="32"/>
  <c r="H1196" i="32"/>
  <c r="H1197" i="32"/>
  <c r="H1198" i="32"/>
  <c r="H1199" i="32"/>
  <c r="H1200" i="32"/>
  <c r="H1201" i="32"/>
  <c r="H1202" i="32"/>
  <c r="H1203" i="32"/>
  <c r="H1204" i="32"/>
  <c r="H1205" i="32"/>
  <c r="H1206" i="32"/>
  <c r="H1207" i="32"/>
  <c r="H1208" i="32"/>
  <c r="H1209" i="32"/>
  <c r="H1210" i="32"/>
  <c r="H1211" i="32"/>
  <c r="H1212" i="32"/>
  <c r="H1213" i="32"/>
  <c r="H1214" i="32"/>
  <c r="H1215" i="32"/>
  <c r="H1216" i="32"/>
  <c r="H1217" i="32"/>
  <c r="H1218" i="32"/>
  <c r="H1219" i="32"/>
  <c r="H1220" i="32"/>
  <c r="H1221" i="32"/>
  <c r="H1222" i="32"/>
  <c r="H1223" i="32"/>
  <c r="H1224" i="32"/>
  <c r="H1225" i="32"/>
  <c r="H1226" i="32"/>
  <c r="H1227" i="32"/>
  <c r="H1228" i="32"/>
  <c r="H1229" i="32"/>
  <c r="H1230" i="32"/>
  <c r="H1231" i="32"/>
  <c r="H1232" i="32"/>
  <c r="H1233" i="32"/>
  <c r="H1234" i="32"/>
  <c r="H1235" i="32"/>
  <c r="H1236" i="32"/>
  <c r="H1237" i="32"/>
  <c r="H1238" i="32"/>
  <c r="H1239" i="32"/>
  <c r="H1240" i="32"/>
  <c r="H1241" i="32"/>
  <c r="H1242" i="32"/>
  <c r="H1243" i="32"/>
  <c r="H1244" i="32"/>
  <c r="H1245" i="32"/>
  <c r="H1246" i="32"/>
  <c r="H1247" i="32"/>
  <c r="H1248" i="32"/>
  <c r="H1249" i="32"/>
  <c r="H1250" i="32"/>
  <c r="H1251" i="32"/>
  <c r="H1252" i="32"/>
  <c r="H1253" i="32"/>
  <c r="H1254" i="32"/>
  <c r="H1255" i="32"/>
  <c r="H1256" i="32"/>
  <c r="H1257" i="32"/>
  <c r="H1258" i="32"/>
  <c r="H1259" i="32"/>
  <c r="H1260" i="32"/>
  <c r="H1261" i="32"/>
  <c r="H1262" i="32"/>
  <c r="H1263" i="32"/>
  <c r="H1264" i="32"/>
  <c r="H1265" i="32"/>
  <c r="H1266" i="32"/>
  <c r="H1267" i="32"/>
  <c r="H1268" i="32"/>
  <c r="H1269" i="32"/>
  <c r="H1270" i="32"/>
  <c r="H1271" i="32"/>
  <c r="H1272" i="32"/>
  <c r="H1273" i="32"/>
  <c r="H1274" i="32"/>
  <c r="H1275" i="32"/>
  <c r="H1276" i="32"/>
  <c r="H1277" i="32"/>
  <c r="H1278" i="32"/>
  <c r="H1279" i="32"/>
  <c r="H1280" i="32"/>
  <c r="H1281" i="32"/>
  <c r="H1282" i="32"/>
  <c r="H1283" i="32"/>
  <c r="H1284" i="32"/>
  <c r="H1285" i="32"/>
  <c r="H1286" i="32"/>
  <c r="H1287" i="32"/>
  <c r="H1288" i="32"/>
  <c r="H1289" i="32"/>
  <c r="H1290" i="32"/>
  <c r="H1291" i="32"/>
  <c r="H1292" i="32"/>
  <c r="H1293" i="32"/>
  <c r="H1294" i="32"/>
  <c r="H1295" i="32"/>
  <c r="H1296" i="32"/>
  <c r="H1297" i="32"/>
  <c r="H1298" i="32"/>
  <c r="H1299" i="32"/>
  <c r="H1300" i="32"/>
  <c r="H1301" i="32"/>
  <c r="H1302" i="32"/>
  <c r="H1303" i="32"/>
  <c r="H1304" i="32"/>
  <c r="H1305" i="32"/>
  <c r="H1306" i="32"/>
  <c r="H1307" i="32"/>
  <c r="H1308" i="32"/>
  <c r="H1309" i="32"/>
  <c r="H1310" i="32"/>
  <c r="H1311" i="32"/>
  <c r="H1312" i="32"/>
  <c r="H1313" i="32"/>
  <c r="H1314" i="32"/>
  <c r="H1315" i="32"/>
  <c r="H1316" i="32"/>
  <c r="H1317" i="32"/>
  <c r="H1318" i="32"/>
  <c r="H1319" i="32"/>
  <c r="H1320" i="32"/>
  <c r="H1321" i="32"/>
  <c r="H1322" i="32"/>
  <c r="H1323" i="32"/>
  <c r="H1324" i="32"/>
  <c r="H1325" i="32"/>
  <c r="H1326" i="32"/>
  <c r="H1327" i="32"/>
  <c r="H1328" i="32"/>
  <c r="H1329" i="32"/>
  <c r="H1330" i="32"/>
  <c r="H1331" i="32"/>
  <c r="H1332" i="32"/>
  <c r="H1333" i="32"/>
  <c r="H1334" i="32"/>
  <c r="H1335" i="32"/>
  <c r="H1336" i="32"/>
  <c r="H1337" i="32"/>
  <c r="H1338" i="32"/>
  <c r="H1339" i="32"/>
  <c r="H1340" i="32"/>
  <c r="H1341" i="32"/>
  <c r="H1342" i="32"/>
  <c r="H1343" i="32"/>
  <c r="H1344" i="32"/>
  <c r="H1345" i="32"/>
  <c r="H1346" i="32"/>
  <c r="H1347" i="32"/>
  <c r="H1348" i="32"/>
  <c r="H1349" i="32"/>
  <c r="H1350" i="32"/>
  <c r="H1351" i="32"/>
  <c r="H1352" i="32"/>
  <c r="H1353" i="32"/>
  <c r="H1354" i="32"/>
  <c r="H1355" i="32"/>
  <c r="H1356" i="32"/>
  <c r="H1357" i="32"/>
  <c r="H1358" i="32"/>
  <c r="H1359" i="32"/>
  <c r="H1360" i="32"/>
  <c r="H1361" i="32"/>
  <c r="H1362" i="32"/>
  <c r="H1363" i="32"/>
  <c r="H1364" i="32"/>
  <c r="H1365" i="32"/>
  <c r="H1366" i="32"/>
  <c r="H1367" i="32"/>
  <c r="H1368" i="32"/>
  <c r="H1369" i="32"/>
  <c r="H1370" i="32"/>
  <c r="H1371" i="32"/>
  <c r="H1372" i="32"/>
  <c r="H1373" i="32"/>
  <c r="H1374" i="32"/>
  <c r="H1375" i="32"/>
  <c r="H1376" i="32"/>
  <c r="H1377" i="32"/>
  <c r="H1378" i="32"/>
  <c r="H1379" i="32"/>
  <c r="H1380" i="32"/>
  <c r="H1381" i="32"/>
  <c r="H1382" i="32"/>
  <c r="H1383" i="32"/>
  <c r="H1384" i="32"/>
  <c r="H1385" i="32"/>
  <c r="H1386" i="32"/>
  <c r="H1387" i="32"/>
  <c r="H1388" i="32"/>
  <c r="H1389" i="32"/>
  <c r="H1390" i="32"/>
  <c r="H1391" i="32"/>
  <c r="H1392" i="32"/>
  <c r="H1393" i="32"/>
  <c r="H1394" i="32"/>
  <c r="H1395" i="32"/>
  <c r="H1396" i="32"/>
  <c r="H1397" i="32"/>
  <c r="H1398" i="32"/>
  <c r="H1399" i="32"/>
  <c r="H1400" i="32"/>
  <c r="H1401" i="32"/>
  <c r="H1402" i="32"/>
  <c r="H1403" i="32"/>
  <c r="H1404" i="32"/>
  <c r="H1405" i="32"/>
  <c r="H1406" i="32"/>
  <c r="H1407" i="32"/>
  <c r="H1408" i="32"/>
  <c r="H1409" i="32"/>
  <c r="H1410" i="32"/>
  <c r="H1411" i="32"/>
  <c r="H1412" i="32"/>
  <c r="H1413" i="32"/>
  <c r="H1414" i="32"/>
  <c r="H1415" i="32"/>
  <c r="H1416" i="32"/>
  <c r="H1417" i="32"/>
  <c r="H1418" i="32"/>
  <c r="H1419" i="32"/>
  <c r="H1420" i="32"/>
  <c r="H1421" i="32"/>
  <c r="H1422" i="32"/>
  <c r="H1423" i="32"/>
  <c r="H1424" i="32"/>
  <c r="H1425" i="32"/>
  <c r="H1426" i="32"/>
  <c r="H1427" i="32"/>
  <c r="H1428" i="32"/>
  <c r="H1429" i="32"/>
  <c r="H1430" i="32"/>
  <c r="H1431" i="32"/>
  <c r="H1432" i="32"/>
  <c r="H1433" i="32"/>
  <c r="H1434" i="32"/>
  <c r="H1435" i="32"/>
  <c r="H1436" i="32"/>
  <c r="H1437" i="32"/>
  <c r="H1438" i="32"/>
  <c r="H1439" i="32"/>
  <c r="H1440" i="32"/>
  <c r="H1441" i="32"/>
  <c r="H1442" i="32"/>
  <c r="H1443" i="32"/>
  <c r="H1444" i="32"/>
  <c r="H1445" i="32"/>
  <c r="H1446" i="32"/>
  <c r="H1447" i="32"/>
  <c r="H1448" i="32"/>
  <c r="H1449" i="32"/>
  <c r="H1450" i="32"/>
  <c r="H1451" i="32"/>
  <c r="H1452" i="32"/>
  <c r="H1453" i="32"/>
  <c r="H1454" i="32"/>
  <c r="H1455" i="32"/>
  <c r="H1456" i="32"/>
  <c r="H1457" i="32"/>
  <c r="H1458" i="32"/>
  <c r="H1459" i="32"/>
  <c r="H1460" i="32"/>
  <c r="H1461" i="32"/>
  <c r="H1462" i="32"/>
  <c r="H1463" i="32"/>
  <c r="H1464" i="32"/>
  <c r="H1465" i="32"/>
  <c r="H1466" i="32"/>
  <c r="H1467" i="32"/>
  <c r="H1468" i="32"/>
  <c r="H1469" i="32"/>
  <c r="H1470" i="32"/>
  <c r="H1471" i="32"/>
  <c r="H1472" i="32"/>
  <c r="H1473" i="32"/>
  <c r="H1474" i="32"/>
  <c r="H1475" i="32"/>
  <c r="H1476" i="32"/>
  <c r="H1477" i="32"/>
  <c r="H1478" i="32"/>
  <c r="H1479" i="32"/>
  <c r="H1480" i="32"/>
  <c r="H1481" i="32"/>
  <c r="H1482" i="32"/>
  <c r="H1483" i="32"/>
  <c r="H1484" i="32"/>
  <c r="H1485" i="32"/>
  <c r="H1486" i="32"/>
  <c r="H1487" i="32"/>
  <c r="H1488" i="32"/>
  <c r="H1489" i="32"/>
  <c r="H1490" i="32"/>
  <c r="H1491" i="32"/>
  <c r="H1492" i="32"/>
  <c r="H1493" i="32"/>
  <c r="H1494" i="32"/>
  <c r="H1495" i="32"/>
  <c r="H1496" i="32"/>
  <c r="H1497" i="32"/>
  <c r="H1498" i="32"/>
  <c r="H1499" i="32"/>
  <c r="H1500" i="32"/>
  <c r="H1501" i="32"/>
  <c r="H1502" i="32"/>
  <c r="H1503" i="32"/>
  <c r="H1504" i="32"/>
  <c r="H1505" i="32"/>
  <c r="H1506" i="32"/>
  <c r="H1507" i="32"/>
  <c r="H1508" i="32"/>
  <c r="H1509" i="32"/>
  <c r="H1510" i="32"/>
  <c r="H1511" i="32"/>
  <c r="H1512" i="32"/>
  <c r="H1513" i="32"/>
  <c r="H1514" i="32"/>
  <c r="H1515" i="32"/>
  <c r="H1516" i="32"/>
  <c r="H1517" i="32"/>
  <c r="H1518" i="32"/>
  <c r="H1519" i="32"/>
  <c r="H1520" i="32"/>
  <c r="H1521" i="32"/>
  <c r="H1522" i="32"/>
  <c r="H1523" i="32"/>
  <c r="H1524" i="32"/>
  <c r="H1525" i="32"/>
  <c r="H1526" i="32"/>
  <c r="H1527" i="32"/>
  <c r="H1528" i="32"/>
  <c r="H1529" i="32"/>
  <c r="H1530" i="32"/>
  <c r="H1531" i="32"/>
  <c r="H1532" i="32"/>
  <c r="H1533" i="32"/>
  <c r="H1534" i="32"/>
  <c r="H1535" i="32"/>
  <c r="H1536" i="32"/>
  <c r="H1537" i="32"/>
  <c r="H1538" i="32"/>
  <c r="H1539" i="32"/>
  <c r="H1540" i="32"/>
  <c r="H1541" i="32"/>
  <c r="H1542" i="32"/>
  <c r="H1543" i="32"/>
  <c r="H1544" i="32"/>
  <c r="H1545" i="32"/>
  <c r="H1546" i="32"/>
  <c r="H1547" i="32"/>
  <c r="H1548" i="32"/>
  <c r="H1549" i="32"/>
  <c r="H1550" i="32"/>
  <c r="H1551" i="32"/>
  <c r="H1552" i="32"/>
  <c r="H1553" i="32"/>
  <c r="H1554" i="32"/>
  <c r="H1555" i="32"/>
  <c r="H1556" i="32"/>
  <c r="H1557" i="32"/>
  <c r="H1558" i="32"/>
  <c r="H1559" i="32"/>
  <c r="H1560" i="32"/>
  <c r="H1561" i="32"/>
  <c r="H1562" i="32"/>
  <c r="H1563" i="32"/>
  <c r="H1564" i="32"/>
  <c r="H1565" i="32"/>
  <c r="H1566" i="32"/>
  <c r="H1567" i="32"/>
  <c r="H1568" i="32"/>
  <c r="H1569" i="32"/>
  <c r="H1570" i="32"/>
  <c r="H1571" i="32"/>
  <c r="H1572" i="32"/>
  <c r="H1573" i="32"/>
  <c r="H1574" i="32"/>
  <c r="H1575" i="32"/>
  <c r="H1576" i="32"/>
  <c r="H1577" i="32"/>
  <c r="H1578" i="32"/>
  <c r="H1579" i="32"/>
  <c r="H1580" i="32"/>
  <c r="H1581" i="32"/>
  <c r="H1582" i="32"/>
  <c r="H1583" i="32"/>
  <c r="H1584" i="32"/>
  <c r="H1585" i="32"/>
  <c r="H1586" i="32"/>
  <c r="H1587" i="32"/>
  <c r="H1588" i="32"/>
  <c r="H1589" i="32"/>
  <c r="H1590" i="32"/>
  <c r="H1591" i="32"/>
  <c r="H1592" i="32"/>
  <c r="H1593" i="32"/>
  <c r="H1594" i="32"/>
  <c r="H1595" i="32"/>
  <c r="H1596" i="32"/>
  <c r="H1597" i="32"/>
  <c r="H1598" i="32"/>
  <c r="H1599" i="32"/>
  <c r="H1600" i="32"/>
  <c r="H1601" i="32"/>
  <c r="H1602" i="32"/>
  <c r="H1603" i="32"/>
  <c r="H1604" i="32"/>
  <c r="H1605" i="32"/>
  <c r="H1606" i="32"/>
  <c r="H1607" i="32"/>
  <c r="H1608" i="32"/>
  <c r="H1609" i="32"/>
  <c r="H1610" i="32"/>
  <c r="H1611" i="32"/>
  <c r="H1612" i="32"/>
  <c r="H1613" i="32"/>
  <c r="H1614" i="32"/>
  <c r="H1615" i="32"/>
  <c r="H1616" i="32"/>
  <c r="H1617" i="32"/>
  <c r="H1618" i="32"/>
  <c r="H1619" i="32"/>
  <c r="H1620" i="32"/>
  <c r="H1621" i="32"/>
  <c r="H1622" i="32"/>
  <c r="H1623" i="32"/>
  <c r="H1624" i="32"/>
  <c r="H1625" i="32"/>
  <c r="H1626" i="32"/>
  <c r="H1627" i="32"/>
  <c r="H1628" i="32"/>
  <c r="H1629" i="32"/>
  <c r="H1630" i="32"/>
  <c r="H1631" i="32"/>
  <c r="H1632" i="32"/>
  <c r="H1633" i="32"/>
  <c r="H1634" i="32"/>
  <c r="H1635" i="32"/>
  <c r="H1636" i="32"/>
  <c r="H1637" i="32"/>
  <c r="H1638" i="32"/>
  <c r="H1639" i="32"/>
  <c r="H1640" i="32"/>
  <c r="H1641" i="32"/>
  <c r="H1642" i="32"/>
  <c r="H1643" i="32"/>
  <c r="H1644" i="32"/>
  <c r="H1645" i="32"/>
  <c r="H1646" i="32"/>
  <c r="H1647" i="32"/>
  <c r="H1648" i="32"/>
  <c r="H1649" i="32"/>
  <c r="H1650" i="32"/>
  <c r="H1651" i="32"/>
  <c r="H1652" i="32"/>
  <c r="H1653" i="32"/>
  <c r="H1654" i="32"/>
  <c r="H1655" i="32"/>
  <c r="H1656" i="32"/>
  <c r="H1657" i="32"/>
  <c r="H1658" i="32"/>
  <c r="H1659" i="32"/>
  <c r="H1660" i="32"/>
  <c r="H1661" i="32"/>
  <c r="H1662" i="32"/>
  <c r="H1663" i="32"/>
  <c r="H1664" i="32"/>
  <c r="H1665" i="32"/>
  <c r="H1666" i="32"/>
  <c r="H1667" i="32"/>
  <c r="H1668" i="32"/>
  <c r="H1669" i="32"/>
  <c r="H1670" i="32"/>
  <c r="H1671" i="32"/>
  <c r="H1672" i="32"/>
  <c r="H1673" i="32"/>
  <c r="H1674" i="32"/>
  <c r="H1675" i="32"/>
  <c r="H1676" i="32"/>
  <c r="H1677" i="32"/>
  <c r="H1678" i="32"/>
  <c r="H1679" i="32"/>
  <c r="H1680" i="32"/>
  <c r="H1681" i="32"/>
  <c r="H1682" i="32"/>
  <c r="H1683" i="32"/>
  <c r="H1684" i="32"/>
  <c r="H1685" i="32"/>
  <c r="H1686" i="32"/>
  <c r="H1687" i="32"/>
  <c r="H1688" i="32"/>
  <c r="H1689" i="32"/>
  <c r="H1690" i="32"/>
  <c r="H1691" i="32"/>
  <c r="H1692" i="32"/>
  <c r="H1693" i="32"/>
  <c r="H1694" i="32"/>
  <c r="H1695" i="32"/>
  <c r="H1696" i="32"/>
  <c r="H1697" i="32"/>
  <c r="H1698" i="32"/>
  <c r="H1699" i="32"/>
  <c r="H1700" i="32"/>
  <c r="H1701" i="32"/>
  <c r="H1702" i="32"/>
  <c r="H1703" i="32"/>
  <c r="H1704" i="32"/>
  <c r="H1705" i="32"/>
  <c r="H1706" i="32"/>
  <c r="H1707" i="32"/>
  <c r="H1708" i="32"/>
  <c r="H1709" i="32"/>
  <c r="H1710" i="32"/>
  <c r="H1711" i="32"/>
  <c r="H1712" i="32"/>
  <c r="H1713" i="32"/>
  <c r="H1714" i="32"/>
  <c r="H1715" i="32"/>
  <c r="H1716" i="32"/>
  <c r="H1717" i="32"/>
  <c r="H1718" i="32"/>
  <c r="H1719" i="32"/>
  <c r="H1720" i="32"/>
  <c r="H1721" i="32"/>
  <c r="H1722" i="32"/>
  <c r="H1723" i="32"/>
  <c r="H1724" i="32"/>
  <c r="H1725" i="32"/>
  <c r="H1726" i="32"/>
  <c r="H1727" i="32"/>
  <c r="H1728" i="32"/>
  <c r="H1729" i="32"/>
  <c r="H1730" i="32"/>
  <c r="H1731" i="32"/>
  <c r="H1732" i="32"/>
  <c r="H1733" i="32"/>
  <c r="H1734" i="32"/>
  <c r="H1735" i="32"/>
  <c r="H1736" i="32"/>
  <c r="H1737" i="32"/>
  <c r="H1738" i="32"/>
  <c r="H1739" i="32"/>
  <c r="H1740" i="32"/>
  <c r="H1741" i="32"/>
  <c r="H1742" i="32"/>
  <c r="H1743" i="32"/>
  <c r="H1744" i="32"/>
  <c r="H1745" i="32"/>
  <c r="H1746" i="32"/>
  <c r="H1747" i="32"/>
  <c r="H1748" i="32"/>
  <c r="H1749" i="32"/>
  <c r="H1750" i="32"/>
  <c r="H1751" i="32"/>
  <c r="H1752" i="32"/>
  <c r="H1753" i="32"/>
  <c r="H1754" i="32"/>
  <c r="H1755" i="32"/>
  <c r="H1756" i="32"/>
  <c r="H1757" i="32"/>
  <c r="H1758" i="32"/>
  <c r="H1759" i="32"/>
  <c r="H1760" i="32"/>
  <c r="H1761" i="32"/>
  <c r="H1762" i="32"/>
  <c r="H1763" i="32"/>
  <c r="H1764" i="32"/>
  <c r="H1765" i="32"/>
  <c r="H1766" i="32"/>
  <c r="H1767" i="32"/>
  <c r="H1768" i="32"/>
  <c r="H1769" i="32"/>
  <c r="H1770" i="32"/>
  <c r="H1771" i="32"/>
  <c r="H1772" i="32"/>
  <c r="H1773" i="32"/>
  <c r="H1774" i="32"/>
  <c r="H1775" i="32"/>
  <c r="H1776" i="32"/>
  <c r="H1777" i="32"/>
  <c r="H1778" i="32"/>
  <c r="H1779" i="32"/>
  <c r="H1780" i="32"/>
  <c r="H1781" i="32"/>
  <c r="H1782" i="32"/>
  <c r="H1783" i="32"/>
  <c r="H1784" i="32"/>
  <c r="H1785" i="32"/>
  <c r="H1786" i="32"/>
  <c r="H1787" i="32"/>
  <c r="H1788" i="32"/>
  <c r="H1789" i="32"/>
  <c r="H1790" i="32"/>
  <c r="H1791" i="32"/>
  <c r="H1792" i="32"/>
  <c r="H1793" i="32"/>
  <c r="H1794" i="32"/>
  <c r="H1795" i="32"/>
  <c r="H1796" i="32"/>
  <c r="H1797" i="32"/>
  <c r="H1798" i="32"/>
  <c r="H1799" i="32"/>
  <c r="H1800" i="32"/>
  <c r="H1801" i="32"/>
  <c r="H1802" i="32"/>
  <c r="H1803" i="32"/>
  <c r="H1804" i="32"/>
  <c r="H1805" i="32"/>
  <c r="H1806" i="32"/>
  <c r="H1807" i="32"/>
  <c r="H1808" i="32"/>
  <c r="H1809" i="32"/>
  <c r="H1810" i="32"/>
  <c r="H1811" i="32"/>
  <c r="H1812" i="32"/>
  <c r="H1813" i="32"/>
  <c r="H1814" i="32"/>
  <c r="H1815" i="32"/>
  <c r="H1816" i="32"/>
  <c r="H1817" i="32"/>
  <c r="H1818" i="32"/>
  <c r="H1819" i="32"/>
  <c r="H1820" i="32"/>
  <c r="H1821" i="32"/>
  <c r="H1822" i="32"/>
  <c r="H1823" i="32"/>
  <c r="H1824" i="32"/>
  <c r="H1825" i="32"/>
  <c r="H1826" i="32"/>
  <c r="H1827" i="32"/>
  <c r="H1828" i="32"/>
  <c r="H1829" i="32"/>
  <c r="H1830" i="32"/>
  <c r="H1831" i="32"/>
  <c r="H1832" i="32"/>
  <c r="H1833" i="32"/>
  <c r="H1834" i="32"/>
  <c r="H1835" i="32"/>
  <c r="H1836" i="32"/>
  <c r="H1837" i="32"/>
  <c r="H1838" i="32"/>
  <c r="H1839" i="32"/>
  <c r="H1840" i="32"/>
  <c r="H1841" i="32"/>
  <c r="H1842" i="32"/>
  <c r="H1843" i="32"/>
  <c r="H1844" i="32"/>
  <c r="H1845" i="32"/>
  <c r="H1846" i="32"/>
  <c r="H1847" i="32"/>
  <c r="H1848" i="32"/>
  <c r="H1849" i="32"/>
  <c r="H1850" i="32"/>
  <c r="H1851" i="32"/>
  <c r="H1852" i="32"/>
  <c r="H1853" i="32"/>
  <c r="H1854" i="32"/>
  <c r="H1855" i="32"/>
  <c r="H1856" i="32"/>
  <c r="H1857" i="32"/>
  <c r="H1858" i="32"/>
  <c r="H1859" i="32"/>
  <c r="H1860" i="32"/>
  <c r="H1861" i="32"/>
  <c r="H1862" i="32"/>
  <c r="H1863" i="32"/>
  <c r="H1864" i="32"/>
  <c r="H1865" i="32"/>
  <c r="H1866" i="32"/>
  <c r="H1867" i="32"/>
  <c r="H1868" i="32"/>
  <c r="H1869" i="32"/>
  <c r="H1870" i="32"/>
  <c r="H1871" i="32"/>
  <c r="H1872" i="32"/>
  <c r="H1873" i="32"/>
  <c r="H1874" i="32"/>
  <c r="H1875" i="32"/>
  <c r="H1876" i="32"/>
  <c r="H1877" i="32"/>
  <c r="H1878" i="32"/>
  <c r="H1879" i="32"/>
  <c r="H1880" i="32"/>
  <c r="H1881" i="32"/>
  <c r="H1882" i="32"/>
  <c r="H1883" i="32"/>
  <c r="H1884" i="32"/>
  <c r="H1885" i="32"/>
  <c r="H1886" i="32"/>
  <c r="H1887" i="32"/>
  <c r="H1888" i="32"/>
  <c r="H1889" i="32"/>
  <c r="H1890" i="32"/>
  <c r="H1891" i="32"/>
  <c r="H1892" i="32"/>
  <c r="H1893" i="32"/>
  <c r="H1894" i="32"/>
  <c r="H1895" i="32"/>
  <c r="H1896" i="32"/>
  <c r="H1897" i="32"/>
  <c r="H1898" i="32"/>
  <c r="H1899" i="32"/>
  <c r="H1900" i="32"/>
  <c r="H1901" i="32"/>
  <c r="H1902" i="32"/>
  <c r="H1903" i="32"/>
  <c r="H1904" i="32"/>
  <c r="H1905" i="32"/>
  <c r="H1906" i="32"/>
  <c r="H1907" i="32"/>
  <c r="H1908" i="32"/>
  <c r="H1909" i="32"/>
  <c r="H1910" i="32"/>
  <c r="H1911" i="32"/>
  <c r="H1912" i="32"/>
  <c r="H1913" i="32"/>
  <c r="H1914" i="32"/>
  <c r="H1915" i="32"/>
  <c r="H1916" i="32"/>
  <c r="H1917" i="32"/>
  <c r="H1918" i="32"/>
  <c r="H1919" i="32"/>
  <c r="H1920" i="32"/>
  <c r="H1921" i="32"/>
  <c r="H1922" i="32"/>
  <c r="H1923" i="32"/>
  <c r="H1924" i="32"/>
  <c r="H1925" i="32"/>
  <c r="H1926" i="32"/>
  <c r="H1927" i="32"/>
  <c r="H1928" i="32"/>
  <c r="H1929" i="32"/>
  <c r="H1930" i="32"/>
  <c r="H1931" i="32"/>
  <c r="H1932" i="32"/>
  <c r="H1933" i="32"/>
  <c r="H1934" i="32"/>
  <c r="H1935" i="32"/>
  <c r="H1936" i="32"/>
  <c r="H1937" i="32"/>
  <c r="H1938" i="32"/>
  <c r="H1939" i="32"/>
  <c r="H1940" i="32"/>
  <c r="H1941" i="32"/>
  <c r="H1942" i="32"/>
  <c r="H1943" i="32"/>
  <c r="H1944" i="32"/>
  <c r="H1945" i="32"/>
  <c r="H1946" i="32"/>
  <c r="H1947" i="32"/>
  <c r="H1948" i="32"/>
  <c r="H1949" i="32"/>
  <c r="H1950" i="32"/>
  <c r="H1951" i="32"/>
  <c r="H1952" i="32"/>
  <c r="H1953" i="32"/>
  <c r="H1954" i="32"/>
  <c r="H1955" i="32"/>
  <c r="H1956" i="32"/>
  <c r="H1957" i="32"/>
  <c r="H1958" i="32"/>
  <c r="H1959" i="32"/>
  <c r="H1960" i="32"/>
  <c r="H1961" i="32"/>
  <c r="H1962" i="32"/>
  <c r="H1963" i="32"/>
  <c r="H1964" i="32"/>
  <c r="H1965" i="32"/>
  <c r="H1966" i="32"/>
  <c r="H1967" i="32"/>
  <c r="H1968" i="32"/>
  <c r="H1969" i="32"/>
  <c r="H1970" i="32"/>
  <c r="H1971" i="32"/>
  <c r="H1972" i="32"/>
  <c r="H1973" i="32"/>
  <c r="H1974" i="32"/>
  <c r="H1975" i="32"/>
  <c r="H1976" i="32"/>
  <c r="H1977" i="32"/>
  <c r="H1978" i="32"/>
  <c r="H1979" i="32"/>
  <c r="H1980" i="32"/>
  <c r="H1981" i="32"/>
  <c r="H1982" i="32"/>
  <c r="H1983" i="32"/>
  <c r="H1984" i="32"/>
  <c r="H1985" i="32"/>
  <c r="H1986" i="32"/>
  <c r="H1987" i="32"/>
  <c r="H1988" i="32"/>
  <c r="H1989" i="32"/>
  <c r="H1990" i="32"/>
  <c r="H1991" i="32"/>
  <c r="H1992" i="32"/>
  <c r="H1993" i="32"/>
  <c r="H1994" i="32"/>
  <c r="H1995" i="32"/>
  <c r="H1996" i="32"/>
  <c r="H1997" i="32"/>
  <c r="H1998" i="32"/>
  <c r="H1999" i="32"/>
  <c r="H2000" i="32"/>
  <c r="H2001" i="32"/>
  <c r="H2002" i="32"/>
  <c r="H2003" i="32"/>
  <c r="H2004" i="32"/>
  <c r="H2005" i="32"/>
  <c r="H2006" i="32"/>
  <c r="H2007" i="32"/>
  <c r="H2008" i="32"/>
  <c r="H2009" i="32"/>
  <c r="H2010" i="32"/>
  <c r="H2011" i="32"/>
  <c r="H2012" i="32"/>
  <c r="H2013" i="32"/>
  <c r="H2014" i="32"/>
  <c r="H2015" i="32"/>
  <c r="H2016" i="32"/>
  <c r="H2017" i="32"/>
  <c r="H2018" i="32"/>
  <c r="H2019" i="32"/>
  <c r="H2020" i="32"/>
  <c r="H2021" i="32"/>
  <c r="H2022" i="32"/>
  <c r="H2023" i="32"/>
  <c r="H2024" i="32"/>
  <c r="H2025" i="32"/>
  <c r="H2026" i="32"/>
  <c r="H2027" i="32"/>
  <c r="H2028" i="32"/>
  <c r="H2029" i="32"/>
  <c r="H2030" i="32"/>
  <c r="H2031" i="32"/>
  <c r="H2032" i="32"/>
  <c r="H2033" i="32"/>
  <c r="H2034" i="32"/>
  <c r="H2035" i="32"/>
  <c r="H2036" i="32"/>
  <c r="H2037" i="32"/>
  <c r="H2038" i="32"/>
  <c r="H2039" i="32"/>
  <c r="H2040" i="32"/>
  <c r="H2041" i="32"/>
  <c r="H2042" i="32"/>
  <c r="H2043" i="32"/>
  <c r="H2044" i="32"/>
  <c r="H2045" i="32"/>
  <c r="H2046" i="32"/>
  <c r="H2047" i="32"/>
  <c r="H2048" i="32"/>
  <c r="H2049" i="32"/>
  <c r="H2050" i="32"/>
  <c r="H2051" i="32"/>
  <c r="H2052" i="32"/>
  <c r="H2053" i="32"/>
  <c r="H2054" i="32"/>
  <c r="H2055" i="32"/>
  <c r="H2056" i="32"/>
  <c r="H2057" i="32"/>
  <c r="H2058" i="32"/>
  <c r="H2059" i="32"/>
  <c r="H2060" i="32"/>
  <c r="H2061" i="32"/>
  <c r="H2062" i="32"/>
  <c r="H2063" i="32"/>
  <c r="H2064" i="32"/>
  <c r="H2065" i="32"/>
  <c r="H2066" i="32"/>
  <c r="H2067" i="32"/>
  <c r="H2068" i="32"/>
  <c r="H2069" i="32"/>
  <c r="H2070" i="32"/>
  <c r="H2071" i="32"/>
  <c r="H2072" i="32"/>
  <c r="H2073" i="32"/>
  <c r="H2074" i="32"/>
  <c r="H2075" i="32"/>
  <c r="H2076" i="32"/>
  <c r="H2077" i="32"/>
  <c r="H2078" i="32"/>
  <c r="H2079" i="32"/>
  <c r="H2080" i="32"/>
  <c r="H2081" i="32"/>
  <c r="H2082" i="32"/>
  <c r="H2083" i="32"/>
  <c r="H2084" i="32"/>
  <c r="H2085" i="32"/>
  <c r="H2086" i="32"/>
  <c r="H2087" i="32"/>
  <c r="H2088" i="32"/>
  <c r="H2089" i="32"/>
  <c r="H2090" i="32"/>
  <c r="H2091" i="32"/>
  <c r="H2092" i="32"/>
  <c r="H2093" i="32"/>
  <c r="H2094" i="32"/>
  <c r="H2095" i="32"/>
  <c r="H2096" i="32"/>
  <c r="H2097" i="32"/>
  <c r="H2098" i="32"/>
  <c r="H2099" i="32"/>
  <c r="H2100" i="32"/>
  <c r="H2101" i="32"/>
  <c r="H2102" i="32"/>
  <c r="H2103" i="32"/>
  <c r="H2104" i="32"/>
  <c r="H2105" i="32"/>
  <c r="H2106" i="32"/>
  <c r="H2107" i="32"/>
  <c r="H2108" i="32"/>
  <c r="H2109" i="32"/>
  <c r="H2110" i="32"/>
  <c r="H2111" i="32"/>
  <c r="H2112" i="32"/>
  <c r="H2113" i="32"/>
  <c r="H2114" i="32"/>
  <c r="H2115" i="32"/>
  <c r="H2116" i="32"/>
  <c r="H2117" i="32"/>
  <c r="H2118" i="32"/>
  <c r="H2119" i="32"/>
  <c r="H2120" i="32"/>
  <c r="H2121" i="32"/>
  <c r="H2122" i="32"/>
  <c r="H2123" i="32"/>
  <c r="H2124" i="32"/>
  <c r="H2125" i="32"/>
  <c r="H2126" i="32"/>
  <c r="H2127" i="32"/>
  <c r="H2128" i="32"/>
  <c r="H2129" i="32"/>
  <c r="H2130" i="32"/>
  <c r="H2131" i="32"/>
  <c r="H2132" i="32"/>
  <c r="H2133" i="32"/>
  <c r="H2134" i="32"/>
  <c r="H2135" i="32"/>
  <c r="H2136" i="32"/>
  <c r="H2137" i="32"/>
  <c r="H2138" i="32"/>
  <c r="H2139" i="32"/>
  <c r="H2140" i="32"/>
  <c r="H2141" i="32"/>
  <c r="H2142" i="32"/>
  <c r="H2143" i="32"/>
  <c r="H2144" i="32"/>
  <c r="H2145" i="32"/>
  <c r="H2146" i="32"/>
  <c r="H2147" i="32"/>
  <c r="H2148" i="32"/>
  <c r="H2149" i="32"/>
  <c r="H2150" i="32"/>
  <c r="H2151" i="32"/>
  <c r="H2152" i="32"/>
  <c r="H2153" i="32"/>
  <c r="H2154" i="32"/>
  <c r="H2155" i="32"/>
  <c r="H2156" i="32"/>
  <c r="H2157" i="32"/>
  <c r="H2158" i="32"/>
  <c r="H2159" i="32"/>
  <c r="H2160" i="32"/>
  <c r="H2161" i="32"/>
  <c r="H2162" i="32"/>
  <c r="H2163" i="32"/>
  <c r="H2164" i="32"/>
  <c r="H2165" i="32"/>
  <c r="H2166" i="32"/>
  <c r="H2167" i="32"/>
  <c r="H2168" i="32"/>
  <c r="H2169" i="32"/>
  <c r="H2170" i="32"/>
  <c r="H2171" i="32"/>
  <c r="H2172" i="32"/>
  <c r="H2173" i="32"/>
  <c r="H2174" i="32"/>
  <c r="H2175" i="32"/>
  <c r="H2176" i="32"/>
  <c r="H2177" i="32"/>
  <c r="H2178" i="32"/>
  <c r="H2179" i="32"/>
  <c r="H2180" i="32"/>
  <c r="H2181" i="32"/>
  <c r="H2182" i="32"/>
  <c r="H2183" i="32"/>
  <c r="H2184" i="32"/>
  <c r="H2185" i="32"/>
  <c r="H2186" i="32"/>
  <c r="H2187" i="32"/>
  <c r="H2188" i="32"/>
  <c r="H2189" i="32"/>
  <c r="H2190" i="32"/>
  <c r="H2191" i="32"/>
  <c r="H2192" i="32"/>
  <c r="H2193" i="32"/>
  <c r="H2194" i="32"/>
  <c r="H2195" i="32"/>
  <c r="H2196" i="32"/>
  <c r="H2197" i="32"/>
  <c r="H2198" i="32"/>
  <c r="H2199" i="32"/>
  <c r="H2200" i="32"/>
  <c r="H2201" i="32"/>
  <c r="H2202" i="32"/>
  <c r="H2203" i="32"/>
  <c r="H2204" i="32"/>
  <c r="H2205" i="32"/>
  <c r="H2206" i="32"/>
  <c r="H2207" i="32"/>
  <c r="H2208" i="32"/>
  <c r="H2209" i="32"/>
  <c r="H2210" i="32"/>
  <c r="H2211" i="32"/>
  <c r="H2212" i="32"/>
  <c r="H2213" i="32"/>
  <c r="H2214" i="32"/>
  <c r="H2215" i="32"/>
  <c r="H2216" i="32"/>
  <c r="H2217" i="32"/>
  <c r="H2218" i="32"/>
  <c r="H2219" i="32"/>
  <c r="H2220" i="32"/>
  <c r="H2221" i="32"/>
  <c r="H2222" i="32"/>
  <c r="H2223" i="32"/>
  <c r="H2224" i="32"/>
  <c r="H2225" i="32"/>
  <c r="H2226" i="32"/>
  <c r="H2227" i="32"/>
  <c r="H2228" i="32"/>
  <c r="H2229" i="32"/>
  <c r="H2230" i="32"/>
  <c r="H2231" i="32"/>
  <c r="H2232" i="32"/>
  <c r="H2233" i="32"/>
  <c r="H2234" i="32"/>
  <c r="H2235" i="32"/>
  <c r="H2236" i="32"/>
  <c r="H2237" i="32"/>
  <c r="H2238" i="32"/>
  <c r="H2239" i="32"/>
  <c r="H2240" i="32"/>
  <c r="H2241" i="32"/>
  <c r="H2242" i="32"/>
  <c r="H2243" i="32"/>
  <c r="H2244" i="32"/>
  <c r="H2245" i="32"/>
  <c r="H2246" i="32"/>
  <c r="H2247" i="32"/>
  <c r="H2248" i="32"/>
  <c r="H2249" i="32"/>
  <c r="H2250" i="32"/>
  <c r="H2251" i="32"/>
  <c r="H2252" i="32"/>
  <c r="H2253" i="32"/>
  <c r="H2254" i="32"/>
  <c r="H2255" i="32"/>
  <c r="H2256" i="32"/>
  <c r="H2257" i="32"/>
  <c r="H2258" i="32"/>
  <c r="H2259" i="32"/>
  <c r="H2260" i="32"/>
  <c r="H2261" i="32"/>
  <c r="H2262" i="32"/>
  <c r="H2263" i="32"/>
  <c r="H2264" i="32"/>
  <c r="H2265" i="32"/>
  <c r="H2266" i="32"/>
  <c r="H2267" i="32"/>
  <c r="H2268" i="32"/>
  <c r="H2269" i="32"/>
  <c r="H2270" i="32"/>
  <c r="H2271" i="32"/>
  <c r="H2272" i="32"/>
  <c r="H2273" i="32"/>
  <c r="H2274" i="32"/>
  <c r="H2275" i="32"/>
  <c r="H2276" i="32"/>
  <c r="H2277" i="32"/>
  <c r="H2278" i="32"/>
  <c r="H2279" i="32"/>
  <c r="H2280" i="32"/>
  <c r="H2281" i="32"/>
  <c r="H2282" i="32"/>
  <c r="H2283" i="32"/>
  <c r="H2284" i="32"/>
  <c r="H2285" i="32"/>
  <c r="H2286" i="32"/>
  <c r="H2287" i="32"/>
  <c r="H2288" i="32"/>
  <c r="H2289" i="32"/>
  <c r="H2290" i="32"/>
  <c r="H2291" i="32"/>
  <c r="H2292" i="32"/>
  <c r="H2293" i="32"/>
  <c r="H2294" i="32"/>
  <c r="H2295" i="32"/>
  <c r="H2296" i="32"/>
  <c r="H2297" i="32"/>
  <c r="H2298" i="32"/>
  <c r="H2299" i="32"/>
  <c r="H2300" i="32"/>
  <c r="H2301" i="32"/>
  <c r="H2302" i="32"/>
  <c r="H2303" i="32"/>
  <c r="H2304" i="32"/>
  <c r="H2305" i="32"/>
  <c r="H2306" i="32"/>
  <c r="H2307" i="32"/>
  <c r="H2308" i="32"/>
  <c r="H2309" i="32"/>
  <c r="H2310" i="32"/>
  <c r="H2311" i="32"/>
  <c r="H2312" i="32"/>
  <c r="H2313" i="32"/>
  <c r="H2314" i="32"/>
  <c r="H2315" i="32"/>
  <c r="H2316" i="32"/>
  <c r="H2317" i="32"/>
  <c r="H2318" i="32"/>
  <c r="H2319" i="32"/>
  <c r="H2320" i="32"/>
  <c r="H2321" i="32"/>
  <c r="H2322" i="32"/>
  <c r="H2323" i="32"/>
  <c r="H2324" i="32"/>
  <c r="H2325" i="32"/>
  <c r="H2326" i="32"/>
  <c r="H2327" i="32"/>
  <c r="H2328" i="32"/>
  <c r="H2329" i="32"/>
  <c r="H2330" i="32"/>
  <c r="H2331" i="32"/>
  <c r="H2332" i="32"/>
  <c r="H2333" i="32"/>
  <c r="H2334" i="32"/>
  <c r="H2335" i="32"/>
  <c r="H2336" i="32"/>
  <c r="H2337" i="32"/>
  <c r="H2338" i="32"/>
  <c r="H2339" i="32"/>
  <c r="H2340" i="32"/>
  <c r="H2341" i="32"/>
  <c r="H2342" i="32"/>
  <c r="H2343" i="32"/>
  <c r="H2344" i="32"/>
  <c r="H2345" i="32"/>
  <c r="H2346" i="32"/>
  <c r="H2347" i="32"/>
  <c r="H2348" i="32"/>
  <c r="H2349" i="32"/>
  <c r="H2350" i="32"/>
  <c r="H2351" i="32"/>
  <c r="H2352" i="32"/>
  <c r="H2353" i="32"/>
  <c r="H2354" i="32"/>
  <c r="H2355" i="32"/>
  <c r="H2356" i="32"/>
  <c r="H2357" i="32"/>
  <c r="H2358" i="32"/>
  <c r="H2359" i="32"/>
  <c r="H2360" i="32"/>
  <c r="H2361" i="32"/>
  <c r="H2362" i="32"/>
  <c r="H2363" i="32"/>
  <c r="H2364" i="32"/>
  <c r="H2365" i="32"/>
  <c r="H2366" i="32"/>
  <c r="H2367" i="32"/>
  <c r="H2368" i="32"/>
  <c r="H2369" i="32"/>
  <c r="H2370" i="32"/>
  <c r="H2371" i="32"/>
  <c r="H2372" i="32"/>
  <c r="H2373" i="32"/>
  <c r="H2374" i="32"/>
  <c r="H2375" i="32"/>
  <c r="H2376" i="32"/>
  <c r="H2377" i="32"/>
  <c r="H2378" i="32"/>
  <c r="H2379" i="32"/>
  <c r="H2380" i="32"/>
  <c r="H2381" i="32"/>
  <c r="H2382" i="32"/>
  <c r="H2383" i="32"/>
  <c r="H2384" i="32"/>
  <c r="H2385" i="32"/>
  <c r="H2386" i="32"/>
  <c r="H2387" i="32"/>
  <c r="H2388" i="32"/>
  <c r="H2389" i="32"/>
  <c r="H2390" i="32"/>
  <c r="H2391" i="32"/>
  <c r="H2392" i="32"/>
  <c r="H2393" i="32"/>
  <c r="H2394" i="32"/>
  <c r="H2395" i="32"/>
  <c r="H2396" i="32"/>
  <c r="H2397" i="32"/>
  <c r="H2398" i="32"/>
  <c r="H2399" i="32"/>
  <c r="H2400" i="32"/>
  <c r="H2401" i="32"/>
  <c r="H2402" i="32"/>
  <c r="H2403" i="32"/>
  <c r="H2404" i="32"/>
  <c r="H2405" i="32"/>
  <c r="H2406" i="32"/>
  <c r="H2407" i="32"/>
  <c r="H2408" i="32"/>
  <c r="H2409" i="32"/>
  <c r="H2410" i="32"/>
  <c r="H2411" i="32"/>
  <c r="H2412" i="32"/>
  <c r="H2413" i="32"/>
  <c r="H2414" i="32"/>
  <c r="H2415" i="32"/>
  <c r="H2416" i="32"/>
  <c r="H2417" i="32"/>
  <c r="H2418" i="32"/>
  <c r="H2419" i="32"/>
  <c r="H2420" i="32"/>
  <c r="H2421" i="32"/>
  <c r="H2422" i="32"/>
  <c r="H2423" i="32"/>
  <c r="H2424" i="32"/>
  <c r="H2425" i="32"/>
  <c r="H2426" i="32"/>
  <c r="H2427" i="32"/>
  <c r="H2428" i="32"/>
  <c r="H2429" i="32"/>
  <c r="H2430" i="32"/>
  <c r="H2431" i="32"/>
  <c r="H2432" i="32"/>
  <c r="H2433" i="32"/>
  <c r="H2434" i="32"/>
  <c r="H2435" i="32"/>
  <c r="H2436" i="32"/>
  <c r="H2437" i="32"/>
  <c r="H2438" i="32"/>
  <c r="H2439" i="32"/>
  <c r="H2440" i="32"/>
  <c r="H2441" i="32"/>
  <c r="H2442" i="32"/>
  <c r="H2443" i="32"/>
  <c r="H2444" i="32"/>
  <c r="H2445" i="32"/>
  <c r="H2446" i="32"/>
  <c r="H2447" i="32"/>
  <c r="H2448" i="32"/>
  <c r="H2449" i="32"/>
  <c r="H2450" i="32"/>
  <c r="H2451" i="32"/>
  <c r="H2452" i="32"/>
  <c r="H2453" i="32"/>
  <c r="H2454" i="32"/>
  <c r="H2455" i="32"/>
  <c r="H2456" i="32"/>
  <c r="H2457" i="32"/>
  <c r="H2458" i="32"/>
  <c r="H2459" i="32"/>
  <c r="H2460" i="32"/>
  <c r="H2461" i="32"/>
  <c r="H2462" i="32"/>
  <c r="H2463" i="32"/>
  <c r="H2464" i="32"/>
  <c r="H2465" i="32"/>
  <c r="H2466" i="32"/>
  <c r="H2467" i="32"/>
  <c r="H2468" i="32"/>
  <c r="H2469" i="32"/>
  <c r="H2470" i="32"/>
  <c r="H2471" i="32"/>
  <c r="H2472" i="32"/>
  <c r="H2473" i="32"/>
  <c r="H2474" i="32"/>
  <c r="H2475" i="32"/>
  <c r="H2476" i="32"/>
  <c r="H2477" i="32"/>
  <c r="H2478" i="32"/>
  <c r="H2479" i="32"/>
  <c r="H2480" i="32"/>
  <c r="H2481" i="32"/>
  <c r="H2482" i="32"/>
  <c r="H2483" i="32"/>
  <c r="H2484" i="32"/>
  <c r="H2485" i="32"/>
  <c r="H2486" i="32"/>
  <c r="H2487" i="32"/>
  <c r="H2488" i="32"/>
  <c r="H2489" i="32"/>
  <c r="H2490" i="32"/>
  <c r="H2491" i="32"/>
  <c r="H2492" i="32"/>
  <c r="H2493" i="32"/>
  <c r="H2494" i="32"/>
  <c r="H2495" i="32"/>
  <c r="H2496" i="32"/>
  <c r="H2497" i="32"/>
  <c r="H2498" i="32"/>
  <c r="H2499" i="32"/>
  <c r="H2500" i="32"/>
  <c r="H2501" i="32"/>
  <c r="H2502" i="32"/>
  <c r="H2503" i="32"/>
  <c r="H2504" i="32"/>
  <c r="H2505" i="32"/>
  <c r="H2506" i="32"/>
  <c r="H2507" i="32"/>
  <c r="H2508" i="32"/>
  <c r="H2509" i="32"/>
  <c r="H2510" i="32"/>
  <c r="H2511" i="32"/>
  <c r="H2512" i="32"/>
  <c r="H2513" i="32"/>
  <c r="H2514" i="32"/>
  <c r="H2515" i="32"/>
  <c r="H2516" i="32"/>
  <c r="H2517" i="32"/>
  <c r="H2518" i="32"/>
  <c r="H2519" i="32"/>
  <c r="H2520" i="32"/>
  <c r="H2521" i="32"/>
  <c r="H2522" i="32"/>
  <c r="H2523" i="32"/>
  <c r="H2524" i="32"/>
  <c r="H2525" i="32"/>
  <c r="H2526" i="32"/>
  <c r="H2527" i="32"/>
  <c r="H2528" i="32"/>
  <c r="H2529" i="32"/>
  <c r="H2530" i="32"/>
  <c r="H2531" i="32"/>
  <c r="H2532" i="32"/>
  <c r="H2533" i="32"/>
  <c r="H2534" i="32"/>
  <c r="H2535" i="32"/>
  <c r="H2536" i="32"/>
  <c r="H2537" i="32"/>
  <c r="H2538" i="32"/>
  <c r="H2539" i="32"/>
  <c r="H2540" i="32"/>
  <c r="H2541" i="32"/>
  <c r="H2542" i="32"/>
  <c r="H2543" i="32"/>
  <c r="H2544" i="32"/>
  <c r="H2545" i="32"/>
  <c r="H2546" i="32"/>
  <c r="H2547" i="32"/>
  <c r="H2548" i="32"/>
  <c r="H2549" i="32"/>
  <c r="H2550" i="32"/>
  <c r="H2551" i="32"/>
  <c r="H2552" i="32"/>
  <c r="H2553" i="32"/>
  <c r="H2554" i="32"/>
  <c r="H2555" i="32"/>
  <c r="H2556" i="32"/>
  <c r="H2557" i="32"/>
  <c r="H2558" i="32"/>
  <c r="H2559" i="32"/>
  <c r="H2560" i="32"/>
  <c r="H2561" i="32"/>
  <c r="H2562" i="32"/>
  <c r="H2563" i="32"/>
  <c r="H2564" i="32"/>
  <c r="H2565" i="32"/>
  <c r="H2566" i="32"/>
  <c r="H2567" i="32"/>
  <c r="H2568" i="32"/>
  <c r="H2569" i="32"/>
  <c r="H2570" i="32"/>
  <c r="H2571" i="32"/>
  <c r="H2572" i="32"/>
  <c r="H2573" i="32"/>
  <c r="H2574" i="32"/>
  <c r="H2575" i="32"/>
  <c r="H2576" i="32"/>
  <c r="H2577" i="32"/>
  <c r="H2578" i="32"/>
  <c r="H2579" i="32"/>
  <c r="H2580" i="32"/>
  <c r="H2581" i="32"/>
  <c r="H2582" i="32"/>
  <c r="H2583" i="32"/>
  <c r="H2584" i="32"/>
  <c r="H2585" i="32"/>
  <c r="H2586" i="32"/>
  <c r="H2587" i="32"/>
  <c r="H2588" i="32"/>
  <c r="H2589" i="32"/>
  <c r="H2590" i="32"/>
  <c r="H2591" i="32"/>
  <c r="H2592" i="32"/>
  <c r="H2593" i="32"/>
  <c r="H2594" i="32"/>
  <c r="H2595" i="32"/>
  <c r="H2596" i="32"/>
  <c r="H2597" i="32"/>
  <c r="H2598" i="32"/>
  <c r="H2599" i="32"/>
  <c r="H2600" i="32"/>
  <c r="H2601" i="32"/>
  <c r="H2602" i="32"/>
  <c r="H2603" i="32"/>
  <c r="H2604" i="32"/>
  <c r="H2605" i="32"/>
  <c r="H2606" i="32"/>
  <c r="H2607" i="32"/>
  <c r="H2608" i="32"/>
  <c r="H2609" i="32"/>
  <c r="H2610" i="32"/>
  <c r="H2611" i="32"/>
  <c r="H2612" i="32"/>
  <c r="H2613" i="32"/>
  <c r="H2614" i="32"/>
  <c r="H2615" i="32"/>
  <c r="H2616" i="32"/>
  <c r="H2617" i="32"/>
  <c r="H2618" i="32"/>
  <c r="H2619" i="32"/>
  <c r="H2620" i="32"/>
  <c r="H2621" i="32"/>
  <c r="H2622" i="32"/>
  <c r="H2623" i="32"/>
  <c r="H2624" i="32"/>
  <c r="H2625" i="32"/>
  <c r="H2626" i="32"/>
  <c r="H2627" i="32"/>
  <c r="H2628" i="32"/>
  <c r="H2629" i="32"/>
  <c r="H2630" i="32"/>
  <c r="H2631" i="32"/>
  <c r="H2632" i="32"/>
  <c r="H2633" i="32"/>
  <c r="H2634" i="32"/>
  <c r="H2635" i="32"/>
  <c r="H2636" i="32"/>
  <c r="H2637" i="32"/>
  <c r="H2638" i="32"/>
  <c r="H2639" i="32"/>
  <c r="H2640" i="32"/>
  <c r="H2641" i="32"/>
  <c r="H2642" i="32"/>
  <c r="H2643" i="32"/>
  <c r="H2644" i="32"/>
  <c r="H2645" i="32"/>
  <c r="H2646" i="32"/>
  <c r="H2647" i="32"/>
  <c r="H2648" i="32"/>
  <c r="H2649" i="32"/>
  <c r="H2650" i="32"/>
  <c r="H2651" i="32"/>
  <c r="H2652" i="32"/>
  <c r="H2653" i="32"/>
  <c r="H2654" i="32"/>
  <c r="H2655" i="32"/>
  <c r="H2656" i="32"/>
  <c r="H2657" i="32"/>
  <c r="H2658" i="32"/>
  <c r="H2659" i="32"/>
  <c r="H2660" i="32"/>
  <c r="H2661" i="32"/>
  <c r="H2662" i="32"/>
  <c r="H2663" i="32"/>
  <c r="H2664" i="32"/>
  <c r="H2665" i="32"/>
  <c r="H2666" i="32"/>
  <c r="H2667" i="32"/>
  <c r="H2668" i="32"/>
  <c r="H2669" i="32"/>
  <c r="H2670" i="32"/>
  <c r="H2671" i="32"/>
  <c r="H2672" i="32"/>
  <c r="H2673" i="32"/>
  <c r="H2674" i="32"/>
  <c r="H2675" i="32"/>
  <c r="H2676" i="32"/>
  <c r="H2677" i="32"/>
  <c r="H2678" i="32"/>
  <c r="H2679" i="32"/>
  <c r="H2680" i="32"/>
  <c r="H2681" i="32"/>
  <c r="H2682" i="32"/>
  <c r="H2683" i="32"/>
  <c r="H2684" i="32"/>
  <c r="H2685" i="32"/>
  <c r="H2686" i="32"/>
  <c r="H2687" i="32"/>
  <c r="H2688" i="32"/>
  <c r="H2689" i="32"/>
  <c r="H2690" i="32"/>
  <c r="H2691" i="32"/>
  <c r="H2692" i="32"/>
  <c r="H2693" i="32"/>
  <c r="H2694" i="32"/>
  <c r="H2695" i="32"/>
  <c r="H2696" i="32"/>
  <c r="H2697" i="32"/>
  <c r="H2698" i="32"/>
  <c r="H2699" i="32"/>
  <c r="H2700" i="32"/>
  <c r="H2701" i="32"/>
  <c r="H2702" i="32"/>
  <c r="H2703" i="32"/>
  <c r="H2704" i="32"/>
  <c r="H2705" i="32"/>
  <c r="H2706" i="32"/>
  <c r="H2707" i="32"/>
  <c r="H2708" i="32"/>
  <c r="H2709" i="32"/>
  <c r="H2710" i="32"/>
  <c r="H2711" i="32"/>
  <c r="H2712" i="32"/>
  <c r="H2713" i="32"/>
  <c r="H2714" i="32"/>
  <c r="H2715" i="32"/>
  <c r="H2716" i="32"/>
  <c r="H2717" i="32"/>
  <c r="H2718" i="32"/>
  <c r="H2719" i="32"/>
  <c r="H2720" i="32"/>
  <c r="H2721" i="32"/>
  <c r="H2722" i="32"/>
  <c r="H2723" i="32"/>
  <c r="H2724" i="32"/>
  <c r="H2725" i="32"/>
  <c r="H2726" i="32"/>
  <c r="H2727" i="32"/>
  <c r="H2728" i="32"/>
  <c r="H2729" i="32"/>
  <c r="H2730" i="32"/>
  <c r="H2731" i="32"/>
  <c r="H2732" i="32"/>
  <c r="H2733" i="32"/>
  <c r="H2734" i="32"/>
  <c r="H2735" i="32"/>
  <c r="H2736" i="32"/>
  <c r="H2737" i="32"/>
  <c r="H2738" i="32"/>
  <c r="H2739" i="32"/>
  <c r="H2740" i="32"/>
  <c r="H2741" i="32"/>
  <c r="H2742" i="32"/>
  <c r="H2743" i="32"/>
  <c r="H2744" i="32"/>
  <c r="H2745" i="32"/>
  <c r="H2746" i="32"/>
  <c r="H2747" i="32"/>
  <c r="H2748" i="32"/>
  <c r="H2749" i="32"/>
  <c r="H2750" i="32"/>
  <c r="H2751" i="32"/>
  <c r="H2752" i="32"/>
  <c r="H2753" i="32"/>
  <c r="H2754" i="32"/>
  <c r="H2755" i="32"/>
  <c r="H2756" i="32"/>
  <c r="H2757" i="32"/>
  <c r="H2758" i="32"/>
  <c r="H2759" i="32"/>
  <c r="H2760" i="32"/>
  <c r="H2761" i="32"/>
  <c r="H2762" i="32"/>
  <c r="H2763" i="32"/>
  <c r="H2764" i="32"/>
  <c r="H2765" i="32"/>
  <c r="H2766" i="32"/>
  <c r="H2767" i="32"/>
  <c r="H2768" i="32"/>
  <c r="H2769" i="32"/>
  <c r="H2770" i="32"/>
  <c r="H2771" i="32"/>
  <c r="H2772" i="32"/>
  <c r="H2773" i="32"/>
  <c r="H2774" i="32"/>
  <c r="H2775" i="32"/>
  <c r="H2776" i="32"/>
  <c r="H2777" i="32"/>
  <c r="H2778" i="32"/>
  <c r="H2779" i="32"/>
  <c r="H2780" i="32"/>
  <c r="H2781" i="32"/>
  <c r="H2782" i="32"/>
  <c r="H2783" i="32"/>
  <c r="H2784" i="32"/>
  <c r="H2785" i="32"/>
  <c r="H2786" i="32"/>
  <c r="H2787" i="32"/>
  <c r="H2788" i="32"/>
  <c r="H2789" i="32"/>
  <c r="H2790" i="32"/>
  <c r="H2791" i="32"/>
  <c r="H2792" i="32"/>
  <c r="H2793" i="32"/>
  <c r="H2794" i="32"/>
  <c r="H2795" i="32"/>
  <c r="H2796" i="32"/>
  <c r="H2797" i="32"/>
  <c r="H2798" i="32"/>
  <c r="H2799" i="32"/>
  <c r="H2800" i="32"/>
  <c r="H2801" i="32"/>
  <c r="H2802" i="32"/>
  <c r="H2803" i="32"/>
  <c r="H2804" i="32"/>
  <c r="H2805" i="32"/>
  <c r="H2806" i="32"/>
  <c r="H2807" i="32"/>
  <c r="H2808" i="32"/>
  <c r="H2809" i="32"/>
  <c r="H2810" i="32"/>
  <c r="H2811" i="32"/>
  <c r="H2812" i="32"/>
  <c r="H2813" i="32"/>
  <c r="H2814" i="32"/>
  <c r="H2815" i="32"/>
  <c r="H2816" i="32"/>
  <c r="H2817" i="32"/>
  <c r="H2818" i="32"/>
  <c r="H2819" i="32"/>
  <c r="H2820" i="32"/>
  <c r="H2821" i="32"/>
  <c r="H2822" i="32"/>
  <c r="H2823" i="32"/>
  <c r="H2824" i="32"/>
  <c r="H2825" i="32"/>
  <c r="H2826" i="32"/>
  <c r="H2827" i="32"/>
  <c r="H2828" i="32"/>
  <c r="H2829" i="32"/>
  <c r="H2830" i="32"/>
  <c r="H2831" i="32"/>
  <c r="H2832" i="32"/>
  <c r="H2833" i="32"/>
  <c r="H2834" i="32"/>
  <c r="H2835" i="32"/>
  <c r="H2836" i="32"/>
  <c r="H2837" i="32"/>
  <c r="H2838" i="32"/>
  <c r="H2839" i="32"/>
  <c r="H2840" i="32"/>
  <c r="H2841" i="32"/>
  <c r="H2842" i="32"/>
  <c r="H2843" i="32"/>
  <c r="H2844" i="32"/>
  <c r="H2845" i="32"/>
  <c r="H2846" i="32"/>
  <c r="H2847" i="32"/>
  <c r="H2848" i="32"/>
  <c r="H2849" i="32"/>
  <c r="H2850" i="32"/>
  <c r="H2851" i="32"/>
  <c r="H2852" i="32"/>
  <c r="H2853" i="32"/>
  <c r="H2854" i="32"/>
  <c r="H2855" i="32"/>
  <c r="H2856" i="32"/>
  <c r="H2857" i="32"/>
  <c r="H2858" i="32"/>
  <c r="H2859" i="32"/>
  <c r="H2860" i="32"/>
  <c r="H2861" i="32"/>
  <c r="H2862" i="32"/>
  <c r="H2863" i="32"/>
  <c r="H2864" i="32"/>
  <c r="H2865" i="32"/>
  <c r="H2866" i="32"/>
  <c r="H2867" i="32"/>
  <c r="H2868" i="32"/>
  <c r="H2869" i="32"/>
  <c r="H2870" i="32"/>
  <c r="H2871" i="32"/>
  <c r="H2872" i="32"/>
  <c r="H2873" i="32"/>
  <c r="H2874" i="32"/>
  <c r="H2875" i="32"/>
  <c r="H2876" i="32"/>
  <c r="H2877" i="32"/>
  <c r="H2878" i="32"/>
  <c r="H2879" i="32"/>
  <c r="H2880" i="32"/>
  <c r="H2881" i="32"/>
  <c r="H2882" i="32"/>
  <c r="H2883" i="32"/>
  <c r="H2884" i="32"/>
  <c r="H2885" i="32"/>
  <c r="H2886" i="32"/>
  <c r="H2887" i="32"/>
  <c r="H2888" i="32"/>
  <c r="H2889" i="32"/>
  <c r="H2890" i="32"/>
  <c r="H2891" i="32"/>
  <c r="H2892" i="32"/>
  <c r="H2893" i="32"/>
  <c r="H2894" i="32"/>
  <c r="H2895" i="32"/>
  <c r="H2896" i="32"/>
  <c r="H2897" i="32"/>
  <c r="H2898" i="32"/>
  <c r="H2899" i="32"/>
  <c r="H2900" i="32"/>
  <c r="H2901" i="32"/>
  <c r="H2902" i="32"/>
  <c r="H2903" i="32"/>
  <c r="H2904" i="32"/>
  <c r="H2905" i="32"/>
  <c r="H2906" i="32"/>
  <c r="H2907" i="32"/>
  <c r="H2908" i="32"/>
  <c r="H2909" i="32"/>
  <c r="H2910" i="32"/>
  <c r="H2911" i="32"/>
  <c r="H2912" i="32"/>
  <c r="H2913" i="32"/>
  <c r="H2914" i="32"/>
  <c r="H2915" i="32"/>
  <c r="H2916" i="32"/>
  <c r="H2917" i="32"/>
  <c r="H2918" i="32"/>
  <c r="H2919" i="32"/>
  <c r="H2920" i="32"/>
  <c r="H2921" i="32"/>
  <c r="H2922" i="32"/>
  <c r="H2923" i="32"/>
  <c r="H2924" i="32"/>
  <c r="H2925" i="32"/>
  <c r="H2926" i="32"/>
  <c r="H2927" i="32"/>
  <c r="H2928" i="32"/>
  <c r="H2929" i="32"/>
  <c r="H2930" i="32"/>
  <c r="H2931" i="32"/>
  <c r="H2932" i="32"/>
  <c r="H2933" i="32"/>
  <c r="H2934" i="32"/>
  <c r="H2935" i="32"/>
  <c r="H2936" i="32"/>
  <c r="H2937" i="32"/>
  <c r="H2938" i="32"/>
  <c r="H2939" i="32"/>
  <c r="H2940" i="32"/>
  <c r="H2941" i="32"/>
  <c r="H2942" i="32"/>
  <c r="H2943" i="32"/>
  <c r="H2944" i="32"/>
  <c r="H2945" i="32"/>
  <c r="H2946" i="32"/>
  <c r="H2947" i="32"/>
  <c r="H2948" i="32"/>
  <c r="H2949" i="32"/>
  <c r="H2950" i="32"/>
  <c r="H2951" i="32"/>
  <c r="H2952" i="32"/>
  <c r="H2953" i="32"/>
  <c r="H2954" i="32"/>
  <c r="H2955" i="32"/>
  <c r="H2956" i="32"/>
  <c r="H2957" i="32"/>
  <c r="H2958" i="32"/>
  <c r="H2959" i="32"/>
  <c r="H2960" i="32"/>
  <c r="H2961" i="32"/>
  <c r="H2962" i="32"/>
  <c r="H2963" i="32"/>
  <c r="H2964" i="32"/>
  <c r="H2965" i="32"/>
  <c r="H2966" i="32"/>
  <c r="H2967" i="32"/>
  <c r="H2968" i="32"/>
  <c r="H2969" i="32"/>
  <c r="H2970" i="32"/>
  <c r="H2971" i="32"/>
  <c r="H2972" i="32"/>
  <c r="H2973" i="32"/>
  <c r="H2974" i="32"/>
  <c r="H2975" i="32"/>
  <c r="H2976" i="32"/>
  <c r="H2977" i="32"/>
  <c r="H2978" i="32"/>
  <c r="H2979" i="32"/>
  <c r="H2980" i="32"/>
  <c r="H2981" i="32"/>
  <c r="H2982" i="32"/>
  <c r="H2983" i="32"/>
  <c r="H2984" i="32"/>
  <c r="H2985" i="32"/>
  <c r="H2986" i="32"/>
  <c r="H2987" i="32"/>
  <c r="H2988" i="32"/>
  <c r="H2989" i="32"/>
  <c r="H2990" i="32"/>
  <c r="H2991" i="32"/>
  <c r="H2992" i="32"/>
  <c r="H2993" i="32"/>
  <c r="H2994" i="32"/>
  <c r="H2995" i="32"/>
  <c r="H2996" i="32"/>
  <c r="H2997" i="32"/>
  <c r="H2998" i="32"/>
  <c r="H2999" i="32"/>
  <c r="H3000" i="32"/>
  <c r="H3001" i="32"/>
  <c r="H3002" i="32"/>
  <c r="H3003" i="32"/>
  <c r="H3004" i="32"/>
  <c r="H3005" i="32"/>
  <c r="H3006" i="32"/>
  <c r="H3007" i="32"/>
  <c r="H3008" i="32"/>
  <c r="H3009" i="32"/>
  <c r="H3010" i="32"/>
  <c r="H3011" i="32"/>
  <c r="H3012" i="32"/>
  <c r="H3013" i="32"/>
  <c r="H3014" i="32"/>
  <c r="H3015" i="32"/>
  <c r="H3016" i="32"/>
  <c r="H3017" i="32"/>
  <c r="H3018" i="32"/>
  <c r="H3019" i="32"/>
  <c r="H3020" i="32"/>
  <c r="H3021" i="32"/>
  <c r="H3022" i="32"/>
  <c r="H3023" i="32"/>
  <c r="H3024" i="32"/>
  <c r="H3025" i="32"/>
  <c r="H3026" i="32"/>
  <c r="H3027" i="32"/>
  <c r="H3028" i="32"/>
  <c r="H3029" i="32"/>
  <c r="H3030" i="32"/>
  <c r="H3031" i="32"/>
  <c r="H3032" i="32"/>
  <c r="H3033" i="32"/>
  <c r="H3034" i="32"/>
  <c r="H3035" i="32"/>
  <c r="H3036" i="32"/>
  <c r="H3037" i="32"/>
  <c r="H3038" i="32"/>
  <c r="H3039" i="32"/>
  <c r="H3040" i="32"/>
  <c r="H3041" i="32"/>
  <c r="H3042" i="32"/>
  <c r="H3043" i="32"/>
  <c r="H3044" i="32"/>
  <c r="H3045" i="32"/>
  <c r="H3046" i="32"/>
  <c r="H3047" i="32"/>
  <c r="H3048" i="32"/>
  <c r="H3049" i="32"/>
  <c r="H3050" i="32"/>
  <c r="H3051" i="32"/>
  <c r="H3052" i="32"/>
  <c r="H3053" i="32"/>
  <c r="H3054" i="32"/>
  <c r="H3055" i="32"/>
  <c r="H3056" i="32"/>
  <c r="H3057" i="32"/>
  <c r="H3058" i="32"/>
  <c r="H3059" i="32"/>
  <c r="H3060" i="32"/>
  <c r="H3061" i="32"/>
  <c r="H3062" i="32"/>
  <c r="H3063" i="32"/>
  <c r="H3064" i="32"/>
  <c r="H3065" i="32"/>
  <c r="H3066" i="32"/>
  <c r="H3067" i="32"/>
  <c r="H3068" i="32"/>
  <c r="H3069" i="32"/>
  <c r="H3070" i="32"/>
  <c r="H3071" i="32"/>
  <c r="H3072" i="32"/>
  <c r="H3073" i="32"/>
  <c r="H3074" i="32"/>
  <c r="H3075" i="32"/>
  <c r="H3076" i="32"/>
  <c r="H3077" i="32"/>
  <c r="H3078" i="32"/>
  <c r="H3079" i="32"/>
  <c r="H3080" i="32"/>
  <c r="H3081" i="32"/>
  <c r="H3082" i="32"/>
  <c r="H3083" i="32"/>
  <c r="H3084" i="32"/>
  <c r="H3085" i="32"/>
  <c r="H3086" i="32"/>
  <c r="H3087" i="32"/>
  <c r="H3088" i="32"/>
  <c r="H3089" i="32"/>
  <c r="H3090" i="32"/>
  <c r="H3091" i="32"/>
  <c r="H3092" i="32"/>
  <c r="H3093" i="32"/>
  <c r="H3094" i="32"/>
  <c r="H3095" i="32"/>
  <c r="H3096" i="32"/>
  <c r="H3097" i="32"/>
  <c r="H3098" i="32"/>
  <c r="H3099" i="32"/>
  <c r="H3100" i="32"/>
  <c r="H3101" i="32"/>
  <c r="H3102" i="32"/>
  <c r="H3103" i="32"/>
  <c r="H3104" i="32"/>
  <c r="H3105" i="32"/>
  <c r="H3106" i="32"/>
  <c r="H3107" i="32"/>
  <c r="H3108" i="32"/>
  <c r="H3109" i="32"/>
  <c r="H3110" i="32"/>
  <c r="H3111" i="32"/>
  <c r="H3112" i="32"/>
  <c r="H3113" i="32"/>
  <c r="H3114" i="32"/>
  <c r="H3115" i="32"/>
  <c r="H3116" i="32"/>
  <c r="H3117" i="32"/>
  <c r="H3118" i="32"/>
  <c r="H3119" i="32"/>
  <c r="H3120" i="32"/>
  <c r="H3121" i="32"/>
  <c r="H3122" i="32"/>
  <c r="H3123" i="32"/>
  <c r="H3124" i="32"/>
  <c r="H3125" i="32"/>
  <c r="H3126" i="32"/>
  <c r="H3127" i="32"/>
  <c r="H3128" i="32"/>
  <c r="H3129" i="32"/>
  <c r="H3130" i="32"/>
  <c r="H3131" i="32"/>
  <c r="H3132" i="32"/>
  <c r="H3133" i="32"/>
  <c r="H3134" i="32"/>
  <c r="H3135" i="32"/>
  <c r="H3136" i="32"/>
  <c r="H3137" i="32"/>
  <c r="H3138" i="32"/>
  <c r="H3139" i="32"/>
  <c r="H3140" i="32"/>
  <c r="H3141" i="32"/>
  <c r="H3142" i="32"/>
  <c r="H3143" i="32"/>
  <c r="H3144" i="32"/>
  <c r="H3145" i="32"/>
  <c r="H3146" i="32"/>
  <c r="H3147" i="32"/>
  <c r="H3148" i="32"/>
  <c r="H3149" i="32"/>
  <c r="H3150" i="32"/>
  <c r="H3151" i="32"/>
  <c r="H3152" i="32"/>
  <c r="H3153" i="32"/>
  <c r="H3154" i="32"/>
  <c r="H3155" i="32"/>
  <c r="H3156" i="32"/>
  <c r="H3157" i="32"/>
  <c r="H3158" i="32"/>
  <c r="H3159" i="32"/>
  <c r="H3160" i="32"/>
  <c r="H3161" i="32"/>
  <c r="H3162" i="32"/>
  <c r="H3163" i="32"/>
  <c r="H3164" i="32"/>
  <c r="H3165" i="32"/>
  <c r="H3166" i="32"/>
  <c r="H3167" i="32"/>
  <c r="H3168" i="32"/>
  <c r="H3169" i="32"/>
  <c r="H3170" i="32"/>
  <c r="H3171" i="32"/>
  <c r="H3172" i="32"/>
  <c r="H3173" i="32"/>
  <c r="H3174" i="32"/>
  <c r="H3175" i="32"/>
  <c r="H3176" i="32"/>
  <c r="H3177" i="32"/>
  <c r="H3178" i="32"/>
  <c r="H3179" i="32"/>
  <c r="H3180" i="32"/>
  <c r="H3181" i="32"/>
  <c r="H3182" i="32"/>
  <c r="H3183" i="32"/>
  <c r="H3184" i="32"/>
  <c r="H3185" i="32"/>
  <c r="H3186" i="32"/>
  <c r="H3187" i="32"/>
  <c r="H3188" i="32"/>
  <c r="H3189" i="32"/>
  <c r="H3190" i="32"/>
  <c r="H3191" i="32"/>
  <c r="H3192" i="32"/>
  <c r="H3193" i="32"/>
  <c r="H3194" i="32"/>
  <c r="H3195" i="32"/>
  <c r="H3196" i="32"/>
  <c r="H3197" i="32"/>
  <c r="H3198" i="32"/>
  <c r="H3199" i="32"/>
  <c r="H3200" i="32"/>
  <c r="H3201" i="32"/>
  <c r="H3202" i="32"/>
  <c r="H3203" i="32"/>
  <c r="H3204" i="32"/>
  <c r="H3205" i="32"/>
  <c r="H3206" i="32"/>
  <c r="H3207" i="32"/>
  <c r="H3208" i="32"/>
  <c r="H3209" i="32"/>
  <c r="H3210" i="32"/>
  <c r="H3211" i="32"/>
  <c r="H3212" i="32"/>
  <c r="H3213" i="32"/>
  <c r="H3214" i="32"/>
  <c r="H3215" i="32"/>
  <c r="H3216" i="32"/>
  <c r="H3217" i="32"/>
  <c r="H3218" i="32"/>
  <c r="H3219" i="32"/>
  <c r="H3220" i="32"/>
  <c r="H3221" i="32"/>
  <c r="H3222" i="32"/>
  <c r="H3223" i="32"/>
  <c r="H3224" i="32"/>
  <c r="H3225" i="32"/>
  <c r="H3226" i="32"/>
  <c r="H3227" i="32"/>
  <c r="H3228" i="32"/>
  <c r="H3229" i="32"/>
  <c r="H3230" i="32"/>
  <c r="H3231" i="32"/>
  <c r="H3232" i="32"/>
  <c r="H3233" i="32"/>
  <c r="H3234" i="32"/>
  <c r="H3235" i="32"/>
  <c r="H3236" i="32"/>
  <c r="H3237" i="32"/>
  <c r="H3238" i="32"/>
  <c r="H3239" i="32"/>
  <c r="H3240" i="32"/>
  <c r="H3241" i="32"/>
  <c r="H3242" i="32"/>
  <c r="H3243" i="32"/>
  <c r="H3244" i="32"/>
  <c r="H3245" i="32"/>
  <c r="H3246" i="32"/>
  <c r="H3247" i="32"/>
  <c r="H3248" i="32"/>
  <c r="H3249" i="32"/>
  <c r="H3250" i="32"/>
  <c r="H3251" i="32"/>
  <c r="H3252" i="32"/>
  <c r="H3253" i="32"/>
  <c r="H3254" i="32"/>
  <c r="H3255" i="32"/>
  <c r="H3256" i="32"/>
  <c r="H3257" i="32"/>
  <c r="H3258" i="32"/>
  <c r="H3259" i="32"/>
  <c r="H3260" i="32"/>
  <c r="H3261" i="32"/>
  <c r="H3262" i="32"/>
  <c r="H3263" i="32"/>
  <c r="H3264" i="32"/>
  <c r="H3265" i="32"/>
  <c r="H3266" i="32"/>
  <c r="H3267" i="32"/>
  <c r="H3268" i="32"/>
  <c r="H3269" i="32"/>
  <c r="H3270" i="32"/>
  <c r="H3271" i="32"/>
  <c r="H3272" i="32"/>
  <c r="H3273" i="32"/>
  <c r="H3274" i="32"/>
  <c r="H3275" i="32"/>
  <c r="H3276" i="32"/>
  <c r="H3277" i="32"/>
  <c r="H3278" i="32"/>
  <c r="H3279" i="32"/>
  <c r="H3280" i="32"/>
  <c r="H3281" i="32"/>
  <c r="H3282" i="32"/>
  <c r="H3283" i="32"/>
  <c r="H3284" i="32"/>
  <c r="H3285" i="32"/>
  <c r="H3286" i="32"/>
  <c r="H3287" i="32"/>
  <c r="H3288" i="32"/>
  <c r="H3289" i="32"/>
  <c r="H3290" i="32"/>
  <c r="H3291" i="32"/>
  <c r="H3292" i="32"/>
  <c r="H3293" i="32"/>
  <c r="H3294" i="32"/>
  <c r="H3295" i="32"/>
  <c r="H3296" i="32"/>
  <c r="H3297" i="32"/>
  <c r="H3298" i="32"/>
  <c r="H3299" i="32"/>
  <c r="H3300" i="32"/>
  <c r="H3301" i="32"/>
  <c r="H3302" i="32"/>
  <c r="H3303" i="32"/>
  <c r="H3304" i="32"/>
  <c r="H3305" i="32"/>
  <c r="H3306" i="32"/>
  <c r="H3307" i="32"/>
  <c r="H3308" i="32"/>
  <c r="H3309" i="32"/>
  <c r="H3310" i="32"/>
  <c r="H3311" i="32"/>
  <c r="H3312" i="32"/>
  <c r="H3313" i="32"/>
  <c r="H3314" i="32"/>
  <c r="H3315" i="32"/>
  <c r="H3316" i="32"/>
  <c r="H3317" i="32"/>
  <c r="H3318" i="32"/>
  <c r="H3319" i="32"/>
  <c r="H3320" i="32"/>
  <c r="H3321" i="32"/>
  <c r="H3322" i="32"/>
  <c r="H3323" i="32"/>
  <c r="H3324" i="32"/>
  <c r="H3325" i="32"/>
  <c r="H3326" i="32"/>
  <c r="H3327" i="32"/>
  <c r="H3328" i="32"/>
  <c r="H3329" i="32"/>
  <c r="H3330" i="32"/>
  <c r="H3331" i="32"/>
  <c r="H3332" i="32"/>
  <c r="H3333" i="32"/>
  <c r="H3334" i="32"/>
  <c r="H3335" i="32"/>
  <c r="H3336" i="32"/>
  <c r="H3337" i="32"/>
  <c r="H3338" i="32"/>
  <c r="H3339" i="32"/>
  <c r="H3340" i="32"/>
  <c r="H3341" i="32"/>
  <c r="H3342" i="32"/>
  <c r="H3343" i="32"/>
  <c r="H3344" i="32"/>
  <c r="H3345" i="32"/>
  <c r="H3346" i="32"/>
  <c r="H3347" i="32"/>
  <c r="H3348" i="32"/>
  <c r="H3349" i="32"/>
  <c r="H3350" i="32"/>
  <c r="H3351" i="32"/>
  <c r="H3352" i="32"/>
  <c r="H3353" i="32"/>
  <c r="H3354" i="32"/>
  <c r="H3355" i="32"/>
  <c r="H3356" i="32"/>
  <c r="H3357" i="32"/>
  <c r="H3358" i="32"/>
  <c r="H3359" i="32"/>
  <c r="H3360" i="32"/>
  <c r="H3361" i="32"/>
  <c r="H3362" i="32"/>
  <c r="H3363" i="32"/>
  <c r="H3364" i="32"/>
  <c r="H3365" i="32"/>
  <c r="H3366" i="32"/>
  <c r="H3367" i="32"/>
  <c r="H3368" i="32"/>
  <c r="H3369" i="32"/>
  <c r="H3370" i="32"/>
  <c r="H3371" i="32"/>
  <c r="H3372" i="32"/>
  <c r="H3373" i="32"/>
  <c r="H3374" i="32"/>
  <c r="H3375" i="32"/>
  <c r="H3376" i="32"/>
  <c r="H3377" i="32"/>
  <c r="H3378" i="32"/>
  <c r="H3379" i="32"/>
  <c r="H3380" i="32"/>
  <c r="H3381" i="32"/>
  <c r="H3382" i="32"/>
  <c r="H3383" i="32"/>
  <c r="H3384" i="32"/>
  <c r="H3385" i="32"/>
  <c r="H3386" i="32"/>
  <c r="H3387" i="32"/>
  <c r="H3388" i="32"/>
  <c r="H3389" i="32"/>
  <c r="H3390" i="32"/>
  <c r="H3391" i="32"/>
  <c r="H3392" i="32"/>
  <c r="H3393" i="32"/>
  <c r="H3394" i="32"/>
  <c r="H3395" i="32"/>
  <c r="H3396" i="32"/>
  <c r="H3397" i="32"/>
  <c r="H3398" i="32"/>
  <c r="H3399" i="32"/>
  <c r="H3400" i="32"/>
  <c r="H3401" i="32"/>
  <c r="H3402" i="32"/>
  <c r="H3403" i="32"/>
  <c r="H3404" i="32"/>
  <c r="H3405" i="32"/>
  <c r="H3406" i="32"/>
  <c r="H3407" i="32"/>
  <c r="H3408" i="32"/>
  <c r="H3409" i="32"/>
  <c r="H3410" i="32"/>
  <c r="H3411" i="32"/>
  <c r="H3412" i="32"/>
  <c r="H3413" i="32"/>
  <c r="H3414" i="32"/>
  <c r="H3415" i="32"/>
  <c r="H3416" i="32"/>
  <c r="H3417" i="32"/>
  <c r="H3418" i="32"/>
  <c r="H3419" i="32"/>
  <c r="H3420" i="32"/>
  <c r="H3421" i="32"/>
  <c r="H3422" i="32"/>
  <c r="H3423" i="32"/>
  <c r="H3424" i="32"/>
  <c r="H3425" i="32"/>
  <c r="H3426" i="32"/>
  <c r="H3427" i="32"/>
  <c r="H3428" i="32"/>
  <c r="H3429" i="32"/>
  <c r="H3430" i="32"/>
  <c r="H3431" i="32"/>
  <c r="H3432" i="32"/>
  <c r="H3433" i="32"/>
  <c r="H3434" i="32"/>
  <c r="H3435" i="32"/>
  <c r="H3436" i="32"/>
  <c r="H3437" i="32"/>
  <c r="H3438" i="32"/>
  <c r="H3439" i="32"/>
  <c r="H3440" i="32"/>
  <c r="H3441" i="32"/>
  <c r="H3442" i="32"/>
  <c r="H3443" i="32"/>
  <c r="H3444" i="32"/>
  <c r="H3445" i="32"/>
  <c r="H3446" i="32"/>
  <c r="H3447" i="32"/>
  <c r="H3448" i="32"/>
  <c r="H3449" i="32"/>
  <c r="H3450" i="32"/>
  <c r="H3451" i="32"/>
  <c r="H3452" i="32"/>
  <c r="H3453" i="32"/>
  <c r="H3454" i="32"/>
  <c r="H3455" i="32"/>
  <c r="H3456" i="32"/>
  <c r="H3457" i="32"/>
  <c r="H3458" i="32"/>
  <c r="H3459" i="32"/>
  <c r="H3460" i="32"/>
  <c r="H3461" i="32"/>
  <c r="H3462" i="32"/>
  <c r="H3463" i="32"/>
  <c r="H3464" i="32"/>
  <c r="H3465" i="32"/>
  <c r="H3466" i="32"/>
  <c r="H3467" i="32"/>
  <c r="H3468" i="32"/>
  <c r="H3469" i="32"/>
  <c r="H3470" i="32"/>
  <c r="H3471" i="32"/>
  <c r="H3472" i="32"/>
  <c r="H3473" i="32"/>
  <c r="H3474" i="32"/>
  <c r="H3475" i="32"/>
  <c r="H3476" i="32"/>
  <c r="H3477" i="32"/>
  <c r="H3478" i="32"/>
  <c r="H3479" i="32"/>
  <c r="H3480" i="32"/>
  <c r="H3481" i="32"/>
  <c r="H3482" i="32"/>
  <c r="H3483" i="32"/>
  <c r="H3484" i="32"/>
  <c r="H3485" i="32"/>
  <c r="H3486" i="32"/>
  <c r="H3487" i="32"/>
  <c r="H3488" i="32"/>
  <c r="H3489" i="32"/>
  <c r="H3490" i="32"/>
  <c r="H3491" i="32"/>
  <c r="H3492" i="32"/>
  <c r="H3493" i="32"/>
  <c r="H3494" i="32"/>
  <c r="H3495" i="32"/>
  <c r="H3496" i="32"/>
  <c r="H3497" i="32"/>
  <c r="H3498" i="32"/>
  <c r="H3499" i="32"/>
  <c r="H3500" i="32"/>
  <c r="H3501" i="32"/>
  <c r="H3502" i="32"/>
  <c r="H3503" i="32"/>
  <c r="H3504" i="32"/>
  <c r="H3505" i="32"/>
  <c r="H3506" i="32"/>
  <c r="H3507" i="32"/>
  <c r="H3508" i="32"/>
  <c r="H3509" i="32"/>
  <c r="H3510" i="32"/>
  <c r="H3511" i="32"/>
  <c r="H3512" i="32"/>
  <c r="H3513" i="32"/>
  <c r="H3514" i="32"/>
  <c r="H3515" i="32"/>
  <c r="H3516" i="32"/>
  <c r="H3517" i="32"/>
  <c r="H3518" i="32"/>
  <c r="H3519" i="32"/>
  <c r="H3520" i="32"/>
  <c r="H3521" i="32"/>
  <c r="H3522" i="32"/>
  <c r="H3523" i="32"/>
  <c r="H3524" i="32"/>
  <c r="H3525" i="32"/>
  <c r="H3526" i="32"/>
  <c r="H3527" i="32"/>
  <c r="H3528" i="32"/>
  <c r="H3529" i="32"/>
  <c r="H3530" i="32"/>
  <c r="H3531" i="32"/>
  <c r="H3532" i="32"/>
  <c r="H3533" i="32"/>
  <c r="H3534" i="32"/>
  <c r="H3535" i="32"/>
  <c r="H3536" i="32"/>
  <c r="H3537" i="32"/>
  <c r="H3538" i="32"/>
  <c r="H3539" i="32"/>
  <c r="H3540" i="32"/>
  <c r="H3541" i="32"/>
  <c r="H3542" i="32"/>
  <c r="H3543" i="32"/>
  <c r="H3544" i="32"/>
  <c r="H3545" i="32"/>
  <c r="H3546" i="32"/>
  <c r="H3547" i="32"/>
  <c r="H3548" i="32"/>
  <c r="H3549" i="32"/>
  <c r="H3550" i="32"/>
  <c r="H3551" i="32"/>
  <c r="H3552" i="32"/>
  <c r="H3553" i="32"/>
  <c r="H3554" i="32"/>
  <c r="H3555" i="32"/>
  <c r="H3556" i="32"/>
  <c r="H3557" i="32"/>
  <c r="H3558" i="32"/>
  <c r="H3559" i="32"/>
  <c r="H3560" i="32"/>
  <c r="H3561" i="32"/>
  <c r="H3562" i="32"/>
  <c r="H3563" i="32"/>
  <c r="H3564" i="32"/>
  <c r="H3565" i="32"/>
  <c r="H3566" i="32"/>
  <c r="H3567" i="32"/>
  <c r="H3568" i="32"/>
  <c r="H3569" i="32"/>
  <c r="H3570" i="32"/>
  <c r="H3571" i="32"/>
  <c r="H3572" i="32"/>
  <c r="H3573" i="32"/>
  <c r="H3574" i="32"/>
  <c r="H3575" i="32"/>
  <c r="H3576" i="32"/>
  <c r="H3577" i="32"/>
  <c r="H3578" i="32"/>
  <c r="H3579" i="32"/>
  <c r="H3580" i="32"/>
  <c r="H3581" i="32"/>
  <c r="H3582" i="32"/>
  <c r="H3583" i="32"/>
  <c r="H3584" i="32"/>
  <c r="H3585" i="32"/>
  <c r="H3586" i="32"/>
  <c r="H3587" i="32"/>
  <c r="H3588" i="32"/>
  <c r="H3589" i="32"/>
  <c r="H3590" i="32"/>
  <c r="H3591" i="32"/>
  <c r="H3592" i="32"/>
  <c r="H3593" i="32"/>
  <c r="H3594" i="32"/>
  <c r="H3595" i="32"/>
  <c r="H3596" i="32"/>
  <c r="H3597" i="32"/>
  <c r="H3598" i="32"/>
  <c r="H3599" i="32"/>
  <c r="H3600" i="32"/>
  <c r="H3601" i="32"/>
  <c r="H3602" i="32"/>
  <c r="H3603" i="32"/>
  <c r="H3604" i="32"/>
  <c r="H3605" i="32"/>
  <c r="H3606" i="32"/>
  <c r="H3607" i="32"/>
  <c r="H3608" i="32"/>
  <c r="H3609" i="32"/>
  <c r="H3610" i="32"/>
  <c r="H3611" i="32"/>
  <c r="H3612" i="32"/>
  <c r="H3613" i="32"/>
  <c r="H3614" i="32"/>
  <c r="H3615" i="32"/>
  <c r="H3616" i="32"/>
  <c r="H3617" i="32"/>
  <c r="H3618" i="32"/>
  <c r="H3619" i="32"/>
  <c r="H3620" i="32"/>
  <c r="H3621" i="32"/>
  <c r="H3622" i="32"/>
  <c r="H3623" i="32"/>
  <c r="H3624" i="32"/>
  <c r="H3625" i="32"/>
  <c r="H3626" i="32"/>
  <c r="H3627" i="32"/>
  <c r="H3628" i="32"/>
  <c r="H3629" i="32"/>
  <c r="H3630" i="32"/>
  <c r="H3631" i="32"/>
  <c r="H3632" i="32"/>
  <c r="H3633" i="32"/>
  <c r="H3634" i="32"/>
  <c r="H3635" i="32"/>
  <c r="H3636" i="32"/>
  <c r="H3637" i="32"/>
  <c r="H3638" i="32"/>
  <c r="H3639" i="32"/>
  <c r="H3640" i="32"/>
  <c r="H3641" i="32"/>
  <c r="H3642" i="32"/>
  <c r="H3643" i="32"/>
  <c r="H3644" i="32"/>
  <c r="H3645" i="32"/>
  <c r="H3646" i="32"/>
  <c r="H3647" i="32"/>
  <c r="H3648" i="32"/>
  <c r="H3649" i="32"/>
  <c r="H3650" i="32"/>
  <c r="H3651" i="32"/>
  <c r="H3652" i="32"/>
  <c r="H3653" i="32"/>
  <c r="H3654" i="32"/>
  <c r="H3655" i="32"/>
  <c r="H3656" i="32"/>
  <c r="H3657" i="32"/>
  <c r="H3658" i="32"/>
  <c r="H3659" i="32"/>
  <c r="H3660" i="32"/>
  <c r="H3661" i="32"/>
  <c r="H3662" i="32"/>
  <c r="H3663" i="32"/>
  <c r="H3664" i="32"/>
  <c r="H3665" i="32"/>
  <c r="H3666" i="32"/>
  <c r="H3667" i="32"/>
  <c r="H3668" i="32"/>
  <c r="H3669" i="32"/>
  <c r="H3670" i="32"/>
  <c r="H3671" i="32"/>
  <c r="H3672" i="32"/>
  <c r="H3673" i="32"/>
  <c r="H3674" i="32"/>
  <c r="H3675" i="32"/>
  <c r="H3676" i="32"/>
  <c r="H3677" i="32"/>
  <c r="H3678" i="32"/>
  <c r="H3679" i="32"/>
  <c r="H3680" i="32"/>
  <c r="H3681" i="32"/>
  <c r="H3682" i="32"/>
  <c r="H3683" i="32"/>
  <c r="H3684" i="32"/>
  <c r="H3685" i="32"/>
  <c r="H3686" i="32"/>
  <c r="H3687" i="32"/>
  <c r="H3688" i="32"/>
  <c r="H3689" i="32"/>
  <c r="H3690" i="32"/>
  <c r="H3691" i="32"/>
  <c r="H3692" i="32"/>
  <c r="H3693" i="32"/>
  <c r="H3694" i="32"/>
  <c r="H3695" i="32"/>
  <c r="H3696" i="32"/>
  <c r="H3697" i="32"/>
  <c r="H3698" i="32"/>
  <c r="H3699" i="32"/>
  <c r="H3700" i="32"/>
  <c r="H3701" i="32"/>
  <c r="H3702" i="32"/>
  <c r="H3703" i="32"/>
  <c r="H3704" i="32"/>
  <c r="H3705" i="32"/>
  <c r="H3706" i="32"/>
  <c r="H3707" i="32"/>
  <c r="H3708" i="32"/>
  <c r="H3709" i="32"/>
  <c r="H3710" i="32"/>
  <c r="H3711" i="32"/>
  <c r="H3712" i="32"/>
  <c r="H3713" i="32"/>
  <c r="H3714" i="32"/>
  <c r="H3715" i="32"/>
  <c r="H3716" i="32"/>
  <c r="H3717" i="32"/>
  <c r="H3718" i="32"/>
  <c r="H3719" i="32"/>
  <c r="H3720" i="32"/>
  <c r="H3721" i="32"/>
  <c r="H3722" i="32"/>
  <c r="H3723" i="32"/>
  <c r="H3724" i="32"/>
  <c r="H3725" i="32"/>
  <c r="H3726" i="32"/>
  <c r="H3727" i="32"/>
  <c r="H3728" i="32"/>
  <c r="H3729" i="32"/>
  <c r="H3730" i="32"/>
  <c r="H3731" i="32"/>
  <c r="H3732" i="32"/>
  <c r="H3733" i="32"/>
  <c r="H3734" i="32"/>
  <c r="H3735" i="32"/>
  <c r="H3736" i="32"/>
  <c r="H3737" i="32"/>
  <c r="H3738" i="32"/>
  <c r="H3739" i="32"/>
  <c r="H3740" i="32"/>
  <c r="H3741" i="32"/>
  <c r="H3742" i="32"/>
  <c r="H3743" i="32"/>
  <c r="H3744" i="32"/>
  <c r="H3745" i="32"/>
  <c r="H3746" i="32"/>
  <c r="H3747" i="32"/>
  <c r="H3748" i="32"/>
  <c r="H3749" i="32"/>
  <c r="H3750" i="32"/>
  <c r="H3751" i="32"/>
  <c r="H3752" i="32"/>
  <c r="H3753" i="32"/>
  <c r="H3754" i="32"/>
  <c r="H3755" i="32"/>
  <c r="H3756" i="32"/>
  <c r="H3757" i="32"/>
  <c r="H3758" i="32"/>
  <c r="H3759" i="32"/>
  <c r="H3760" i="32"/>
  <c r="H3761" i="32"/>
  <c r="H3762" i="32"/>
  <c r="H3763" i="32"/>
  <c r="H3764" i="32"/>
  <c r="H3765" i="32"/>
  <c r="H3766" i="32"/>
  <c r="H3767" i="32"/>
  <c r="H3768" i="32"/>
  <c r="H3769" i="32"/>
  <c r="H3770" i="32"/>
  <c r="H3771" i="32"/>
  <c r="H3772" i="32"/>
  <c r="H3773" i="32"/>
  <c r="H3774" i="32"/>
  <c r="H3775" i="32"/>
  <c r="H3776" i="32"/>
  <c r="H3777" i="32"/>
  <c r="H3778" i="32"/>
  <c r="H3779" i="32"/>
  <c r="H3780" i="32"/>
  <c r="H3781" i="32"/>
  <c r="H3782" i="32"/>
  <c r="H3783" i="32"/>
  <c r="H3784" i="32"/>
  <c r="H3785" i="32"/>
  <c r="H3786" i="32"/>
  <c r="H3787" i="32"/>
  <c r="H3788" i="32"/>
  <c r="H3789" i="32"/>
  <c r="H3790" i="32"/>
  <c r="H3791" i="32"/>
  <c r="H3792" i="32"/>
  <c r="H3793" i="32"/>
  <c r="H3794" i="32"/>
  <c r="H3795" i="32"/>
  <c r="H3796" i="32"/>
  <c r="H3797" i="32"/>
  <c r="H3798" i="32"/>
  <c r="H3799" i="32"/>
  <c r="H3800" i="32"/>
  <c r="H3801" i="32"/>
  <c r="H3802" i="32"/>
  <c r="H3803" i="32"/>
  <c r="H3804" i="32"/>
  <c r="H3805" i="32"/>
  <c r="H3806" i="32"/>
  <c r="H3807" i="32"/>
  <c r="H3808" i="32"/>
  <c r="H3809" i="32"/>
  <c r="H3810" i="32"/>
  <c r="H3811" i="32"/>
  <c r="H3812" i="32"/>
  <c r="H3813" i="32"/>
  <c r="H3814" i="32"/>
  <c r="H3815" i="32"/>
  <c r="H3816" i="32"/>
  <c r="H3817" i="32"/>
  <c r="H3818" i="32"/>
  <c r="H3819" i="32"/>
  <c r="H3820" i="32"/>
  <c r="H3821" i="32"/>
  <c r="H3822" i="32"/>
  <c r="H3823" i="32"/>
  <c r="H3824" i="32"/>
  <c r="H3825" i="32"/>
  <c r="H3826" i="32"/>
  <c r="H3827" i="32"/>
  <c r="H3828" i="32"/>
  <c r="H3829" i="32"/>
  <c r="H3830" i="32"/>
  <c r="H3831" i="32"/>
  <c r="H3832" i="32"/>
  <c r="H3833" i="32"/>
  <c r="H3834" i="32"/>
  <c r="H3835" i="32"/>
  <c r="H3836" i="32"/>
  <c r="H3837" i="32"/>
  <c r="H3838" i="32"/>
  <c r="H3839" i="32"/>
  <c r="H3840" i="32"/>
  <c r="H3841" i="32"/>
  <c r="H3842" i="32"/>
  <c r="H3843" i="32"/>
  <c r="H3844" i="32"/>
  <c r="H3845" i="32"/>
  <c r="H3846" i="32"/>
  <c r="H3847" i="32"/>
  <c r="H3848" i="32"/>
  <c r="H3849" i="32"/>
  <c r="H3850" i="32"/>
  <c r="H3851" i="32"/>
  <c r="H3852" i="32"/>
  <c r="H3853" i="32"/>
  <c r="H3854" i="32"/>
  <c r="H3855" i="32"/>
  <c r="H3856" i="32"/>
  <c r="H3857" i="32"/>
  <c r="H3858" i="32"/>
  <c r="H3859" i="32"/>
  <c r="H3860" i="32"/>
  <c r="H3861" i="32"/>
  <c r="H3862" i="32"/>
  <c r="H3863" i="32"/>
  <c r="H3864" i="32"/>
  <c r="H3865" i="32"/>
  <c r="H3866" i="32"/>
  <c r="H3867" i="32"/>
  <c r="H3868" i="32"/>
  <c r="H3869" i="32"/>
  <c r="H3870" i="32"/>
  <c r="H3871" i="32"/>
  <c r="H3872" i="32"/>
  <c r="H3873" i="32"/>
  <c r="H3874" i="32"/>
  <c r="H3875" i="32"/>
  <c r="H3876" i="32"/>
  <c r="H3877" i="32"/>
  <c r="H3878" i="32"/>
  <c r="H3879" i="32"/>
  <c r="H3880" i="32"/>
  <c r="H3881" i="32"/>
  <c r="H3882" i="32"/>
  <c r="H3883" i="32"/>
  <c r="H3884" i="32"/>
  <c r="H3885" i="32"/>
  <c r="H3886" i="32"/>
  <c r="H3887" i="32"/>
  <c r="H3888" i="32"/>
  <c r="H3889" i="32"/>
  <c r="H3890" i="32"/>
  <c r="H3891" i="32"/>
  <c r="H3892" i="32"/>
  <c r="H3893" i="32"/>
  <c r="H3894" i="32"/>
  <c r="H3895" i="32"/>
  <c r="H3896" i="32"/>
  <c r="H3897" i="32"/>
  <c r="H3898" i="32"/>
  <c r="H3899" i="32"/>
  <c r="H3900" i="32"/>
  <c r="H3901" i="32"/>
  <c r="H3902" i="32"/>
  <c r="H3903" i="32"/>
  <c r="H3904" i="32"/>
  <c r="H3905" i="32"/>
  <c r="H3906" i="32"/>
  <c r="H3907" i="32"/>
  <c r="H3908" i="32"/>
  <c r="H3909" i="32"/>
  <c r="H3910" i="32"/>
  <c r="H3911" i="32"/>
  <c r="H3912" i="32"/>
  <c r="H3913" i="32"/>
  <c r="H3914" i="32"/>
  <c r="H3915" i="32"/>
  <c r="H3916" i="32"/>
  <c r="H3917" i="32"/>
  <c r="H3918" i="32"/>
  <c r="H3919" i="32"/>
  <c r="H3920" i="32"/>
  <c r="H3921" i="32"/>
  <c r="H3922" i="32"/>
  <c r="H3923" i="32"/>
  <c r="H3924" i="32"/>
  <c r="H3925" i="32"/>
  <c r="H3926" i="32"/>
  <c r="H3927" i="32"/>
  <c r="H3928" i="32"/>
  <c r="H3929" i="32"/>
  <c r="H3930" i="32"/>
  <c r="H3931" i="32"/>
  <c r="H3932" i="32"/>
  <c r="H3933" i="32"/>
  <c r="H3934" i="32"/>
  <c r="H3935" i="32"/>
  <c r="H3936" i="32"/>
  <c r="H3937" i="32"/>
  <c r="H3938" i="32"/>
  <c r="H3939" i="32"/>
  <c r="H3940" i="32"/>
  <c r="H3941" i="32"/>
  <c r="H3942" i="32"/>
  <c r="H3943" i="32"/>
  <c r="H3944" i="32"/>
  <c r="H3945" i="32"/>
  <c r="H3946" i="32"/>
  <c r="H3947" i="32"/>
  <c r="H3948" i="32"/>
  <c r="H3949" i="32"/>
  <c r="H3950" i="32"/>
  <c r="H3951" i="32"/>
  <c r="H3952" i="32"/>
  <c r="H3953" i="32"/>
  <c r="H3954" i="32"/>
  <c r="H3955" i="32"/>
  <c r="H3956" i="32"/>
  <c r="H3957" i="32"/>
  <c r="H3958" i="32"/>
  <c r="H3959" i="32"/>
  <c r="H3960" i="32"/>
  <c r="H3961" i="32"/>
  <c r="H3962" i="32"/>
  <c r="H3963" i="32"/>
  <c r="H3964" i="32"/>
  <c r="H3965" i="32"/>
  <c r="H3966" i="32"/>
  <c r="H3967" i="32"/>
  <c r="H3968" i="32"/>
  <c r="H3969" i="32"/>
  <c r="H3970" i="32"/>
  <c r="H3971" i="32"/>
  <c r="H3972" i="32"/>
  <c r="H3973" i="32"/>
  <c r="H3974" i="32"/>
  <c r="H3975" i="32"/>
  <c r="H3976" i="32"/>
  <c r="H3977" i="32"/>
  <c r="H3978" i="32"/>
  <c r="H3979" i="32"/>
  <c r="H3980" i="32"/>
  <c r="H3981" i="32"/>
  <c r="H3982" i="32"/>
  <c r="H3983" i="32"/>
  <c r="H3984" i="32"/>
  <c r="H3985" i="32"/>
  <c r="H3986" i="32"/>
  <c r="H3987" i="32"/>
  <c r="H3988" i="32"/>
  <c r="H3989" i="32"/>
  <c r="H3990" i="32"/>
  <c r="H3991" i="32"/>
  <c r="H3992" i="32"/>
  <c r="H3993" i="32"/>
  <c r="H3994" i="32"/>
  <c r="H3995" i="32"/>
  <c r="H3996" i="32"/>
  <c r="H3997" i="32"/>
  <c r="H3998" i="32"/>
  <c r="H3999" i="32"/>
  <c r="H4000" i="32"/>
  <c r="H4001" i="32"/>
  <c r="H4002" i="32"/>
  <c r="H4003" i="32"/>
  <c r="H4004" i="32"/>
  <c r="H4005" i="32"/>
  <c r="H4006" i="32"/>
  <c r="H4007" i="32"/>
  <c r="H4008" i="32"/>
  <c r="H4009" i="32"/>
  <c r="H4010" i="32"/>
  <c r="H4011" i="32"/>
  <c r="H4012" i="32"/>
  <c r="H4013" i="32"/>
  <c r="H4014" i="32"/>
  <c r="H4015" i="32"/>
  <c r="H4016" i="32"/>
  <c r="H4017" i="32"/>
  <c r="H4018" i="32"/>
  <c r="H4019" i="32"/>
  <c r="H4020" i="32"/>
  <c r="H4021" i="32"/>
  <c r="H4022" i="32"/>
  <c r="H4023" i="32"/>
  <c r="H4024" i="32"/>
  <c r="H4025" i="32"/>
  <c r="H4026" i="32"/>
  <c r="H4027" i="32"/>
  <c r="H4028" i="32"/>
  <c r="H4029" i="32"/>
  <c r="H4030" i="32"/>
  <c r="H4031" i="32"/>
  <c r="H4032" i="32"/>
  <c r="H4033" i="32"/>
  <c r="H4034" i="32"/>
  <c r="H4035" i="32"/>
  <c r="H4036" i="32"/>
  <c r="H4037" i="32"/>
  <c r="H4038" i="32"/>
  <c r="H4039" i="32"/>
  <c r="H4040" i="32"/>
  <c r="H4041" i="32"/>
  <c r="H4042" i="32"/>
  <c r="H4043" i="32"/>
  <c r="H4044" i="32"/>
  <c r="H4045" i="32"/>
  <c r="H4046" i="32"/>
  <c r="H4047" i="32"/>
  <c r="H4048" i="32"/>
  <c r="H4049" i="32"/>
  <c r="H4050" i="32"/>
  <c r="H4051" i="32"/>
  <c r="H4052" i="32"/>
  <c r="H4053" i="32"/>
  <c r="H4054" i="32"/>
  <c r="H4055" i="32"/>
  <c r="H4056" i="32"/>
  <c r="H4057" i="32"/>
  <c r="H4058" i="32"/>
  <c r="H4059" i="32"/>
  <c r="H4060" i="32"/>
  <c r="H4061" i="32"/>
  <c r="H4062" i="32"/>
  <c r="H4063" i="32"/>
  <c r="H4064" i="32"/>
  <c r="H4065" i="32"/>
  <c r="H4066" i="32"/>
  <c r="H4067" i="32"/>
  <c r="H4068" i="32"/>
  <c r="H4069" i="32"/>
  <c r="H4070" i="32"/>
  <c r="H4071" i="32"/>
  <c r="H4072" i="32"/>
  <c r="H4073" i="32"/>
  <c r="H4074" i="32"/>
  <c r="H4075" i="32"/>
  <c r="H4076" i="32"/>
  <c r="H4077" i="32"/>
  <c r="H4078" i="32"/>
  <c r="H4079" i="32"/>
  <c r="H4080" i="32"/>
  <c r="H4081" i="32"/>
  <c r="H4082" i="32"/>
  <c r="H4083" i="32"/>
  <c r="H4084" i="32"/>
  <c r="H4085" i="32"/>
  <c r="H4086" i="32"/>
  <c r="H4087" i="32"/>
  <c r="H4088" i="32"/>
  <c r="H4089" i="32"/>
  <c r="H4090" i="32"/>
  <c r="H4091" i="32"/>
  <c r="H4092" i="32"/>
  <c r="H4093" i="32"/>
  <c r="H4094" i="32"/>
  <c r="H4095" i="32"/>
  <c r="H4096" i="32"/>
  <c r="H4097" i="32"/>
  <c r="H4098" i="32"/>
  <c r="H4099" i="32"/>
  <c r="H4100" i="32"/>
  <c r="H4101" i="32"/>
  <c r="H4102" i="32"/>
  <c r="H4103" i="32"/>
  <c r="H4104" i="32"/>
  <c r="H4105" i="32"/>
  <c r="H4106" i="32"/>
  <c r="H4107" i="32"/>
  <c r="H4108" i="32"/>
  <c r="H4109" i="32"/>
  <c r="H4110" i="32"/>
  <c r="H4111" i="32"/>
  <c r="H4112" i="32"/>
  <c r="H4113" i="32"/>
  <c r="H4114" i="32"/>
  <c r="H4115" i="32"/>
  <c r="H4116" i="32"/>
  <c r="H4117" i="32"/>
  <c r="H4118" i="32"/>
  <c r="H4119" i="32"/>
  <c r="H4120" i="32"/>
  <c r="H4121" i="32"/>
  <c r="H4122" i="32"/>
  <c r="H4123" i="32"/>
  <c r="H4124" i="32"/>
  <c r="H4125" i="32"/>
  <c r="H4126" i="32"/>
  <c r="H4127" i="32"/>
  <c r="H4128" i="32"/>
  <c r="H4129" i="32"/>
  <c r="H4130" i="32"/>
  <c r="H4131" i="32"/>
  <c r="H4132" i="32"/>
  <c r="H4133" i="32"/>
  <c r="H4134" i="32"/>
  <c r="H4135" i="32"/>
  <c r="H4136" i="32"/>
  <c r="H4137" i="32"/>
  <c r="H4138" i="32"/>
  <c r="H4139" i="32"/>
  <c r="H4140" i="32"/>
  <c r="H4141" i="32"/>
  <c r="H4142" i="32"/>
  <c r="H4143" i="32"/>
  <c r="H4144" i="32"/>
  <c r="H4145" i="32"/>
  <c r="H4146" i="32"/>
  <c r="H4147" i="32"/>
  <c r="H4148" i="32"/>
  <c r="H4149" i="32"/>
  <c r="H4150" i="32"/>
  <c r="H4151" i="32"/>
  <c r="H4152" i="32"/>
  <c r="H4153" i="32"/>
  <c r="H4154" i="32"/>
  <c r="H4155" i="32"/>
  <c r="H4156" i="32"/>
  <c r="H4157" i="32"/>
  <c r="H4158" i="32"/>
  <c r="H4159" i="32"/>
  <c r="H4160" i="32"/>
  <c r="H4161" i="32"/>
  <c r="H4162" i="32"/>
  <c r="H4163" i="32"/>
  <c r="H4164" i="32"/>
  <c r="H4165" i="32"/>
  <c r="H4166" i="32"/>
  <c r="H4167" i="32"/>
  <c r="H4168" i="32"/>
  <c r="H4169" i="32"/>
  <c r="H4170" i="32"/>
  <c r="H4171" i="32"/>
  <c r="H4172" i="32"/>
  <c r="H4173" i="32"/>
  <c r="H4174" i="32"/>
  <c r="H4175" i="32"/>
  <c r="H4176" i="32"/>
  <c r="H4177" i="32"/>
  <c r="H4178" i="32"/>
  <c r="H4179" i="32"/>
  <c r="H4180" i="32"/>
  <c r="H4181" i="32"/>
  <c r="H4182" i="32"/>
  <c r="H4183" i="32"/>
  <c r="H4184" i="32"/>
  <c r="H4185" i="32"/>
  <c r="H4186" i="32"/>
  <c r="H4187" i="32"/>
  <c r="H4188" i="32"/>
  <c r="H4189" i="32"/>
  <c r="H4190" i="32"/>
  <c r="H4191" i="32"/>
  <c r="H4192" i="32"/>
  <c r="H4193" i="32"/>
  <c r="H4194" i="32"/>
  <c r="H4195" i="32"/>
  <c r="H4196" i="32"/>
  <c r="H4197" i="32"/>
  <c r="H4198" i="32"/>
  <c r="H4199" i="32"/>
  <c r="H4200" i="32"/>
  <c r="H4201" i="32"/>
  <c r="H4202" i="32"/>
  <c r="H4203" i="32"/>
  <c r="H4204" i="32"/>
  <c r="H4205" i="32"/>
  <c r="H4206" i="32"/>
  <c r="H4207" i="32"/>
  <c r="H4208" i="32"/>
  <c r="H4209" i="32"/>
  <c r="H4210" i="32"/>
  <c r="H4211" i="32"/>
  <c r="H4212" i="32"/>
  <c r="H4213" i="32"/>
  <c r="H4214" i="32"/>
  <c r="H4215" i="32"/>
  <c r="H4216" i="32"/>
  <c r="H4217" i="32"/>
  <c r="H4218" i="32"/>
  <c r="H4219" i="32"/>
  <c r="H4220" i="32"/>
  <c r="H4221" i="32"/>
  <c r="H4222" i="32"/>
  <c r="H4223" i="32"/>
  <c r="H4224" i="32"/>
  <c r="H4225" i="32"/>
  <c r="H4226" i="32"/>
  <c r="H4227" i="32"/>
  <c r="H4228" i="32"/>
  <c r="H4229" i="32"/>
  <c r="H4230" i="32"/>
  <c r="H4231" i="32"/>
  <c r="H4232" i="32"/>
  <c r="H4233" i="32"/>
  <c r="H4234" i="32"/>
  <c r="H4235" i="32"/>
  <c r="H4236" i="32"/>
  <c r="H4237" i="32"/>
  <c r="H4238" i="32"/>
  <c r="H4239" i="32"/>
  <c r="H4240" i="32"/>
  <c r="H4241" i="32"/>
  <c r="H4242" i="32"/>
  <c r="H4243" i="32"/>
  <c r="H4244" i="32"/>
  <c r="H4245" i="32"/>
  <c r="H4246" i="32"/>
  <c r="H4247" i="32"/>
  <c r="H4248" i="32"/>
  <c r="H4249" i="32"/>
  <c r="H4250" i="32"/>
  <c r="H4251" i="32"/>
  <c r="H4252" i="32"/>
  <c r="H4253" i="32"/>
  <c r="H4254" i="32"/>
  <c r="H4255" i="32"/>
  <c r="H4256" i="32"/>
  <c r="H4257" i="32"/>
  <c r="H4258" i="32"/>
  <c r="H4259" i="32"/>
  <c r="H4260" i="32"/>
  <c r="H4261" i="32"/>
  <c r="H4262" i="32"/>
  <c r="H4263" i="32"/>
  <c r="H4264" i="32"/>
  <c r="H4265" i="32"/>
  <c r="H4266" i="32"/>
  <c r="H4267" i="32"/>
  <c r="H4268" i="32"/>
  <c r="H4269" i="32"/>
  <c r="H4270" i="32"/>
  <c r="H4271" i="32"/>
  <c r="H4272" i="32"/>
  <c r="H4273" i="32"/>
  <c r="H4274" i="32"/>
  <c r="H4275" i="32"/>
  <c r="H4276" i="32"/>
  <c r="H4277" i="32"/>
  <c r="H4278" i="32"/>
  <c r="H4279" i="32"/>
  <c r="H4280" i="32"/>
  <c r="H4281" i="32"/>
  <c r="H4282" i="32"/>
  <c r="H4283" i="32"/>
  <c r="H4284" i="32"/>
  <c r="H4285" i="32"/>
  <c r="H4286" i="32"/>
  <c r="H4287" i="32"/>
  <c r="H4288" i="32"/>
  <c r="H4289" i="32"/>
  <c r="H4290" i="32"/>
  <c r="H4291" i="32"/>
  <c r="H4292" i="32"/>
  <c r="H4293" i="32"/>
  <c r="H4294" i="32"/>
  <c r="H4295" i="32"/>
  <c r="H4296" i="32"/>
  <c r="H4297" i="32"/>
  <c r="H4298" i="32"/>
  <c r="H4299" i="32"/>
  <c r="H4300" i="32"/>
  <c r="H4301" i="32"/>
  <c r="H4302" i="32"/>
  <c r="H4303" i="32"/>
  <c r="H4304" i="32"/>
  <c r="H4305" i="32"/>
  <c r="H4306" i="32"/>
  <c r="H4307" i="32"/>
  <c r="H4308" i="32"/>
  <c r="H4309" i="32"/>
  <c r="H4310" i="32"/>
  <c r="H4311" i="32"/>
  <c r="H4312" i="32"/>
  <c r="H4313" i="32"/>
  <c r="H4314" i="32"/>
  <c r="H4315" i="32"/>
  <c r="H4316" i="32"/>
  <c r="H4317" i="32"/>
  <c r="H4318" i="32"/>
  <c r="H4319" i="32"/>
  <c r="H4320" i="32"/>
  <c r="H4321" i="32"/>
  <c r="H4322" i="32"/>
  <c r="H4323" i="32"/>
  <c r="H4324" i="32"/>
  <c r="H4325" i="32"/>
  <c r="H4326" i="32"/>
  <c r="H4327" i="32"/>
  <c r="H4328" i="32"/>
  <c r="H4329" i="32"/>
  <c r="H4330" i="32"/>
  <c r="H4331" i="32"/>
  <c r="H4332" i="32"/>
  <c r="H4333" i="32"/>
  <c r="H4334" i="32"/>
  <c r="H4335" i="32"/>
  <c r="H4336" i="32"/>
  <c r="H4337" i="32"/>
  <c r="H4338" i="32"/>
  <c r="H4339" i="32"/>
  <c r="H4340" i="32"/>
  <c r="H4341" i="32"/>
  <c r="H4342" i="32"/>
  <c r="H4343" i="32"/>
  <c r="H4344" i="32"/>
  <c r="H4345" i="32"/>
  <c r="H4346" i="32"/>
  <c r="H4347" i="32"/>
  <c r="H4348" i="32"/>
  <c r="H4349" i="32"/>
  <c r="H4350" i="32"/>
  <c r="H4351" i="32"/>
  <c r="H4352" i="32"/>
  <c r="H4353" i="32"/>
  <c r="H4354" i="32"/>
  <c r="H4355" i="32"/>
  <c r="H4356" i="32"/>
  <c r="H4357" i="32"/>
  <c r="H4358" i="32"/>
  <c r="H4359" i="32"/>
  <c r="H4360" i="32"/>
  <c r="H4361" i="32"/>
  <c r="H4362" i="32"/>
  <c r="H4363" i="32"/>
  <c r="H4364" i="32"/>
  <c r="H4365" i="32"/>
  <c r="H4366" i="32"/>
  <c r="H4367" i="32"/>
  <c r="H4368" i="32"/>
  <c r="H4369" i="32"/>
  <c r="H4370" i="32"/>
  <c r="H4371" i="32"/>
  <c r="H4372" i="32"/>
  <c r="H4373" i="32"/>
  <c r="H4374" i="32"/>
  <c r="H4375" i="32"/>
  <c r="H4376" i="32"/>
  <c r="H4377" i="32"/>
  <c r="H4378" i="32"/>
  <c r="H4379" i="32"/>
  <c r="H4380" i="32"/>
  <c r="H4381" i="32"/>
  <c r="H4382" i="32"/>
  <c r="H4383" i="32"/>
  <c r="H4384" i="32"/>
  <c r="H4385" i="32"/>
  <c r="H4386" i="32"/>
  <c r="H4387" i="32"/>
  <c r="H4388" i="32"/>
  <c r="H4389" i="32"/>
  <c r="H4390" i="32"/>
  <c r="H4391" i="32"/>
  <c r="H4392" i="32"/>
  <c r="H4393" i="32"/>
  <c r="H4394" i="32"/>
  <c r="H4395" i="32"/>
  <c r="H4396" i="32"/>
  <c r="H4397" i="32"/>
  <c r="H4398" i="32"/>
  <c r="H4399" i="32"/>
  <c r="H4400" i="32"/>
  <c r="H4401" i="32"/>
  <c r="H4402" i="32"/>
  <c r="H4403" i="32"/>
  <c r="H4404" i="32"/>
  <c r="H4405" i="32"/>
  <c r="H4406" i="32"/>
  <c r="H4407" i="32"/>
  <c r="H4408" i="32"/>
  <c r="H4409" i="32"/>
  <c r="H4410" i="32"/>
  <c r="H4411" i="32"/>
  <c r="H4412" i="32"/>
  <c r="H4413" i="32"/>
  <c r="H4414" i="32"/>
  <c r="H4415" i="32"/>
  <c r="H4416" i="32"/>
  <c r="H4417" i="32"/>
  <c r="H4418" i="32"/>
  <c r="H4419" i="32"/>
  <c r="H4420" i="32"/>
  <c r="H4421" i="32"/>
  <c r="H4422" i="32"/>
  <c r="H4423" i="32"/>
  <c r="H4424" i="32"/>
  <c r="H4425" i="32"/>
  <c r="H4426" i="32"/>
  <c r="H4427" i="32"/>
  <c r="H4428" i="32"/>
  <c r="H4429" i="32"/>
  <c r="H4430" i="32"/>
  <c r="H4431" i="32"/>
  <c r="H4432" i="32"/>
  <c r="H4433" i="32"/>
  <c r="H4434" i="32"/>
  <c r="H4435" i="32"/>
  <c r="H4436" i="32"/>
  <c r="H4437" i="32"/>
  <c r="H4438" i="32"/>
  <c r="H4439" i="32"/>
  <c r="H4440" i="32"/>
  <c r="H4441" i="32"/>
  <c r="H4442" i="32"/>
  <c r="H4443" i="32"/>
  <c r="H4444" i="32"/>
  <c r="H4445" i="32"/>
  <c r="H4446" i="32"/>
  <c r="H4447" i="32"/>
  <c r="H4448" i="32"/>
  <c r="H4449" i="32"/>
  <c r="H4450" i="32"/>
  <c r="H4451" i="32"/>
  <c r="H4452" i="32"/>
  <c r="H4453" i="32"/>
  <c r="H4454" i="32"/>
  <c r="H4455" i="32"/>
  <c r="H4456" i="32"/>
  <c r="H4457" i="32"/>
  <c r="H4458" i="32"/>
  <c r="H4459" i="32"/>
  <c r="H4460" i="32"/>
  <c r="H4461" i="32"/>
  <c r="H4462" i="32"/>
  <c r="H4463" i="32"/>
  <c r="H4464" i="32"/>
  <c r="H4465" i="32"/>
  <c r="H4466" i="32"/>
  <c r="H4467" i="32"/>
  <c r="H4468" i="32"/>
  <c r="H4469" i="32"/>
  <c r="H4470" i="32"/>
  <c r="H4471" i="32"/>
  <c r="H4472" i="32"/>
  <c r="H4473" i="32"/>
  <c r="H4474" i="32"/>
  <c r="H4475" i="32"/>
  <c r="H4476" i="32"/>
  <c r="H4477" i="32"/>
  <c r="H4478" i="32"/>
  <c r="H4479" i="32"/>
  <c r="H4480" i="32"/>
  <c r="H4481" i="32"/>
  <c r="H4482" i="32"/>
  <c r="H4483" i="32"/>
  <c r="H4484" i="32"/>
  <c r="H4485" i="32"/>
  <c r="H4486" i="32"/>
  <c r="H4487" i="32"/>
  <c r="H4488" i="32"/>
  <c r="H4489" i="32"/>
  <c r="H4490" i="32"/>
  <c r="H4491" i="32"/>
  <c r="H4492" i="32"/>
  <c r="H4493" i="32"/>
  <c r="H4494" i="32"/>
  <c r="H4495" i="32"/>
  <c r="H4496" i="32"/>
  <c r="H4497" i="32"/>
  <c r="H4498" i="32"/>
  <c r="H4499" i="32"/>
  <c r="H4500" i="32"/>
  <c r="H4501" i="32"/>
  <c r="H4502" i="32"/>
  <c r="H4503" i="32"/>
  <c r="H4504" i="32"/>
  <c r="H4505" i="32"/>
  <c r="H4506" i="32"/>
  <c r="H4507" i="32"/>
  <c r="H4508" i="32"/>
  <c r="H4509" i="32"/>
  <c r="H4510" i="32"/>
  <c r="H4511" i="32"/>
  <c r="H4512" i="32"/>
  <c r="H4513" i="32"/>
  <c r="H4514" i="32"/>
  <c r="H4515" i="32"/>
  <c r="H4516" i="32"/>
  <c r="H4517" i="32"/>
  <c r="H4518" i="32"/>
  <c r="H4519" i="32"/>
  <c r="H4520" i="32"/>
  <c r="H4521" i="32"/>
  <c r="H4522" i="32"/>
  <c r="H4523" i="32"/>
  <c r="H4524" i="32"/>
  <c r="H4525" i="32"/>
  <c r="H4526" i="32"/>
  <c r="H4527" i="32"/>
  <c r="H4528" i="32"/>
  <c r="H4529" i="32"/>
  <c r="H4530" i="32"/>
  <c r="H4531" i="32"/>
  <c r="H4532" i="32"/>
  <c r="H4533" i="32"/>
  <c r="H4534" i="32"/>
  <c r="H4535" i="32"/>
  <c r="H4536" i="32"/>
  <c r="H4537" i="32"/>
  <c r="H4538" i="32"/>
  <c r="H4539" i="32"/>
  <c r="H4540" i="32"/>
  <c r="H4541" i="32"/>
  <c r="H4542" i="32"/>
  <c r="H4543" i="32"/>
  <c r="H4544" i="32"/>
  <c r="H4545" i="32"/>
  <c r="H4546" i="32"/>
  <c r="H4547" i="32"/>
  <c r="H4548" i="32"/>
  <c r="H4549" i="32"/>
  <c r="H4550" i="32"/>
  <c r="H4551" i="32"/>
  <c r="H4552" i="32"/>
  <c r="H4553" i="32"/>
  <c r="H4554" i="32"/>
  <c r="H4555" i="32"/>
  <c r="H4556" i="32"/>
  <c r="H4557" i="32"/>
  <c r="H4558" i="32"/>
  <c r="H4559" i="32"/>
  <c r="H4560" i="32"/>
  <c r="H4561" i="32"/>
  <c r="H4562" i="32"/>
  <c r="H4563" i="32"/>
  <c r="H4564" i="32"/>
  <c r="H4565" i="32"/>
  <c r="H4566" i="32"/>
  <c r="H4567" i="32"/>
  <c r="H4568" i="32"/>
  <c r="H4569" i="32"/>
  <c r="H4570" i="32"/>
  <c r="H4571" i="32"/>
  <c r="H4572" i="32"/>
  <c r="H4573" i="32"/>
  <c r="H4574" i="32"/>
  <c r="H4575" i="32"/>
  <c r="H4576" i="32"/>
  <c r="H4577" i="32"/>
  <c r="H4578" i="32"/>
  <c r="H4579" i="32"/>
  <c r="H4580" i="32"/>
  <c r="H4581" i="32"/>
  <c r="H4582" i="32"/>
  <c r="H4583" i="32"/>
  <c r="H4584" i="32"/>
  <c r="H4585" i="32"/>
  <c r="H4586" i="32"/>
  <c r="H4587" i="32"/>
  <c r="H4588" i="32"/>
  <c r="H4589" i="32"/>
  <c r="H4590" i="32"/>
  <c r="H4591" i="32"/>
  <c r="H4592" i="32"/>
  <c r="H4593" i="32"/>
  <c r="H4594" i="32"/>
  <c r="H4595" i="32"/>
  <c r="H4596" i="32"/>
  <c r="H4597" i="32"/>
  <c r="H4598" i="32"/>
  <c r="H4599" i="32"/>
  <c r="H4600" i="32"/>
  <c r="H4601" i="32"/>
  <c r="H4602" i="32"/>
  <c r="H4603" i="32"/>
  <c r="H4604" i="32"/>
  <c r="H4605" i="32"/>
  <c r="H4606" i="32"/>
  <c r="H4607" i="32"/>
  <c r="H4608" i="32"/>
  <c r="H4609" i="32"/>
  <c r="H4610" i="32"/>
  <c r="H4611" i="32"/>
  <c r="H4612" i="32"/>
  <c r="H4613" i="32"/>
  <c r="H4614" i="32"/>
  <c r="H4615" i="32"/>
  <c r="H4616" i="32"/>
  <c r="H4617" i="32"/>
  <c r="H4618" i="32"/>
  <c r="H4619" i="32"/>
  <c r="H4620" i="32"/>
  <c r="H4621" i="32"/>
  <c r="H4622" i="32"/>
  <c r="H4623" i="32"/>
  <c r="H4624" i="32"/>
  <c r="H4625" i="32"/>
  <c r="H4626" i="32"/>
  <c r="H4627" i="32"/>
  <c r="H4628" i="32"/>
  <c r="H4629" i="32"/>
  <c r="H4630" i="32"/>
  <c r="H4631" i="32"/>
  <c r="H4632" i="32"/>
  <c r="H4633" i="32"/>
  <c r="H4634" i="32"/>
  <c r="H4635" i="32"/>
  <c r="H4636" i="32"/>
  <c r="H4637" i="32"/>
  <c r="H4638" i="32"/>
  <c r="H4639" i="32"/>
  <c r="H4640" i="32"/>
  <c r="H4641" i="32"/>
  <c r="H4642" i="32"/>
  <c r="H4643" i="32"/>
  <c r="H4644" i="32"/>
  <c r="H4645" i="32"/>
  <c r="H4646" i="32"/>
  <c r="H4647" i="32"/>
  <c r="H4648" i="32"/>
  <c r="H4649" i="32"/>
  <c r="H4650" i="32"/>
  <c r="H4651" i="32"/>
  <c r="H4652" i="32"/>
  <c r="H4653" i="32"/>
  <c r="H4654" i="32"/>
  <c r="H4655" i="32"/>
  <c r="H4656" i="32"/>
  <c r="H4657" i="32"/>
  <c r="H4658" i="32"/>
  <c r="H4659" i="32"/>
  <c r="H4660" i="32"/>
  <c r="H4661" i="32"/>
  <c r="H4662" i="32"/>
  <c r="H4663" i="32"/>
  <c r="H4664" i="32"/>
  <c r="H4665" i="32"/>
  <c r="H4666" i="32"/>
  <c r="H4667" i="32"/>
  <c r="H4668" i="32"/>
  <c r="H4669" i="32"/>
  <c r="H4670" i="32"/>
  <c r="H4671" i="32"/>
  <c r="H4672" i="32"/>
  <c r="H4673" i="32"/>
  <c r="H4674" i="32"/>
  <c r="H4675" i="32"/>
  <c r="H4676" i="32"/>
  <c r="H4677" i="32"/>
  <c r="H4678" i="32"/>
  <c r="H4679" i="32"/>
  <c r="H4680" i="32"/>
  <c r="H4681" i="32"/>
  <c r="H4682" i="32"/>
  <c r="H4683" i="32"/>
  <c r="H4684" i="32"/>
  <c r="H4685" i="32"/>
  <c r="H4686" i="32"/>
  <c r="H4687" i="32"/>
  <c r="H4688" i="32"/>
  <c r="H4689" i="32"/>
  <c r="H4690" i="32"/>
  <c r="H4691" i="32"/>
  <c r="H4692" i="32"/>
  <c r="H4693" i="32"/>
  <c r="H4694" i="32"/>
  <c r="H4695" i="32"/>
  <c r="H4696" i="32"/>
  <c r="H4697" i="32"/>
  <c r="H4698" i="32"/>
  <c r="H4699" i="32"/>
  <c r="H4700" i="32"/>
  <c r="H4701" i="32"/>
  <c r="H4702" i="32"/>
  <c r="H4703" i="32"/>
  <c r="H4704" i="32"/>
  <c r="H4705" i="32"/>
  <c r="H4706" i="32"/>
  <c r="H4707" i="32"/>
  <c r="H4708" i="32"/>
  <c r="H4709" i="32"/>
  <c r="H4710" i="32"/>
  <c r="H4711" i="32"/>
  <c r="H4712" i="32"/>
  <c r="H4713" i="32"/>
  <c r="H4714" i="32"/>
  <c r="H4715" i="32"/>
  <c r="H4716" i="32"/>
  <c r="H4717" i="32"/>
  <c r="H4718" i="32"/>
  <c r="H4719" i="32"/>
  <c r="H4720" i="32"/>
  <c r="H4721" i="32"/>
  <c r="H4722" i="32"/>
  <c r="H4723" i="32"/>
  <c r="H4724" i="32"/>
  <c r="H4725" i="32"/>
  <c r="H4726" i="32"/>
  <c r="H4727" i="32"/>
  <c r="H4728" i="32"/>
  <c r="H4729" i="32"/>
  <c r="H4730" i="32"/>
  <c r="H4731" i="32"/>
  <c r="H4732" i="32"/>
  <c r="H4733" i="32"/>
  <c r="H4734" i="32"/>
  <c r="H4735" i="32"/>
  <c r="H4736" i="32"/>
  <c r="H4737" i="32"/>
  <c r="H4738" i="32"/>
  <c r="H4739" i="32"/>
  <c r="H4740" i="32"/>
  <c r="H4741" i="32"/>
  <c r="H4742" i="32"/>
  <c r="H4743" i="32"/>
  <c r="H4744" i="32"/>
  <c r="H4745" i="32"/>
  <c r="H4746" i="32"/>
  <c r="H4747" i="32"/>
  <c r="H4748" i="32"/>
  <c r="H4749" i="32"/>
  <c r="H4750" i="32"/>
  <c r="H4751" i="32"/>
  <c r="H4752" i="32"/>
  <c r="H4753" i="32"/>
  <c r="H4754" i="32"/>
  <c r="H4755" i="32"/>
  <c r="H4756" i="32"/>
  <c r="H4757" i="32"/>
  <c r="H4758" i="32"/>
  <c r="H4759" i="32"/>
  <c r="H4760" i="32"/>
  <c r="H4761" i="32"/>
  <c r="H4762" i="32"/>
  <c r="H4763" i="32"/>
  <c r="H4764" i="32"/>
  <c r="H4765" i="32"/>
  <c r="H4766" i="32"/>
  <c r="H4767" i="32"/>
  <c r="H4768" i="32"/>
  <c r="H4769" i="32"/>
  <c r="H4770" i="32"/>
  <c r="H4771" i="32"/>
  <c r="H4772" i="32"/>
  <c r="H4773" i="32"/>
  <c r="H4774" i="32"/>
  <c r="H4775" i="32"/>
  <c r="H4776" i="32"/>
  <c r="H4777" i="32"/>
  <c r="H4778" i="32"/>
  <c r="H4779" i="32"/>
  <c r="H4780" i="32"/>
  <c r="H4781" i="32"/>
  <c r="H4782" i="32"/>
  <c r="H4783" i="32"/>
  <c r="H4784" i="32"/>
  <c r="H4785" i="32"/>
  <c r="H4786" i="32"/>
  <c r="H4787" i="32"/>
  <c r="H4788" i="32"/>
  <c r="H4789" i="32"/>
  <c r="H4790" i="32"/>
  <c r="H4791" i="32"/>
  <c r="H4792" i="32"/>
  <c r="H4793" i="32"/>
  <c r="H4794" i="32"/>
  <c r="H4795" i="32"/>
  <c r="H4796" i="32"/>
  <c r="H4797" i="32"/>
  <c r="H4798" i="32"/>
  <c r="H4799" i="32"/>
  <c r="H4800" i="32"/>
  <c r="H4801" i="32"/>
  <c r="H4802" i="32"/>
  <c r="H4803" i="32"/>
  <c r="H4804" i="32"/>
  <c r="H4805" i="32"/>
  <c r="H4806" i="32"/>
  <c r="H4807" i="32"/>
  <c r="H4808" i="32"/>
  <c r="H4809" i="32"/>
  <c r="H4810" i="32"/>
  <c r="H4811" i="32"/>
  <c r="H4812" i="32"/>
  <c r="H4813" i="32"/>
  <c r="H4814" i="32"/>
  <c r="H4815" i="32"/>
  <c r="H4816" i="32"/>
  <c r="H4817" i="32"/>
  <c r="H4818" i="32"/>
  <c r="H4819" i="32"/>
  <c r="H4820" i="32"/>
  <c r="H4821" i="32"/>
  <c r="H4822" i="32"/>
  <c r="H4823" i="32"/>
  <c r="H4824" i="32"/>
  <c r="H4825" i="32"/>
  <c r="H4826" i="32"/>
  <c r="H4827" i="32"/>
  <c r="H4828" i="32"/>
  <c r="H4829" i="32"/>
  <c r="H4830" i="32"/>
  <c r="H4831" i="32"/>
  <c r="H4832" i="32"/>
  <c r="H4833" i="32"/>
  <c r="H4834" i="32"/>
  <c r="H4835" i="32"/>
  <c r="H4836" i="32"/>
  <c r="H4837" i="32"/>
  <c r="H4838" i="32"/>
  <c r="H4839" i="32"/>
  <c r="H4840" i="32"/>
  <c r="H4841" i="32"/>
  <c r="H4842" i="32"/>
  <c r="H4843" i="32"/>
  <c r="H4844" i="32"/>
  <c r="H4845" i="32"/>
  <c r="H4846" i="32"/>
  <c r="H4847" i="32"/>
  <c r="H4848" i="32"/>
  <c r="H4849" i="32"/>
  <c r="H4850" i="32"/>
  <c r="H4851" i="32"/>
  <c r="H4852" i="32"/>
  <c r="H4853" i="32"/>
  <c r="H4854" i="32"/>
  <c r="H4855" i="32"/>
  <c r="H4856" i="32"/>
  <c r="H4857" i="32"/>
  <c r="H4858" i="32"/>
  <c r="H4859" i="32"/>
  <c r="H4860" i="32"/>
  <c r="H4861" i="32"/>
  <c r="H4862" i="32"/>
  <c r="H4863" i="32"/>
  <c r="H4864" i="32"/>
  <c r="H4865" i="32"/>
  <c r="H4866" i="32"/>
  <c r="H4867" i="32"/>
  <c r="H4868" i="32"/>
  <c r="H4869" i="32"/>
  <c r="H4870" i="32"/>
  <c r="H4871" i="32"/>
  <c r="H4872" i="32"/>
  <c r="H4873" i="32"/>
  <c r="H4874" i="32"/>
  <c r="H4875" i="32"/>
  <c r="H4876" i="32"/>
  <c r="H4877" i="32"/>
  <c r="H4878" i="32"/>
  <c r="H4879" i="32"/>
  <c r="H4880" i="32"/>
  <c r="H4881" i="32"/>
  <c r="H4882" i="32"/>
  <c r="H4883" i="32"/>
  <c r="H4884" i="32"/>
  <c r="H4885" i="32"/>
  <c r="H4886" i="32"/>
  <c r="H4887" i="32"/>
  <c r="H4888" i="32"/>
  <c r="H4889" i="32"/>
  <c r="H4890" i="32"/>
  <c r="H4891" i="32"/>
  <c r="H4892" i="32"/>
  <c r="H4893" i="32"/>
  <c r="H4894" i="32"/>
  <c r="H4895" i="32"/>
  <c r="H4896" i="32"/>
  <c r="H4897" i="32"/>
  <c r="H4898" i="32"/>
  <c r="H4899" i="32"/>
  <c r="H4900" i="32"/>
  <c r="H4901" i="32"/>
  <c r="H4902" i="32"/>
  <c r="H4903" i="32"/>
  <c r="H4904" i="32"/>
  <c r="H4905" i="32"/>
  <c r="H4906" i="32"/>
  <c r="H4907" i="32"/>
  <c r="H4908" i="32"/>
  <c r="H4909" i="32"/>
  <c r="H4910" i="32"/>
  <c r="H4911" i="32"/>
  <c r="H4912" i="32"/>
  <c r="H4913" i="32"/>
  <c r="H4914" i="32"/>
  <c r="H4915" i="32"/>
  <c r="H4916" i="32"/>
  <c r="H4917" i="32"/>
  <c r="H4918" i="32"/>
  <c r="H4919" i="32"/>
  <c r="H4920" i="32"/>
  <c r="H4921" i="32"/>
  <c r="H4922" i="32"/>
  <c r="H4923" i="32"/>
  <c r="H4924" i="32"/>
  <c r="H4925" i="32"/>
  <c r="H4926" i="32"/>
  <c r="H4927" i="32"/>
  <c r="H4928" i="32"/>
  <c r="H4929" i="32"/>
  <c r="H4930" i="32"/>
  <c r="H4931" i="32"/>
  <c r="H4932" i="32"/>
  <c r="H4933" i="32"/>
  <c r="H4934" i="32"/>
  <c r="H4935" i="32"/>
  <c r="H4936" i="32"/>
  <c r="H4937" i="32"/>
  <c r="H4938" i="32"/>
  <c r="H4939" i="32"/>
  <c r="H4940" i="32"/>
  <c r="H4941" i="32"/>
  <c r="H4942" i="32"/>
  <c r="H4943" i="32"/>
  <c r="H4944" i="32"/>
  <c r="H4945" i="32"/>
  <c r="H4946" i="32"/>
  <c r="H4947" i="32"/>
  <c r="H4948" i="32"/>
  <c r="H4949" i="32"/>
  <c r="H4950" i="32"/>
  <c r="H4951" i="32"/>
  <c r="H4952" i="32"/>
  <c r="H4953" i="32"/>
  <c r="H4954" i="32"/>
  <c r="H4955" i="32"/>
  <c r="H4956" i="32"/>
  <c r="H4957" i="32"/>
  <c r="H4958" i="32"/>
  <c r="H4959" i="32"/>
  <c r="H4960" i="32"/>
  <c r="H4961" i="32"/>
  <c r="H4962" i="32"/>
  <c r="H4963" i="32"/>
  <c r="H4964" i="32"/>
  <c r="H4965" i="32"/>
  <c r="H4966" i="32"/>
  <c r="H4967" i="32"/>
  <c r="H4968" i="32"/>
  <c r="H4969" i="32"/>
  <c r="H4970" i="32"/>
  <c r="H4971" i="32"/>
  <c r="H4972" i="32"/>
  <c r="H4973" i="32"/>
  <c r="H4974" i="32"/>
  <c r="H4975" i="32"/>
  <c r="H4976" i="32"/>
  <c r="H4977" i="32"/>
  <c r="H4978" i="32"/>
  <c r="H4979" i="32"/>
  <c r="H4980" i="32"/>
  <c r="H4981" i="32"/>
  <c r="H4982" i="32"/>
  <c r="H4983" i="32"/>
  <c r="H4984" i="32"/>
  <c r="H4985" i="32"/>
  <c r="H4986" i="32"/>
  <c r="H4987" i="32"/>
  <c r="H4988" i="32"/>
  <c r="H4989" i="32"/>
  <c r="H4990" i="32"/>
  <c r="H4991" i="32"/>
  <c r="H4992" i="32"/>
  <c r="H4993" i="32"/>
  <c r="H4994" i="32"/>
  <c r="H4995" i="32"/>
  <c r="H4996" i="32"/>
  <c r="H4997" i="32"/>
  <c r="H4998" i="32"/>
  <c r="H4999" i="32"/>
  <c r="H5000" i="32"/>
  <c r="H5001" i="32"/>
  <c r="H5002" i="32"/>
  <c r="H5003" i="32"/>
  <c r="H5004" i="32"/>
  <c r="H5005" i="32"/>
  <c r="H5006" i="32"/>
  <c r="H5007" i="32"/>
  <c r="H5008" i="32"/>
  <c r="H5009" i="32"/>
  <c r="H5010" i="32"/>
  <c r="H5011" i="32"/>
  <c r="H5012" i="32"/>
  <c r="H5013" i="32"/>
  <c r="H5014" i="32"/>
  <c r="H5015" i="32"/>
  <c r="H5016" i="32"/>
  <c r="H5017" i="32"/>
  <c r="H5018" i="32"/>
  <c r="H5019" i="32"/>
  <c r="H5020" i="32"/>
  <c r="H5021" i="32"/>
  <c r="H5022" i="32"/>
  <c r="H5023" i="32"/>
  <c r="H5024" i="32"/>
  <c r="H5025" i="32"/>
  <c r="H5026" i="32"/>
  <c r="H5027" i="32"/>
  <c r="H5028" i="32"/>
  <c r="H5029" i="32"/>
  <c r="H5030" i="32"/>
  <c r="H5031" i="32"/>
  <c r="H5032" i="32"/>
  <c r="H5033" i="32"/>
  <c r="H5034" i="32"/>
  <c r="H5035" i="32"/>
  <c r="H5036" i="32"/>
  <c r="H5037" i="32"/>
  <c r="H5038" i="32"/>
  <c r="H5039" i="32"/>
  <c r="H5040" i="32"/>
  <c r="H5041" i="32"/>
  <c r="H5042" i="32"/>
  <c r="H5043" i="32"/>
  <c r="H5044" i="32"/>
  <c r="H5045" i="32"/>
  <c r="H5046" i="32"/>
  <c r="H5047" i="32"/>
  <c r="H5048" i="32"/>
  <c r="H5049" i="32"/>
  <c r="H5050" i="32"/>
  <c r="H5051" i="32"/>
  <c r="H5052" i="32"/>
  <c r="H5053" i="32"/>
  <c r="H5054" i="32"/>
  <c r="H5055" i="32"/>
  <c r="H5056" i="32"/>
  <c r="H5057" i="32"/>
  <c r="H5058" i="32"/>
  <c r="H5059" i="32"/>
  <c r="H5060" i="32"/>
  <c r="H5061" i="32"/>
  <c r="H5062" i="32"/>
  <c r="H5063" i="32"/>
  <c r="H5064" i="32"/>
  <c r="H5065" i="32"/>
  <c r="H5066" i="32"/>
  <c r="H5067" i="32"/>
  <c r="H5068" i="32"/>
  <c r="H5069" i="32"/>
  <c r="H5070" i="32"/>
  <c r="H5071" i="32"/>
  <c r="H5072" i="32"/>
  <c r="H5073" i="32"/>
  <c r="H5074" i="32"/>
  <c r="H5075" i="32"/>
  <c r="H5076" i="32"/>
  <c r="H5077" i="32"/>
  <c r="H5078" i="32"/>
  <c r="H5079" i="32"/>
  <c r="H5080" i="32"/>
  <c r="H5081" i="32"/>
  <c r="H5082" i="32"/>
  <c r="H5083" i="32"/>
  <c r="H5084" i="32"/>
  <c r="H5085" i="32"/>
  <c r="H5086" i="32"/>
  <c r="H5087" i="32"/>
  <c r="H5088" i="32"/>
  <c r="H5089" i="32"/>
  <c r="H5090" i="32"/>
  <c r="H5091" i="32"/>
  <c r="H5092" i="32"/>
  <c r="H5093" i="32"/>
  <c r="H5094" i="32"/>
  <c r="H5095" i="32"/>
  <c r="H5096" i="32"/>
  <c r="H5097" i="32"/>
  <c r="H5098" i="32"/>
  <c r="H5099" i="32"/>
  <c r="H5100" i="32"/>
  <c r="H5101" i="32"/>
  <c r="H5102" i="32"/>
  <c r="H5103" i="32"/>
  <c r="H5104" i="32"/>
  <c r="H5105" i="32"/>
  <c r="H5106" i="32"/>
  <c r="H5107" i="32"/>
  <c r="H5108" i="32"/>
  <c r="H5109" i="32"/>
  <c r="H5110" i="32"/>
  <c r="H5111" i="32"/>
  <c r="H5112" i="32"/>
  <c r="H5113" i="32"/>
  <c r="H5114" i="32"/>
  <c r="H5115" i="32"/>
  <c r="H5116" i="32"/>
  <c r="H5117" i="32"/>
  <c r="H5118" i="32"/>
  <c r="H5119" i="32"/>
  <c r="H5120" i="32"/>
  <c r="H5121" i="32"/>
  <c r="H5122" i="32"/>
  <c r="H5123" i="32"/>
  <c r="H5124" i="32"/>
  <c r="H5125" i="32"/>
  <c r="H5126" i="32"/>
  <c r="H5127" i="32"/>
  <c r="H5128" i="32"/>
  <c r="H5129" i="32"/>
  <c r="H5130" i="32"/>
  <c r="H5131" i="32"/>
  <c r="H5132" i="32"/>
  <c r="H5133" i="32"/>
  <c r="H5134" i="32"/>
  <c r="H5135" i="32"/>
  <c r="H5136" i="32"/>
  <c r="H5137" i="32"/>
  <c r="H5138" i="32"/>
  <c r="H5139" i="32"/>
  <c r="H5140" i="32"/>
  <c r="H5141" i="32"/>
  <c r="H5142" i="32"/>
  <c r="H5143" i="32"/>
  <c r="H5144" i="32"/>
  <c r="H5145" i="32"/>
  <c r="H5146" i="32"/>
  <c r="H5147" i="32"/>
  <c r="H5148" i="32"/>
  <c r="H5149" i="32"/>
  <c r="H5150" i="32"/>
  <c r="H5151" i="32"/>
  <c r="H5152" i="32"/>
  <c r="H5153" i="32"/>
  <c r="H5154" i="32"/>
  <c r="H5155" i="32"/>
  <c r="H5156" i="32"/>
  <c r="H5157" i="32"/>
  <c r="H5158" i="32"/>
  <c r="H5159" i="32"/>
  <c r="H5160" i="32"/>
  <c r="H5161" i="32"/>
  <c r="H5162" i="32"/>
  <c r="H5163" i="32"/>
  <c r="H5164" i="32"/>
  <c r="H5165" i="32"/>
  <c r="H5166" i="32"/>
  <c r="H5167" i="32"/>
  <c r="H5168" i="32"/>
  <c r="H5169" i="32"/>
  <c r="H5170" i="32"/>
  <c r="H5171" i="32"/>
  <c r="H5172" i="32"/>
  <c r="H5173" i="32"/>
  <c r="H5174" i="32"/>
  <c r="H5175" i="32"/>
  <c r="H5176" i="32"/>
  <c r="H5177" i="32"/>
  <c r="H5178" i="32"/>
  <c r="H5179" i="32"/>
  <c r="H5180" i="32"/>
  <c r="H5181" i="32"/>
  <c r="H5182" i="32"/>
  <c r="H5183" i="32"/>
  <c r="H5184" i="32"/>
  <c r="H5185" i="32"/>
  <c r="H5186" i="32"/>
  <c r="H5187" i="32"/>
  <c r="H5188" i="32"/>
  <c r="H5189" i="32"/>
  <c r="H5190" i="32"/>
  <c r="H5191" i="32"/>
  <c r="H5192" i="32"/>
  <c r="H5193" i="32"/>
  <c r="H5194" i="32"/>
  <c r="H5195" i="32"/>
  <c r="H5196" i="32"/>
  <c r="H5197" i="32"/>
  <c r="H5198" i="32"/>
  <c r="H5199" i="32"/>
  <c r="H5200" i="32"/>
  <c r="H5201" i="32"/>
  <c r="H5202" i="32"/>
  <c r="H5203" i="32"/>
  <c r="H5204" i="32"/>
  <c r="H5205" i="32"/>
  <c r="H5206" i="32"/>
  <c r="H5207" i="32"/>
  <c r="H5208" i="32"/>
  <c r="H5209" i="32"/>
  <c r="H5210" i="32"/>
  <c r="H5211" i="32"/>
  <c r="H5212" i="32"/>
  <c r="H5213" i="32"/>
  <c r="H5214" i="32"/>
  <c r="H5215" i="32"/>
  <c r="H5216" i="32"/>
  <c r="H5217" i="32"/>
  <c r="H5218" i="32"/>
  <c r="H5219" i="32"/>
  <c r="H5220" i="32"/>
  <c r="H5221" i="32"/>
  <c r="H5222" i="32"/>
  <c r="H5223" i="32"/>
  <c r="H7" i="32"/>
  <c r="F7" i="32"/>
  <c r="F8" i="32"/>
  <c r="D33" i="37"/>
  <c r="D31" i="19"/>
  <c r="D30" i="19"/>
  <c r="D28" i="19"/>
  <c r="D27" i="19"/>
  <c r="D26" i="19"/>
  <c r="D24" i="19"/>
  <c r="D23" i="19"/>
  <c r="D22" i="19"/>
  <c r="D20" i="19"/>
  <c r="D19" i="19"/>
  <c r="D18" i="19"/>
  <c r="D16" i="19"/>
  <c r="D15" i="19"/>
  <c r="D14" i="19"/>
  <c r="D12" i="19"/>
  <c r="D11" i="19"/>
  <c r="D29" i="19"/>
  <c r="V11" i="32" l="1"/>
  <c r="B4" i="52" s="1"/>
  <c r="B6" i="52" s="1"/>
  <c r="N11" i="32"/>
  <c r="D13" i="19"/>
  <c r="D17" i="19"/>
  <c r="D21" i="19"/>
  <c r="D25" i="19"/>
  <c r="P11" i="32"/>
  <c r="O11" i="32"/>
  <c r="Q11" i="32"/>
  <c r="R11" i="32"/>
  <c r="K11" i="32"/>
  <c r="S11" i="32"/>
  <c r="L11" i="32"/>
  <c r="T11" i="32"/>
  <c r="M11" i="32"/>
  <c r="U11" i="32"/>
  <c r="B4" i="46"/>
  <c r="G4" i="37" l="1"/>
  <c r="G5" i="37"/>
  <c r="G6" i="37"/>
  <c r="G7" i="37"/>
  <c r="G8" i="37"/>
  <c r="G9" i="37"/>
  <c r="G10" i="37"/>
  <c r="G11" i="37"/>
  <c r="G12" i="37"/>
  <c r="G13" i="37"/>
  <c r="G14" i="37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B103" i="32"/>
  <c r="B104" i="32"/>
  <c r="B105" i="32"/>
  <c r="B106" i="32"/>
  <c r="B107" i="32"/>
  <c r="B108" i="32"/>
  <c r="B109" i="32"/>
  <c r="B110" i="32"/>
  <c r="B111" i="32"/>
  <c r="B112" i="32"/>
  <c r="B113" i="32"/>
  <c r="B114" i="32"/>
  <c r="B115" i="32"/>
  <c r="B116" i="32"/>
  <c r="B117" i="32"/>
  <c r="B118" i="32"/>
  <c r="B119" i="32"/>
  <c r="B120" i="32"/>
  <c r="B121" i="32"/>
  <c r="B122" i="32"/>
  <c r="B123" i="32"/>
  <c r="B124" i="32"/>
  <c r="B125" i="32"/>
  <c r="B126" i="32"/>
  <c r="B127" i="32"/>
  <c r="B128" i="32"/>
  <c r="B129" i="32"/>
  <c r="B130" i="32"/>
  <c r="B131" i="32"/>
  <c r="B132" i="32"/>
  <c r="B133" i="32"/>
  <c r="B134" i="32"/>
  <c r="B135" i="32"/>
  <c r="B136" i="32"/>
  <c r="B137" i="32"/>
  <c r="B138" i="32"/>
  <c r="B139" i="32"/>
  <c r="B140" i="32"/>
  <c r="B141" i="32"/>
  <c r="B142" i="32"/>
  <c r="B143" i="32"/>
  <c r="B144" i="32"/>
  <c r="B145" i="32"/>
  <c r="B146" i="32"/>
  <c r="B147" i="32"/>
  <c r="B148" i="32"/>
  <c r="B149" i="32"/>
  <c r="B150" i="32"/>
  <c r="B151" i="32"/>
  <c r="B152" i="32"/>
  <c r="B153" i="32"/>
  <c r="B154" i="32"/>
  <c r="B155" i="32"/>
  <c r="B156" i="32"/>
  <c r="B157" i="32"/>
  <c r="B158" i="32"/>
  <c r="B159" i="32"/>
  <c r="B160" i="32"/>
  <c r="B161" i="32"/>
  <c r="B162" i="32"/>
  <c r="B163" i="32"/>
  <c r="B164" i="32"/>
  <c r="B165" i="32"/>
  <c r="B166" i="32"/>
  <c r="B167" i="32"/>
  <c r="B168" i="32"/>
  <c r="B169" i="32"/>
  <c r="B170" i="32"/>
  <c r="B171" i="32"/>
  <c r="B172" i="32"/>
  <c r="B173" i="32"/>
  <c r="B174" i="32"/>
  <c r="B175" i="32"/>
  <c r="B176" i="32"/>
  <c r="B177" i="32"/>
  <c r="B178" i="32"/>
  <c r="B179" i="32"/>
  <c r="B180" i="32"/>
  <c r="B181" i="32"/>
  <c r="B182" i="32"/>
  <c r="B183" i="32"/>
  <c r="B184" i="32"/>
  <c r="B185" i="32"/>
  <c r="B186" i="32"/>
  <c r="B187" i="32"/>
  <c r="B188" i="32"/>
  <c r="B189" i="32"/>
  <c r="B190" i="32"/>
  <c r="B191" i="32"/>
  <c r="B192" i="32"/>
  <c r="B193" i="32"/>
  <c r="B194" i="32"/>
  <c r="B195" i="32"/>
  <c r="B196" i="32"/>
  <c r="B197" i="32"/>
  <c r="B198" i="32"/>
  <c r="B199" i="32"/>
  <c r="B200" i="32"/>
  <c r="B201" i="32"/>
  <c r="B202" i="32"/>
  <c r="B203" i="32"/>
  <c r="B204" i="32"/>
  <c r="B205" i="32"/>
  <c r="B206" i="32"/>
  <c r="B207" i="32"/>
  <c r="B208" i="32"/>
  <c r="B209" i="32"/>
  <c r="B210" i="32"/>
  <c r="B211" i="32"/>
  <c r="B212" i="32"/>
  <c r="B213" i="32"/>
  <c r="B214" i="32"/>
  <c r="B215" i="32"/>
  <c r="B216" i="32"/>
  <c r="B217" i="32"/>
  <c r="B218" i="32"/>
  <c r="B219" i="32"/>
  <c r="B220" i="32"/>
  <c r="B221" i="32"/>
  <c r="B222" i="32"/>
  <c r="B223" i="32"/>
  <c r="B224" i="32"/>
  <c r="B225" i="32"/>
  <c r="B226" i="32"/>
  <c r="B227" i="32"/>
  <c r="B228" i="32"/>
  <c r="B229" i="32"/>
  <c r="B230" i="32"/>
  <c r="B231" i="32"/>
  <c r="B232" i="32"/>
  <c r="B233" i="32"/>
  <c r="B234" i="32"/>
  <c r="B235" i="32"/>
  <c r="B236" i="32"/>
  <c r="B237" i="32"/>
  <c r="B238" i="32"/>
  <c r="B239" i="32"/>
  <c r="B240" i="32"/>
  <c r="B241" i="32"/>
  <c r="B242" i="32"/>
  <c r="B243" i="32"/>
  <c r="B244" i="32"/>
  <c r="B245" i="32"/>
  <c r="B246" i="32"/>
  <c r="B247" i="32"/>
  <c r="B248" i="32"/>
  <c r="B249" i="32"/>
  <c r="B250" i="32"/>
  <c r="B251" i="32"/>
  <c r="B252" i="32"/>
  <c r="B253" i="32"/>
  <c r="B254" i="32"/>
  <c r="B255" i="32"/>
  <c r="B256" i="32"/>
  <c r="B257" i="32"/>
  <c r="B258" i="32"/>
  <c r="B259" i="32"/>
  <c r="B260" i="32"/>
  <c r="B261" i="32"/>
  <c r="B262" i="32"/>
  <c r="B263" i="32"/>
  <c r="B264" i="32"/>
  <c r="B265" i="32"/>
  <c r="B266" i="32"/>
  <c r="B267" i="32"/>
  <c r="B268" i="32"/>
  <c r="B269" i="32"/>
  <c r="B270" i="32"/>
  <c r="B271" i="32"/>
  <c r="B272" i="32"/>
  <c r="B273" i="32"/>
  <c r="B274" i="32"/>
  <c r="B275" i="32"/>
  <c r="B276" i="32"/>
  <c r="B277" i="32"/>
  <c r="B278" i="32"/>
  <c r="B279" i="32"/>
  <c r="B280" i="32"/>
  <c r="B281" i="32"/>
  <c r="B282" i="32"/>
  <c r="B283" i="32"/>
  <c r="B284" i="32"/>
  <c r="B285" i="32"/>
  <c r="B286" i="32"/>
  <c r="B287" i="32"/>
  <c r="B288" i="32"/>
  <c r="B289" i="32"/>
  <c r="B290" i="32"/>
  <c r="B291" i="32"/>
  <c r="B292" i="32"/>
  <c r="B293" i="32"/>
  <c r="B294" i="32"/>
  <c r="B295" i="32"/>
  <c r="B296" i="32"/>
  <c r="B297" i="32"/>
  <c r="B298" i="32"/>
  <c r="B299" i="32"/>
  <c r="B300" i="32"/>
  <c r="B301" i="32"/>
  <c r="B302" i="32"/>
  <c r="B303" i="32"/>
  <c r="B304" i="32"/>
  <c r="B305" i="32"/>
  <c r="B306" i="32"/>
  <c r="B307" i="32"/>
  <c r="B308" i="32"/>
  <c r="B309" i="32"/>
  <c r="B310" i="32"/>
  <c r="B311" i="32"/>
  <c r="B312" i="32"/>
  <c r="B313" i="32"/>
  <c r="B314" i="32"/>
  <c r="B315" i="32"/>
  <c r="B316" i="32"/>
  <c r="B317" i="32"/>
  <c r="B318" i="32"/>
  <c r="B319" i="32"/>
  <c r="B320" i="32"/>
  <c r="B321" i="32"/>
  <c r="B322" i="32"/>
  <c r="B323" i="32"/>
  <c r="B324" i="32"/>
  <c r="B325" i="32"/>
  <c r="B326" i="32"/>
  <c r="B327" i="32"/>
  <c r="B328" i="32"/>
  <c r="B329" i="32"/>
  <c r="B330" i="32"/>
  <c r="B331" i="32"/>
  <c r="B332" i="32"/>
  <c r="B333" i="32"/>
  <c r="B334" i="32"/>
  <c r="B335" i="32"/>
  <c r="B336" i="32"/>
  <c r="B337" i="32"/>
  <c r="B338" i="32"/>
  <c r="B339" i="32"/>
  <c r="B340" i="32"/>
  <c r="B341" i="32"/>
  <c r="B342" i="32"/>
  <c r="B343" i="32"/>
  <c r="B344" i="32"/>
  <c r="B345" i="32"/>
  <c r="B346" i="32"/>
  <c r="B347" i="32"/>
  <c r="B348" i="32"/>
  <c r="B349" i="32"/>
  <c r="B350" i="32"/>
  <c r="B351" i="32"/>
  <c r="B352" i="32"/>
  <c r="B353" i="32"/>
  <c r="B354" i="32"/>
  <c r="B355" i="32"/>
  <c r="B356" i="32"/>
  <c r="B357" i="32"/>
  <c r="B358" i="32"/>
  <c r="B359" i="32"/>
  <c r="B360" i="32"/>
  <c r="B361" i="32"/>
  <c r="B362" i="32"/>
  <c r="B363" i="32"/>
  <c r="B364" i="32"/>
  <c r="B365" i="32"/>
  <c r="B366" i="32"/>
  <c r="B367" i="32"/>
  <c r="B368" i="32"/>
  <c r="B369" i="32"/>
  <c r="B370" i="32"/>
  <c r="B371" i="32"/>
  <c r="B372" i="32"/>
  <c r="B373" i="32"/>
  <c r="B374" i="32"/>
  <c r="B375" i="32"/>
  <c r="B376" i="32"/>
  <c r="B377" i="32"/>
  <c r="B378" i="32"/>
  <c r="B379" i="32"/>
  <c r="B380" i="32"/>
  <c r="B381" i="32"/>
  <c r="B382" i="32"/>
  <c r="B383" i="32"/>
  <c r="B384" i="32"/>
  <c r="B385" i="32"/>
  <c r="B386" i="32"/>
  <c r="B387" i="32"/>
  <c r="B388" i="32"/>
  <c r="B389" i="32"/>
  <c r="B390" i="32"/>
  <c r="B391" i="32"/>
  <c r="B392" i="32"/>
  <c r="B393" i="32"/>
  <c r="B394" i="32"/>
  <c r="B395" i="32"/>
  <c r="B396" i="32"/>
  <c r="B397" i="32"/>
  <c r="B398" i="32"/>
  <c r="B399" i="32"/>
  <c r="B400" i="32"/>
  <c r="B401" i="32"/>
  <c r="B402" i="32"/>
  <c r="B403" i="32"/>
  <c r="B404" i="32"/>
  <c r="B405" i="32"/>
  <c r="B406" i="32"/>
  <c r="B407" i="32"/>
  <c r="B408" i="32"/>
  <c r="B409" i="32"/>
  <c r="B410" i="32"/>
  <c r="B411" i="32"/>
  <c r="B412" i="32"/>
  <c r="B413" i="32"/>
  <c r="B414" i="32"/>
  <c r="B415" i="32"/>
  <c r="B416" i="32"/>
  <c r="B417" i="32"/>
  <c r="B418" i="32"/>
  <c r="B419" i="32"/>
  <c r="B420" i="32"/>
  <c r="B421" i="32"/>
  <c r="B422" i="32"/>
  <c r="B423" i="32"/>
  <c r="B424" i="32"/>
  <c r="B425" i="32"/>
  <c r="B426" i="32"/>
  <c r="B427" i="32"/>
  <c r="B428" i="32"/>
  <c r="B429" i="32"/>
  <c r="B430" i="32"/>
  <c r="B431" i="32"/>
  <c r="B432" i="32"/>
  <c r="B433" i="32"/>
  <c r="B434" i="32"/>
  <c r="B435" i="32"/>
  <c r="B436" i="32"/>
  <c r="B437" i="32"/>
  <c r="B438" i="32"/>
  <c r="B439" i="32"/>
  <c r="B440" i="32"/>
  <c r="B441" i="32"/>
  <c r="B442" i="32"/>
  <c r="B443" i="32"/>
  <c r="B444" i="32"/>
  <c r="B445" i="32"/>
  <c r="B446" i="32"/>
  <c r="B447" i="32"/>
  <c r="B448" i="32"/>
  <c r="B449" i="32"/>
  <c r="B450" i="32"/>
  <c r="B451" i="32"/>
  <c r="B452" i="32"/>
  <c r="B453" i="32"/>
  <c r="B454" i="32"/>
  <c r="B455" i="32"/>
  <c r="B456" i="32"/>
  <c r="B457" i="32"/>
  <c r="B458" i="32"/>
  <c r="B459" i="32"/>
  <c r="B460" i="32"/>
  <c r="B461" i="32"/>
  <c r="B462" i="32"/>
  <c r="B463" i="32"/>
  <c r="B464" i="32"/>
  <c r="B465" i="32"/>
  <c r="B466" i="32"/>
  <c r="B467" i="32"/>
  <c r="B468" i="32"/>
  <c r="B469" i="32"/>
  <c r="B470" i="32"/>
  <c r="B471" i="32"/>
  <c r="B472" i="32"/>
  <c r="B473" i="32"/>
  <c r="B474" i="32"/>
  <c r="B475" i="32"/>
  <c r="B476" i="32"/>
  <c r="B477" i="32"/>
  <c r="B478" i="32"/>
  <c r="B479" i="32"/>
  <c r="B480" i="32"/>
  <c r="B481" i="32"/>
  <c r="B482" i="32"/>
  <c r="B483" i="32"/>
  <c r="B484" i="32"/>
  <c r="B485" i="32"/>
  <c r="B486" i="32"/>
  <c r="B487" i="32"/>
  <c r="B488" i="32"/>
  <c r="B489" i="32"/>
  <c r="B490" i="32"/>
  <c r="B491" i="32"/>
  <c r="B492" i="32"/>
  <c r="B493" i="32"/>
  <c r="B494" i="32"/>
  <c r="B495" i="32"/>
  <c r="B496" i="32"/>
  <c r="B497" i="32"/>
  <c r="B498" i="32"/>
  <c r="B499" i="32"/>
  <c r="B500" i="32"/>
  <c r="B501" i="32"/>
  <c r="B502" i="32"/>
  <c r="B503" i="32"/>
  <c r="B504" i="32"/>
  <c r="B505" i="32"/>
  <c r="B506" i="32"/>
  <c r="B507" i="32"/>
  <c r="B508" i="32"/>
  <c r="B509" i="32"/>
  <c r="B510" i="32"/>
  <c r="B511" i="32"/>
  <c r="B512" i="32"/>
  <c r="B513" i="32"/>
  <c r="B514" i="32"/>
  <c r="B515" i="32"/>
  <c r="B516" i="32"/>
  <c r="B517" i="32"/>
  <c r="B518" i="32"/>
  <c r="B519" i="32"/>
  <c r="B520" i="32"/>
  <c r="B521" i="32"/>
  <c r="B522" i="32"/>
  <c r="B523" i="32"/>
  <c r="B524" i="32"/>
  <c r="B525" i="32"/>
  <c r="B526" i="32"/>
  <c r="B527" i="32"/>
  <c r="B528" i="32"/>
  <c r="B529" i="32"/>
  <c r="B530" i="32"/>
  <c r="B531" i="32"/>
  <c r="B532" i="32"/>
  <c r="B533" i="32"/>
  <c r="B534" i="32"/>
  <c r="B535" i="32"/>
  <c r="B536" i="32"/>
  <c r="B537" i="32"/>
  <c r="B538" i="32"/>
  <c r="B539" i="32"/>
  <c r="B540" i="32"/>
  <c r="B541" i="32"/>
  <c r="B542" i="32"/>
  <c r="B543" i="32"/>
  <c r="B544" i="32"/>
  <c r="B545" i="32"/>
  <c r="B546" i="32"/>
  <c r="B547" i="32"/>
  <c r="B548" i="32"/>
  <c r="B549" i="32"/>
  <c r="B550" i="32"/>
  <c r="B551" i="32"/>
  <c r="B552" i="32"/>
  <c r="B553" i="32"/>
  <c r="B554" i="32"/>
  <c r="B555" i="32"/>
  <c r="B556" i="32"/>
  <c r="B557" i="32"/>
  <c r="B558" i="32"/>
  <c r="B559" i="32"/>
  <c r="B560" i="32"/>
  <c r="B561" i="32"/>
  <c r="B562" i="32"/>
  <c r="B563" i="32"/>
  <c r="B564" i="32"/>
  <c r="B565" i="32"/>
  <c r="B566" i="32"/>
  <c r="B567" i="32"/>
  <c r="B568" i="32"/>
  <c r="B569" i="32"/>
  <c r="B570" i="32"/>
  <c r="B571" i="32"/>
  <c r="B572" i="32"/>
  <c r="B573" i="32"/>
  <c r="B574" i="32"/>
  <c r="B575" i="32"/>
  <c r="B576" i="32"/>
  <c r="B577" i="32"/>
  <c r="B578" i="32"/>
  <c r="B579" i="32"/>
  <c r="B580" i="32"/>
  <c r="B581" i="32"/>
  <c r="B582" i="32"/>
  <c r="B583" i="32"/>
  <c r="B584" i="32"/>
  <c r="B585" i="32"/>
  <c r="B586" i="32"/>
  <c r="B587" i="32"/>
  <c r="B588" i="32"/>
  <c r="B589" i="32"/>
  <c r="B590" i="32"/>
  <c r="B591" i="32"/>
  <c r="B592" i="32"/>
  <c r="B593" i="32"/>
  <c r="B594" i="32"/>
  <c r="B595" i="32"/>
  <c r="B596" i="32"/>
  <c r="B597" i="32"/>
  <c r="B598" i="32"/>
  <c r="B599" i="32"/>
  <c r="B600" i="32"/>
  <c r="B601" i="32"/>
  <c r="B602" i="32"/>
  <c r="B603" i="32"/>
  <c r="B604" i="32"/>
  <c r="B605" i="32"/>
  <c r="B606" i="32"/>
  <c r="B607" i="32"/>
  <c r="B608" i="32"/>
  <c r="B609" i="32"/>
  <c r="B610" i="32"/>
  <c r="B611" i="32"/>
  <c r="B612" i="32"/>
  <c r="B613" i="32"/>
  <c r="B614" i="32"/>
  <c r="B615" i="32"/>
  <c r="B616" i="32"/>
  <c r="B617" i="32"/>
  <c r="B618" i="32"/>
  <c r="B619" i="32"/>
  <c r="B620" i="32"/>
  <c r="B621" i="32"/>
  <c r="B622" i="32"/>
  <c r="B623" i="32"/>
  <c r="B624" i="32"/>
  <c r="B625" i="32"/>
  <c r="B626" i="32"/>
  <c r="B627" i="32"/>
  <c r="B628" i="32"/>
  <c r="B629" i="32"/>
  <c r="B630" i="32"/>
  <c r="B631" i="32"/>
  <c r="B632" i="32"/>
  <c r="B633" i="32"/>
  <c r="B634" i="32"/>
  <c r="B635" i="32"/>
  <c r="B636" i="32"/>
  <c r="B637" i="32"/>
  <c r="B638" i="32"/>
  <c r="B639" i="32"/>
  <c r="B640" i="32"/>
  <c r="B641" i="32"/>
  <c r="B642" i="32"/>
  <c r="B643" i="32"/>
  <c r="B644" i="32"/>
  <c r="B645" i="32"/>
  <c r="B646" i="32"/>
  <c r="B647" i="32"/>
  <c r="B648" i="32"/>
  <c r="B649" i="32"/>
  <c r="B650" i="32"/>
  <c r="B651" i="32"/>
  <c r="B652" i="32"/>
  <c r="B653" i="32"/>
  <c r="B654" i="32"/>
  <c r="B655" i="32"/>
  <c r="B656" i="32"/>
  <c r="B657" i="32"/>
  <c r="B658" i="32"/>
  <c r="B659" i="32"/>
  <c r="B660" i="32"/>
  <c r="B661" i="32"/>
  <c r="B662" i="32"/>
  <c r="B663" i="32"/>
  <c r="B664" i="32"/>
  <c r="B665" i="32"/>
  <c r="B666" i="32"/>
  <c r="B667" i="32"/>
  <c r="B668" i="32"/>
  <c r="B669" i="32"/>
  <c r="B670" i="32"/>
  <c r="B671" i="32"/>
  <c r="B672" i="32"/>
  <c r="B673" i="32"/>
  <c r="B674" i="32"/>
  <c r="B675" i="32"/>
  <c r="B676" i="32"/>
  <c r="B677" i="32"/>
  <c r="B678" i="32"/>
  <c r="B679" i="32"/>
  <c r="B680" i="32"/>
  <c r="B681" i="32"/>
  <c r="B682" i="32"/>
  <c r="B683" i="32"/>
  <c r="B684" i="32"/>
  <c r="B685" i="32"/>
  <c r="B686" i="32"/>
  <c r="B687" i="32"/>
  <c r="B688" i="32"/>
  <c r="B689" i="32"/>
  <c r="B690" i="32"/>
  <c r="B691" i="32"/>
  <c r="B692" i="32"/>
  <c r="B693" i="32"/>
  <c r="B694" i="32"/>
  <c r="B695" i="32"/>
  <c r="B696" i="32"/>
  <c r="B697" i="32"/>
  <c r="B698" i="32"/>
  <c r="B699" i="32"/>
  <c r="B700" i="32"/>
  <c r="B701" i="32"/>
  <c r="B702" i="32"/>
  <c r="B703" i="32"/>
  <c r="B704" i="32"/>
  <c r="B705" i="32"/>
  <c r="B706" i="32"/>
  <c r="B707" i="32"/>
  <c r="B708" i="32"/>
  <c r="B709" i="32"/>
  <c r="B710" i="32"/>
  <c r="B711" i="32"/>
  <c r="B712" i="32"/>
  <c r="B713" i="32"/>
  <c r="B714" i="32"/>
  <c r="B715" i="32"/>
  <c r="B716" i="32"/>
  <c r="B717" i="32"/>
  <c r="B718" i="32"/>
  <c r="B719" i="32"/>
  <c r="B720" i="32"/>
  <c r="B721" i="32"/>
  <c r="B722" i="32"/>
  <c r="B723" i="32"/>
  <c r="B724" i="32"/>
  <c r="B725" i="32"/>
  <c r="B726" i="32"/>
  <c r="B727" i="32"/>
  <c r="B728" i="32"/>
  <c r="B729" i="32"/>
  <c r="B730" i="32"/>
  <c r="B731" i="32"/>
  <c r="B732" i="32"/>
  <c r="B733" i="32"/>
  <c r="B734" i="32"/>
  <c r="B735" i="32"/>
  <c r="B736" i="32"/>
  <c r="B737" i="32"/>
  <c r="B738" i="32"/>
  <c r="B739" i="32"/>
  <c r="B740" i="32"/>
  <c r="B741" i="32"/>
  <c r="B742" i="32"/>
  <c r="B743" i="32"/>
  <c r="B744" i="32"/>
  <c r="B745" i="32"/>
  <c r="B746" i="32"/>
  <c r="B747" i="32"/>
  <c r="B748" i="32"/>
  <c r="B749" i="32"/>
  <c r="B750" i="32"/>
  <c r="B751" i="32"/>
  <c r="B752" i="32"/>
  <c r="B753" i="32"/>
  <c r="B754" i="32"/>
  <c r="B755" i="32"/>
  <c r="B756" i="32"/>
  <c r="B757" i="32"/>
  <c r="B758" i="32"/>
  <c r="B759" i="32"/>
  <c r="B760" i="32"/>
  <c r="B761" i="32"/>
  <c r="B762" i="32"/>
  <c r="B763" i="32"/>
  <c r="B764" i="32"/>
  <c r="B765" i="32"/>
  <c r="B766" i="32"/>
  <c r="B767" i="32"/>
  <c r="B768" i="32"/>
  <c r="B769" i="32"/>
  <c r="B770" i="32"/>
  <c r="B771" i="32"/>
  <c r="B772" i="32"/>
  <c r="B773" i="32"/>
  <c r="B774" i="32"/>
  <c r="B775" i="32"/>
  <c r="B776" i="32"/>
  <c r="B777" i="32"/>
  <c r="B778" i="32"/>
  <c r="B779" i="32"/>
  <c r="B780" i="32"/>
  <c r="B781" i="32"/>
  <c r="B782" i="32"/>
  <c r="B783" i="32"/>
  <c r="B784" i="32"/>
  <c r="B785" i="32"/>
  <c r="B786" i="32"/>
  <c r="B787" i="32"/>
  <c r="B788" i="32"/>
  <c r="B789" i="32"/>
  <c r="B790" i="32"/>
  <c r="B791" i="32"/>
  <c r="B792" i="32"/>
  <c r="B793" i="32"/>
  <c r="B794" i="32"/>
  <c r="B795" i="32"/>
  <c r="B796" i="32"/>
  <c r="B797" i="32"/>
  <c r="B798" i="32"/>
  <c r="B799" i="32"/>
  <c r="B800" i="32"/>
  <c r="B801" i="32"/>
  <c r="B802" i="32"/>
  <c r="B803" i="32"/>
  <c r="B804" i="32"/>
  <c r="B805" i="32"/>
  <c r="B806" i="32"/>
  <c r="B807" i="32"/>
  <c r="B808" i="32"/>
  <c r="B809" i="32"/>
  <c r="B810" i="32"/>
  <c r="B811" i="32"/>
  <c r="B812" i="32"/>
  <c r="B813" i="32"/>
  <c r="B814" i="32"/>
  <c r="B815" i="32"/>
  <c r="B816" i="32"/>
  <c r="B817" i="32"/>
  <c r="B818" i="32"/>
  <c r="B819" i="32"/>
  <c r="B820" i="32"/>
  <c r="B821" i="32"/>
  <c r="B822" i="32"/>
  <c r="B823" i="32"/>
  <c r="B824" i="32"/>
  <c r="B825" i="32"/>
  <c r="B826" i="32"/>
  <c r="B827" i="32"/>
  <c r="B828" i="32"/>
  <c r="B829" i="32"/>
  <c r="B830" i="32"/>
  <c r="B831" i="32"/>
  <c r="B832" i="32"/>
  <c r="B833" i="32"/>
  <c r="B834" i="32"/>
  <c r="B835" i="32"/>
  <c r="B836" i="32"/>
  <c r="B837" i="32"/>
  <c r="B838" i="32"/>
  <c r="B839" i="32"/>
  <c r="B840" i="32"/>
  <c r="B841" i="32"/>
  <c r="B842" i="32"/>
  <c r="B843" i="32"/>
  <c r="B844" i="32"/>
  <c r="B845" i="32"/>
  <c r="B846" i="32"/>
  <c r="B847" i="32"/>
  <c r="B848" i="32"/>
  <c r="B849" i="32"/>
  <c r="B850" i="32"/>
  <c r="B851" i="32"/>
  <c r="B852" i="32"/>
  <c r="B853" i="32"/>
  <c r="B854" i="32"/>
  <c r="B855" i="32"/>
  <c r="B856" i="32"/>
  <c r="B857" i="32"/>
  <c r="B858" i="32"/>
  <c r="B859" i="32"/>
  <c r="B860" i="32"/>
  <c r="B861" i="32"/>
  <c r="B862" i="32"/>
  <c r="B863" i="32"/>
  <c r="B864" i="32"/>
  <c r="B865" i="32"/>
  <c r="B866" i="32"/>
  <c r="B867" i="32"/>
  <c r="B868" i="32"/>
  <c r="B869" i="32"/>
  <c r="B870" i="32"/>
  <c r="B871" i="32"/>
  <c r="B872" i="32"/>
  <c r="B873" i="32"/>
  <c r="B874" i="32"/>
  <c r="B875" i="32"/>
  <c r="B876" i="32"/>
  <c r="B877" i="32"/>
  <c r="B878" i="32"/>
  <c r="B879" i="32"/>
  <c r="B880" i="32"/>
  <c r="B881" i="32"/>
  <c r="B882" i="32"/>
  <c r="B883" i="32"/>
  <c r="B884" i="32"/>
  <c r="B885" i="32"/>
  <c r="B886" i="32"/>
  <c r="B887" i="32"/>
  <c r="B888" i="32"/>
  <c r="B889" i="32"/>
  <c r="B890" i="32"/>
  <c r="B891" i="32"/>
  <c r="B892" i="32"/>
  <c r="B893" i="32"/>
  <c r="B894" i="32"/>
  <c r="B895" i="32"/>
  <c r="B896" i="32"/>
  <c r="B897" i="32"/>
  <c r="B898" i="32"/>
  <c r="B899" i="32"/>
  <c r="B900" i="32"/>
  <c r="B901" i="32"/>
  <c r="B902" i="32"/>
  <c r="B903" i="32"/>
  <c r="B904" i="32"/>
  <c r="B905" i="32"/>
  <c r="B906" i="32"/>
  <c r="B907" i="32"/>
  <c r="B908" i="32"/>
  <c r="B909" i="32"/>
  <c r="B910" i="32"/>
  <c r="B911" i="32"/>
  <c r="B912" i="32"/>
  <c r="B913" i="32"/>
  <c r="B914" i="32"/>
  <c r="B915" i="32"/>
  <c r="B916" i="32"/>
  <c r="B917" i="32"/>
  <c r="B918" i="32"/>
  <c r="B919" i="32"/>
  <c r="B920" i="32"/>
  <c r="B921" i="32"/>
  <c r="B922" i="32"/>
  <c r="B923" i="32"/>
  <c r="B924" i="32"/>
  <c r="B925" i="32"/>
  <c r="B926" i="32"/>
  <c r="B927" i="32"/>
  <c r="B928" i="32"/>
  <c r="B929" i="32"/>
  <c r="B930" i="32"/>
  <c r="B931" i="32"/>
  <c r="B932" i="32"/>
  <c r="B933" i="32"/>
  <c r="B934" i="32"/>
  <c r="B935" i="32"/>
  <c r="B936" i="32"/>
  <c r="B937" i="32"/>
  <c r="B938" i="32"/>
  <c r="B939" i="32"/>
  <c r="B940" i="32"/>
  <c r="B941" i="32"/>
  <c r="B942" i="32"/>
  <c r="B943" i="32"/>
  <c r="B944" i="32"/>
  <c r="B945" i="32"/>
  <c r="B946" i="32"/>
  <c r="B947" i="32"/>
  <c r="B948" i="32"/>
  <c r="B949" i="32"/>
  <c r="B950" i="32"/>
  <c r="B951" i="32"/>
  <c r="B952" i="32"/>
  <c r="B953" i="32"/>
  <c r="B954" i="32"/>
  <c r="B955" i="32"/>
  <c r="B956" i="32"/>
  <c r="B957" i="32"/>
  <c r="B958" i="32"/>
  <c r="B959" i="32"/>
  <c r="B960" i="32"/>
  <c r="B961" i="32"/>
  <c r="B962" i="32"/>
  <c r="B963" i="32"/>
  <c r="B964" i="32"/>
  <c r="B965" i="32"/>
  <c r="B966" i="32"/>
  <c r="B967" i="32"/>
  <c r="B968" i="32"/>
  <c r="B969" i="32"/>
  <c r="B970" i="32"/>
  <c r="B971" i="32"/>
  <c r="B972" i="32"/>
  <c r="B973" i="32"/>
  <c r="B974" i="32"/>
  <c r="B975" i="32"/>
  <c r="B976" i="32"/>
  <c r="B977" i="32"/>
  <c r="B978" i="32"/>
  <c r="B979" i="32"/>
  <c r="B980" i="32"/>
  <c r="B981" i="32"/>
  <c r="B982" i="32"/>
  <c r="B983" i="32"/>
  <c r="B984" i="32"/>
  <c r="B985" i="32"/>
  <c r="B986" i="32"/>
  <c r="B987" i="32"/>
  <c r="B988" i="32"/>
  <c r="B989" i="32"/>
  <c r="B990" i="32"/>
  <c r="B991" i="32"/>
  <c r="B992" i="32"/>
  <c r="B993" i="32"/>
  <c r="B994" i="32"/>
  <c r="B995" i="32"/>
  <c r="B996" i="32"/>
  <c r="B997" i="32"/>
  <c r="B998" i="32"/>
  <c r="B999" i="32"/>
  <c r="B1000" i="32"/>
  <c r="B1001" i="32"/>
  <c r="B1002" i="32"/>
  <c r="B1003" i="32"/>
  <c r="B1004" i="32"/>
  <c r="B1005" i="32"/>
  <c r="B1006" i="32"/>
  <c r="B1007" i="32"/>
  <c r="B1008" i="32"/>
  <c r="B1009" i="32"/>
  <c r="B1010" i="32"/>
  <c r="B1011" i="32"/>
  <c r="B1012" i="32"/>
  <c r="B1013" i="32"/>
  <c r="B1014" i="32"/>
  <c r="B1015" i="32"/>
  <c r="B1016" i="32"/>
  <c r="B1017" i="32"/>
  <c r="B1018" i="32"/>
  <c r="B1019" i="32"/>
  <c r="B1020" i="32"/>
  <c r="B1021" i="32"/>
  <c r="B1022" i="32"/>
  <c r="B1023" i="32"/>
  <c r="B1024" i="32"/>
  <c r="B1025" i="32"/>
  <c r="B1026" i="32"/>
  <c r="B1027" i="32"/>
  <c r="B1028" i="32"/>
  <c r="B1029" i="32"/>
  <c r="B1030" i="32"/>
  <c r="B1031" i="32"/>
  <c r="B1032" i="32"/>
  <c r="B1033" i="32"/>
  <c r="B1034" i="32"/>
  <c r="B1035" i="32"/>
  <c r="B1036" i="32"/>
  <c r="B1037" i="32"/>
  <c r="B1038" i="32"/>
  <c r="B1039" i="32"/>
  <c r="B1040" i="32"/>
  <c r="B1041" i="32"/>
  <c r="B1042" i="32"/>
  <c r="B1043" i="32"/>
  <c r="B1044" i="32"/>
  <c r="B1045" i="32"/>
  <c r="B1046" i="32"/>
  <c r="B1047" i="32"/>
  <c r="B1048" i="32"/>
  <c r="B1049" i="32"/>
  <c r="B1050" i="32"/>
  <c r="B1051" i="32"/>
  <c r="B1052" i="32"/>
  <c r="B1053" i="32"/>
  <c r="B1054" i="32"/>
  <c r="B1055" i="32"/>
  <c r="B1056" i="32"/>
  <c r="B1057" i="32"/>
  <c r="B1058" i="32"/>
  <c r="B1059" i="32"/>
  <c r="B1060" i="32"/>
  <c r="B1061" i="32"/>
  <c r="B1062" i="32"/>
  <c r="B1063" i="32"/>
  <c r="B1064" i="32"/>
  <c r="B1065" i="32"/>
  <c r="B1066" i="32"/>
  <c r="B1067" i="32"/>
  <c r="B1068" i="32"/>
  <c r="B1069" i="32"/>
  <c r="B1070" i="32"/>
  <c r="B1071" i="32"/>
  <c r="B1072" i="32"/>
  <c r="B1073" i="32"/>
  <c r="B1074" i="32"/>
  <c r="B1075" i="32"/>
  <c r="B1076" i="32"/>
  <c r="B1077" i="32"/>
  <c r="B1078" i="32"/>
  <c r="B1079" i="32"/>
  <c r="B1080" i="32"/>
  <c r="B1081" i="32"/>
  <c r="B1082" i="32"/>
  <c r="B1083" i="32"/>
  <c r="B1084" i="32"/>
  <c r="B1085" i="32"/>
  <c r="B1086" i="32"/>
  <c r="B1087" i="32"/>
  <c r="B1088" i="32"/>
  <c r="B1089" i="32"/>
  <c r="B1090" i="32"/>
  <c r="B1091" i="32"/>
  <c r="B1092" i="32"/>
  <c r="B1093" i="32"/>
  <c r="B1094" i="32"/>
  <c r="B1095" i="32"/>
  <c r="B1096" i="32"/>
  <c r="B1097" i="32"/>
  <c r="B1098" i="32"/>
  <c r="B1099" i="32"/>
  <c r="B1100" i="32"/>
  <c r="B1101" i="32"/>
  <c r="B1102" i="32"/>
  <c r="B1103" i="32"/>
  <c r="B1104" i="32"/>
  <c r="B1105" i="32"/>
  <c r="B1106" i="32"/>
  <c r="B1107" i="32"/>
  <c r="B1108" i="32"/>
  <c r="B1109" i="32"/>
  <c r="B1110" i="32"/>
  <c r="B1111" i="32"/>
  <c r="B1112" i="32"/>
  <c r="B1113" i="32"/>
  <c r="B1114" i="32"/>
  <c r="B1115" i="32"/>
  <c r="B1116" i="32"/>
  <c r="B1117" i="32"/>
  <c r="B1118" i="32"/>
  <c r="B1119" i="32"/>
  <c r="B1120" i="32"/>
  <c r="B1121" i="32"/>
  <c r="B1122" i="32"/>
  <c r="B1123" i="32"/>
  <c r="B1124" i="32"/>
  <c r="B1125" i="32"/>
  <c r="B1126" i="32"/>
  <c r="B1127" i="32"/>
  <c r="B1128" i="32"/>
  <c r="B1129" i="32"/>
  <c r="B1130" i="32"/>
  <c r="B1131" i="32"/>
  <c r="B1132" i="32"/>
  <c r="B1133" i="32"/>
  <c r="B1134" i="32"/>
  <c r="B1135" i="32"/>
  <c r="B1136" i="32"/>
  <c r="B1137" i="32"/>
  <c r="B1138" i="32"/>
  <c r="B1139" i="32"/>
  <c r="B1140" i="32"/>
  <c r="B1141" i="32"/>
  <c r="B1142" i="32"/>
  <c r="B1143" i="32"/>
  <c r="B1144" i="32"/>
  <c r="B1145" i="32"/>
  <c r="B1146" i="32"/>
  <c r="B1147" i="32"/>
  <c r="B1148" i="32"/>
  <c r="B1149" i="32"/>
  <c r="B1150" i="32"/>
  <c r="B1151" i="32"/>
  <c r="B1152" i="32"/>
  <c r="B1153" i="32"/>
  <c r="B1154" i="32"/>
  <c r="B1155" i="32"/>
  <c r="B1156" i="32"/>
  <c r="B1157" i="32"/>
  <c r="B1158" i="32"/>
  <c r="B1159" i="32"/>
  <c r="B1160" i="32"/>
  <c r="B1161" i="32"/>
  <c r="B1162" i="32"/>
  <c r="B1163" i="32"/>
  <c r="B1164" i="32"/>
  <c r="B1165" i="32"/>
  <c r="B1166" i="32"/>
  <c r="B1167" i="32"/>
  <c r="B1168" i="32"/>
  <c r="B1169" i="32"/>
  <c r="B1170" i="32"/>
  <c r="B1171" i="32"/>
  <c r="B1172" i="32"/>
  <c r="B1173" i="32"/>
  <c r="B1174" i="32"/>
  <c r="B1175" i="32"/>
  <c r="B1176" i="32"/>
  <c r="B1177" i="32"/>
  <c r="B1178" i="32"/>
  <c r="B1179" i="32"/>
  <c r="B1180" i="32"/>
  <c r="B1181" i="32"/>
  <c r="B1182" i="32"/>
  <c r="B1183" i="32"/>
  <c r="B1184" i="32"/>
  <c r="B1185" i="32"/>
  <c r="B1186" i="32"/>
  <c r="B1187" i="32"/>
  <c r="B1188" i="32"/>
  <c r="B1189" i="32"/>
  <c r="B1190" i="32"/>
  <c r="B1191" i="32"/>
  <c r="B1192" i="32"/>
  <c r="B1193" i="32"/>
  <c r="B1194" i="32"/>
  <c r="B1195" i="32"/>
  <c r="B1196" i="32"/>
  <c r="B1197" i="32"/>
  <c r="B1198" i="32"/>
  <c r="B1199" i="32"/>
  <c r="B1200" i="32"/>
  <c r="B1201" i="32"/>
  <c r="B1202" i="32"/>
  <c r="B1203" i="32"/>
  <c r="B1204" i="32"/>
  <c r="B1205" i="32"/>
  <c r="B1206" i="32"/>
  <c r="B1207" i="32"/>
  <c r="B1208" i="32"/>
  <c r="B1209" i="32"/>
  <c r="B1210" i="32"/>
  <c r="B1211" i="32"/>
  <c r="B1212" i="32"/>
  <c r="B1213" i="32"/>
  <c r="B1214" i="32"/>
  <c r="B1215" i="32"/>
  <c r="B1216" i="32"/>
  <c r="B1217" i="32"/>
  <c r="B1218" i="32"/>
  <c r="B1219" i="32"/>
  <c r="B1220" i="32"/>
  <c r="B1221" i="32"/>
  <c r="B1222" i="32"/>
  <c r="B1223" i="32"/>
  <c r="B1224" i="32"/>
  <c r="B1225" i="32"/>
  <c r="B1226" i="32"/>
  <c r="B1227" i="32"/>
  <c r="B1228" i="32"/>
  <c r="B1229" i="32"/>
  <c r="B1230" i="32"/>
  <c r="B1231" i="32"/>
  <c r="B1232" i="32"/>
  <c r="B1233" i="32"/>
  <c r="B1234" i="32"/>
  <c r="B1235" i="32"/>
  <c r="B1236" i="32"/>
  <c r="B1237" i="32"/>
  <c r="B1238" i="32"/>
  <c r="B1239" i="32"/>
  <c r="B1240" i="32"/>
  <c r="B1241" i="32"/>
  <c r="B1242" i="32"/>
  <c r="B1243" i="32"/>
  <c r="B1244" i="32"/>
  <c r="B1245" i="32"/>
  <c r="B1246" i="32"/>
  <c r="B1247" i="32"/>
  <c r="B1248" i="32"/>
  <c r="B1249" i="32"/>
  <c r="B1250" i="32"/>
  <c r="B1251" i="32"/>
  <c r="B1252" i="32"/>
  <c r="B1253" i="32"/>
  <c r="B1254" i="32"/>
  <c r="B1255" i="32"/>
  <c r="B1256" i="32"/>
  <c r="B1257" i="32"/>
  <c r="B1258" i="32"/>
  <c r="B1259" i="32"/>
  <c r="B1260" i="32"/>
  <c r="B1261" i="32"/>
  <c r="B1262" i="32"/>
  <c r="B1263" i="32"/>
  <c r="B1264" i="32"/>
  <c r="B1265" i="32"/>
  <c r="B1266" i="32"/>
  <c r="B1267" i="32"/>
  <c r="B1268" i="32"/>
  <c r="B1269" i="32"/>
  <c r="B1270" i="32"/>
  <c r="B1271" i="32"/>
  <c r="B1272" i="32"/>
  <c r="B1273" i="32"/>
  <c r="B1274" i="32"/>
  <c r="B1275" i="32"/>
  <c r="B1276" i="32"/>
  <c r="B1277" i="32"/>
  <c r="B1278" i="32"/>
  <c r="B1279" i="32"/>
  <c r="B1280" i="32"/>
  <c r="B1281" i="32"/>
  <c r="B1282" i="32"/>
  <c r="B1283" i="32"/>
  <c r="B1284" i="32"/>
  <c r="B1285" i="32"/>
  <c r="B1286" i="32"/>
  <c r="B1287" i="32"/>
  <c r="B1288" i="32"/>
  <c r="B1289" i="32"/>
  <c r="B1290" i="32"/>
  <c r="B1291" i="32"/>
  <c r="B1292" i="32"/>
  <c r="B1293" i="32"/>
  <c r="B1294" i="32"/>
  <c r="B1295" i="32"/>
  <c r="B1296" i="32"/>
  <c r="B1297" i="32"/>
  <c r="B1298" i="32"/>
  <c r="B1299" i="32"/>
  <c r="B1300" i="32"/>
  <c r="B1301" i="32"/>
  <c r="B1302" i="32"/>
  <c r="B1303" i="32"/>
  <c r="B1304" i="32"/>
  <c r="B1305" i="32"/>
  <c r="B1306" i="32"/>
  <c r="B1307" i="32"/>
  <c r="B1308" i="32"/>
  <c r="B1309" i="32"/>
  <c r="B1310" i="32"/>
  <c r="B1311" i="32"/>
  <c r="B1312" i="32"/>
  <c r="B1313" i="32"/>
  <c r="B1314" i="32"/>
  <c r="B1315" i="32"/>
  <c r="B1316" i="32"/>
  <c r="B1317" i="32"/>
  <c r="B1318" i="32"/>
  <c r="B1319" i="32"/>
  <c r="B1320" i="32"/>
  <c r="B1321" i="32"/>
  <c r="B1322" i="32"/>
  <c r="B1323" i="32"/>
  <c r="B1324" i="32"/>
  <c r="B1325" i="32"/>
  <c r="B1326" i="32"/>
  <c r="B1327" i="32"/>
  <c r="B1328" i="32"/>
  <c r="B1329" i="32"/>
  <c r="B1330" i="32"/>
  <c r="B1331" i="32"/>
  <c r="B1332" i="32"/>
  <c r="B1333" i="32"/>
  <c r="B1334" i="32"/>
  <c r="B1335" i="32"/>
  <c r="B1336" i="32"/>
  <c r="B1337" i="32"/>
  <c r="B1338" i="32"/>
  <c r="B1339" i="32"/>
  <c r="B1340" i="32"/>
  <c r="B1341" i="32"/>
  <c r="B1342" i="32"/>
  <c r="B1343" i="32"/>
  <c r="B1344" i="32"/>
  <c r="B1345" i="32"/>
  <c r="B1346" i="32"/>
  <c r="B1347" i="32"/>
  <c r="B1348" i="32"/>
  <c r="B1349" i="32"/>
  <c r="B1350" i="32"/>
  <c r="B1351" i="32"/>
  <c r="B1352" i="32"/>
  <c r="B1353" i="32"/>
  <c r="B1354" i="32"/>
  <c r="B1355" i="32"/>
  <c r="B1356" i="32"/>
  <c r="B1357" i="32"/>
  <c r="B1358" i="32"/>
  <c r="B1359" i="32"/>
  <c r="B1360" i="32"/>
  <c r="B1361" i="32"/>
  <c r="B1362" i="32"/>
  <c r="B1363" i="32"/>
  <c r="B1364" i="32"/>
  <c r="B1365" i="32"/>
  <c r="B1366" i="32"/>
  <c r="B1367" i="32"/>
  <c r="B1368" i="32"/>
  <c r="B1369" i="32"/>
  <c r="B1370" i="32"/>
  <c r="B1371" i="32"/>
  <c r="B1372" i="32"/>
  <c r="B1373" i="32"/>
  <c r="B1374" i="32"/>
  <c r="B1375" i="32"/>
  <c r="B1376" i="32"/>
  <c r="B1377" i="32"/>
  <c r="B1378" i="32"/>
  <c r="B1379" i="32"/>
  <c r="B1380" i="32"/>
  <c r="B1381" i="32"/>
  <c r="B1382" i="32"/>
  <c r="B1383" i="32"/>
  <c r="B1384" i="32"/>
  <c r="B1385" i="32"/>
  <c r="B1386" i="32"/>
  <c r="B1387" i="32"/>
  <c r="B1388" i="32"/>
  <c r="B1389" i="32"/>
  <c r="B1390" i="32"/>
  <c r="B1391" i="32"/>
  <c r="B1392" i="32"/>
  <c r="B1393" i="32"/>
  <c r="B1394" i="32"/>
  <c r="B1395" i="32"/>
  <c r="B1396" i="32"/>
  <c r="B1397" i="32"/>
  <c r="B1398" i="32"/>
  <c r="B1399" i="32"/>
  <c r="B1400" i="32"/>
  <c r="B1401" i="32"/>
  <c r="B1402" i="32"/>
  <c r="B1403" i="32"/>
  <c r="B1404" i="32"/>
  <c r="B1405" i="32"/>
  <c r="B1406" i="32"/>
  <c r="B1407" i="32"/>
  <c r="B1408" i="32"/>
  <c r="B1409" i="32"/>
  <c r="B1410" i="32"/>
  <c r="B1411" i="32"/>
  <c r="B1412" i="32"/>
  <c r="B1413" i="32"/>
  <c r="B1414" i="32"/>
  <c r="B1415" i="32"/>
  <c r="B1416" i="32"/>
  <c r="B1417" i="32"/>
  <c r="B1418" i="32"/>
  <c r="B1419" i="32"/>
  <c r="B1420" i="32"/>
  <c r="B1421" i="32"/>
  <c r="B1422" i="32"/>
  <c r="B1423" i="32"/>
  <c r="B1424" i="32"/>
  <c r="B1425" i="32"/>
  <c r="B1426" i="32"/>
  <c r="B1427" i="32"/>
  <c r="B1428" i="32"/>
  <c r="B1429" i="32"/>
  <c r="B1430" i="32"/>
  <c r="B1431" i="32"/>
  <c r="B1432" i="32"/>
  <c r="B1433" i="32"/>
  <c r="B1434" i="32"/>
  <c r="B1435" i="32"/>
  <c r="B1436" i="32"/>
  <c r="B1437" i="32"/>
  <c r="B1438" i="32"/>
  <c r="B1439" i="32"/>
  <c r="B1440" i="32"/>
  <c r="B1441" i="32"/>
  <c r="B1442" i="32"/>
  <c r="B1443" i="32"/>
  <c r="B1444" i="32"/>
  <c r="B1445" i="32"/>
  <c r="B1446" i="32"/>
  <c r="B1447" i="32"/>
  <c r="B1448" i="32"/>
  <c r="B1449" i="32"/>
  <c r="B1450" i="32"/>
  <c r="B1451" i="32"/>
  <c r="B1452" i="32"/>
  <c r="B1453" i="32"/>
  <c r="B1454" i="32"/>
  <c r="B1455" i="32"/>
  <c r="B1456" i="32"/>
  <c r="B1457" i="32"/>
  <c r="B1458" i="32"/>
  <c r="B1459" i="32"/>
  <c r="B1460" i="32"/>
  <c r="B1461" i="32"/>
  <c r="B1462" i="32"/>
  <c r="B1463" i="32"/>
  <c r="B1464" i="32"/>
  <c r="B1465" i="32"/>
  <c r="B1466" i="32"/>
  <c r="B1467" i="32"/>
  <c r="B1468" i="32"/>
  <c r="B1469" i="32"/>
  <c r="B1470" i="32"/>
  <c r="B1471" i="32"/>
  <c r="B1472" i="32"/>
  <c r="B1473" i="32"/>
  <c r="B1474" i="32"/>
  <c r="B1475" i="32"/>
  <c r="B1476" i="32"/>
  <c r="B1477" i="32"/>
  <c r="B1478" i="32"/>
  <c r="B1479" i="32"/>
  <c r="B1480" i="32"/>
  <c r="B1481" i="32"/>
  <c r="B1482" i="32"/>
  <c r="B1483" i="32"/>
  <c r="B1484" i="32"/>
  <c r="B1485" i="32"/>
  <c r="B1486" i="32"/>
  <c r="B1487" i="32"/>
  <c r="B1488" i="32"/>
  <c r="B1489" i="32"/>
  <c r="B1490" i="32"/>
  <c r="B1491" i="32"/>
  <c r="B1492" i="32"/>
  <c r="B1493" i="32"/>
  <c r="B1494" i="32"/>
  <c r="B1495" i="32"/>
  <c r="B1496" i="32"/>
  <c r="B1497" i="32"/>
  <c r="B1498" i="32"/>
  <c r="B1499" i="32"/>
  <c r="B1500" i="32"/>
  <c r="B1501" i="32"/>
  <c r="B1502" i="32"/>
  <c r="B1503" i="32"/>
  <c r="B1504" i="32"/>
  <c r="B1505" i="32"/>
  <c r="B1506" i="32"/>
  <c r="B1507" i="32"/>
  <c r="B1508" i="32"/>
  <c r="B1509" i="32"/>
  <c r="B1510" i="32"/>
  <c r="B1511" i="32"/>
  <c r="B1512" i="32"/>
  <c r="B1513" i="32"/>
  <c r="B1514" i="32"/>
  <c r="B1515" i="32"/>
  <c r="B1516" i="32"/>
  <c r="B1517" i="32"/>
  <c r="B1518" i="32"/>
  <c r="B1519" i="32"/>
  <c r="B1520" i="32"/>
  <c r="B1521" i="32"/>
  <c r="B1522" i="32"/>
  <c r="B1523" i="32"/>
  <c r="B1524" i="32"/>
  <c r="B1525" i="32"/>
  <c r="B1526" i="32"/>
  <c r="B1527" i="32"/>
  <c r="B1528" i="32"/>
  <c r="B1529" i="32"/>
  <c r="B1530" i="32"/>
  <c r="B1531" i="32"/>
  <c r="B1532" i="32"/>
  <c r="B1533" i="32"/>
  <c r="B1534" i="32"/>
  <c r="B1535" i="32"/>
  <c r="B1536" i="32"/>
  <c r="B1537" i="32"/>
  <c r="B1538" i="32"/>
  <c r="B1539" i="32"/>
  <c r="B1540" i="32"/>
  <c r="B1541" i="32"/>
  <c r="B1542" i="32"/>
  <c r="B1543" i="32"/>
  <c r="B1544" i="32"/>
  <c r="B1545" i="32"/>
  <c r="B1546" i="32"/>
  <c r="B1547" i="32"/>
  <c r="B1548" i="32"/>
  <c r="B1549" i="32"/>
  <c r="B1550" i="32"/>
  <c r="B1551" i="32"/>
  <c r="B1552" i="32"/>
  <c r="B1553" i="32"/>
  <c r="B1554" i="32"/>
  <c r="B1555" i="32"/>
  <c r="B1556" i="32"/>
  <c r="B1557" i="32"/>
  <c r="B1558" i="32"/>
  <c r="B1559" i="32"/>
  <c r="B1560" i="32"/>
  <c r="B1561" i="32"/>
  <c r="B1562" i="32"/>
  <c r="B1563" i="32"/>
  <c r="B1564" i="32"/>
  <c r="B1565" i="32"/>
  <c r="B1566" i="32"/>
  <c r="B1567" i="32"/>
  <c r="B1568" i="32"/>
  <c r="B1569" i="32"/>
  <c r="B1570" i="32"/>
  <c r="B1571" i="32"/>
  <c r="B1572" i="32"/>
  <c r="B1573" i="32"/>
  <c r="B1574" i="32"/>
  <c r="B1575" i="32"/>
  <c r="B1576" i="32"/>
  <c r="B1577" i="32"/>
  <c r="B1578" i="32"/>
  <c r="B1579" i="32"/>
  <c r="B1580" i="32"/>
  <c r="B1581" i="32"/>
  <c r="B1582" i="32"/>
  <c r="B1583" i="32"/>
  <c r="B1584" i="32"/>
  <c r="B1585" i="32"/>
  <c r="B1586" i="32"/>
  <c r="B1587" i="32"/>
  <c r="B1588" i="32"/>
  <c r="B1589" i="32"/>
  <c r="B1590" i="32"/>
  <c r="B1591" i="32"/>
  <c r="B1592" i="32"/>
  <c r="B1593" i="32"/>
  <c r="B1594" i="32"/>
  <c r="B1595" i="32"/>
  <c r="B1596" i="32"/>
  <c r="B1597" i="32"/>
  <c r="B1598" i="32"/>
  <c r="B1599" i="32"/>
  <c r="B1600" i="32"/>
  <c r="B1601" i="32"/>
  <c r="B1602" i="32"/>
  <c r="B1603" i="32"/>
  <c r="B1604" i="32"/>
  <c r="B1605" i="32"/>
  <c r="B1606" i="32"/>
  <c r="B1607" i="32"/>
  <c r="B1608" i="32"/>
  <c r="B1609" i="32"/>
  <c r="B1610" i="32"/>
  <c r="B1611" i="32"/>
  <c r="B1612" i="32"/>
  <c r="B1613" i="32"/>
  <c r="B1614" i="32"/>
  <c r="B1615" i="32"/>
  <c r="B1616" i="32"/>
  <c r="B1617" i="32"/>
  <c r="B1618" i="32"/>
  <c r="B1619" i="32"/>
  <c r="B1620" i="32"/>
  <c r="B1621" i="32"/>
  <c r="B1622" i="32"/>
  <c r="B1623" i="32"/>
  <c r="B1624" i="32"/>
  <c r="B1625" i="32"/>
  <c r="B1626" i="32"/>
  <c r="B1627" i="32"/>
  <c r="B1628" i="32"/>
  <c r="B1629" i="32"/>
  <c r="B1630" i="32"/>
  <c r="B1631" i="32"/>
  <c r="B1632" i="32"/>
  <c r="B1633" i="32"/>
  <c r="B1634" i="32"/>
  <c r="B1635" i="32"/>
  <c r="B1636" i="32"/>
  <c r="B1637" i="32"/>
  <c r="B1638" i="32"/>
  <c r="B1639" i="32"/>
  <c r="B1640" i="32"/>
  <c r="B1641" i="32"/>
  <c r="B1642" i="32"/>
  <c r="B1643" i="32"/>
  <c r="B1644" i="32"/>
  <c r="B1645" i="32"/>
  <c r="B1646" i="32"/>
  <c r="B1647" i="32"/>
  <c r="B1648" i="32"/>
  <c r="B1649" i="32"/>
  <c r="B1650" i="32"/>
  <c r="B1651" i="32"/>
  <c r="B1652" i="32"/>
  <c r="B1653" i="32"/>
  <c r="B1654" i="32"/>
  <c r="B1655" i="32"/>
  <c r="B1656" i="32"/>
  <c r="B1657" i="32"/>
  <c r="B1658" i="32"/>
  <c r="B1659" i="32"/>
  <c r="B1660" i="32"/>
  <c r="B1661" i="32"/>
  <c r="B1662" i="32"/>
  <c r="B1663" i="32"/>
  <c r="B1664" i="32"/>
  <c r="B1665" i="32"/>
  <c r="B1666" i="32"/>
  <c r="B1667" i="32"/>
  <c r="B1668" i="32"/>
  <c r="B1669" i="32"/>
  <c r="B1670" i="32"/>
  <c r="B1671" i="32"/>
  <c r="B1672" i="32"/>
  <c r="B1673" i="32"/>
  <c r="B1674" i="32"/>
  <c r="B1675" i="32"/>
  <c r="B1676" i="32"/>
  <c r="B1677" i="32"/>
  <c r="B1678" i="32"/>
  <c r="B1679" i="32"/>
  <c r="B1680" i="32"/>
  <c r="B1681" i="32"/>
  <c r="B1682" i="32"/>
  <c r="B1683" i="32"/>
  <c r="B1684" i="32"/>
  <c r="B1685" i="32"/>
  <c r="B1686" i="32"/>
  <c r="B1687" i="32"/>
  <c r="B1688" i="32"/>
  <c r="B1689" i="32"/>
  <c r="B1690" i="32"/>
  <c r="B1691" i="32"/>
  <c r="B1692" i="32"/>
  <c r="B1693" i="32"/>
  <c r="B1694" i="32"/>
  <c r="B1695" i="32"/>
  <c r="B1696" i="32"/>
  <c r="B1697" i="32"/>
  <c r="B1698" i="32"/>
  <c r="B1699" i="32"/>
  <c r="B1700" i="32"/>
  <c r="B1701" i="32"/>
  <c r="B1702" i="32"/>
  <c r="B1703" i="32"/>
  <c r="B1704" i="32"/>
  <c r="B1705" i="32"/>
  <c r="B1706" i="32"/>
  <c r="B1707" i="32"/>
  <c r="B1708" i="32"/>
  <c r="B1709" i="32"/>
  <c r="B1710" i="32"/>
  <c r="B1711" i="32"/>
  <c r="B1712" i="32"/>
  <c r="B1713" i="32"/>
  <c r="B1714" i="32"/>
  <c r="B1715" i="32"/>
  <c r="B1716" i="32"/>
  <c r="B1717" i="32"/>
  <c r="B1718" i="32"/>
  <c r="B1719" i="32"/>
  <c r="B1720" i="32"/>
  <c r="B1721" i="32"/>
  <c r="B1722" i="32"/>
  <c r="B1723" i="32"/>
  <c r="B1724" i="32"/>
  <c r="B1725" i="32"/>
  <c r="B1726" i="32"/>
  <c r="B1727" i="32"/>
  <c r="B1728" i="32"/>
  <c r="B1729" i="32"/>
  <c r="B1730" i="32"/>
  <c r="B1731" i="32"/>
  <c r="B1732" i="32"/>
  <c r="B1733" i="32"/>
  <c r="B1734" i="32"/>
  <c r="B1735" i="32"/>
  <c r="B1736" i="32"/>
  <c r="B1737" i="32"/>
  <c r="B1738" i="32"/>
  <c r="B1739" i="32"/>
  <c r="B1740" i="32"/>
  <c r="B1741" i="32"/>
  <c r="B1742" i="32"/>
  <c r="B1743" i="32"/>
  <c r="B1744" i="32"/>
  <c r="B1745" i="32"/>
  <c r="B1746" i="32"/>
  <c r="B1747" i="32"/>
  <c r="B1748" i="32"/>
  <c r="B1749" i="32"/>
  <c r="B1750" i="32"/>
  <c r="B1751" i="32"/>
  <c r="B1752" i="32"/>
  <c r="B1753" i="32"/>
  <c r="B1754" i="32"/>
  <c r="B1755" i="32"/>
  <c r="B1756" i="32"/>
  <c r="B1757" i="32"/>
  <c r="B1758" i="32"/>
  <c r="B1759" i="32"/>
  <c r="B1760" i="32"/>
  <c r="B1761" i="32"/>
  <c r="B1762" i="32"/>
  <c r="B1763" i="32"/>
  <c r="B1764" i="32"/>
  <c r="B1765" i="32"/>
  <c r="B1766" i="32"/>
  <c r="B1767" i="32"/>
  <c r="B1768" i="32"/>
  <c r="B1769" i="32"/>
  <c r="B1770" i="32"/>
  <c r="B1771" i="32"/>
  <c r="B1772" i="32"/>
  <c r="B1773" i="32"/>
  <c r="B1774" i="32"/>
  <c r="B1775" i="32"/>
  <c r="B1776" i="32"/>
  <c r="B1777" i="32"/>
  <c r="B1778" i="32"/>
  <c r="B1779" i="32"/>
  <c r="B1780" i="32"/>
  <c r="B1781" i="32"/>
  <c r="B1782" i="32"/>
  <c r="B1783" i="32"/>
  <c r="B1784" i="32"/>
  <c r="B1785" i="32"/>
  <c r="B1786" i="32"/>
  <c r="B1787" i="32"/>
  <c r="B1788" i="32"/>
  <c r="B1789" i="32"/>
  <c r="B1790" i="32"/>
  <c r="B1791" i="32"/>
  <c r="B1792" i="32"/>
  <c r="B1793" i="32"/>
  <c r="B1794" i="32"/>
  <c r="B1795" i="32"/>
  <c r="B1796" i="32"/>
  <c r="B1797" i="32"/>
  <c r="B1798" i="32"/>
  <c r="B1799" i="32"/>
  <c r="B1800" i="32"/>
  <c r="B1801" i="32"/>
  <c r="B1802" i="32"/>
  <c r="B1803" i="32"/>
  <c r="B1804" i="32"/>
  <c r="B1805" i="32"/>
  <c r="B1806" i="32"/>
  <c r="B1807" i="32"/>
  <c r="B1808" i="32"/>
  <c r="B1809" i="32"/>
  <c r="B1810" i="32"/>
  <c r="B1811" i="32"/>
  <c r="B1812" i="32"/>
  <c r="B1813" i="32"/>
  <c r="B1814" i="32"/>
  <c r="B1815" i="32"/>
  <c r="B1816" i="32"/>
  <c r="B1817" i="32"/>
  <c r="B1818" i="32"/>
  <c r="B1819" i="32"/>
  <c r="B1820" i="32"/>
  <c r="B1821" i="32"/>
  <c r="B1822" i="32"/>
  <c r="B1823" i="32"/>
  <c r="B1824" i="32"/>
  <c r="B1825" i="32"/>
  <c r="B1826" i="32"/>
  <c r="B1827" i="32"/>
  <c r="B1828" i="32"/>
  <c r="B1829" i="32"/>
  <c r="B1830" i="32"/>
  <c r="B1831" i="32"/>
  <c r="B1832" i="32"/>
  <c r="B1833" i="32"/>
  <c r="B1834" i="32"/>
  <c r="B1835" i="32"/>
  <c r="B1836" i="32"/>
  <c r="B1837" i="32"/>
  <c r="B1838" i="32"/>
  <c r="B1839" i="32"/>
  <c r="B1840" i="32"/>
  <c r="B1841" i="32"/>
  <c r="B1842" i="32"/>
  <c r="B1843" i="32"/>
  <c r="B1844" i="32"/>
  <c r="B1845" i="32"/>
  <c r="B1846" i="32"/>
  <c r="B1847" i="32"/>
  <c r="B1848" i="32"/>
  <c r="B1849" i="32"/>
  <c r="B1850" i="32"/>
  <c r="B1851" i="32"/>
  <c r="B1852" i="32"/>
  <c r="B1853" i="32"/>
  <c r="B1854" i="32"/>
  <c r="B1855" i="32"/>
  <c r="B1856" i="32"/>
  <c r="B1857" i="32"/>
  <c r="B1858" i="32"/>
  <c r="B1859" i="32"/>
  <c r="B1860" i="32"/>
  <c r="B1861" i="32"/>
  <c r="B1862" i="32"/>
  <c r="B1863" i="32"/>
  <c r="B1864" i="32"/>
  <c r="B1865" i="32"/>
  <c r="B1866" i="32"/>
  <c r="B1867" i="32"/>
  <c r="B1868" i="32"/>
  <c r="B1869" i="32"/>
  <c r="B1870" i="32"/>
  <c r="B1871" i="32"/>
  <c r="B1872" i="32"/>
  <c r="B1873" i="32"/>
  <c r="B1874" i="32"/>
  <c r="B1875" i="32"/>
  <c r="B1876" i="32"/>
  <c r="B1877" i="32"/>
  <c r="B1878" i="32"/>
  <c r="B1879" i="32"/>
  <c r="B1880" i="32"/>
  <c r="B1881" i="32"/>
  <c r="B1882" i="32"/>
  <c r="B1883" i="32"/>
  <c r="B1884" i="32"/>
  <c r="B1885" i="32"/>
  <c r="B1886" i="32"/>
  <c r="B1887" i="32"/>
  <c r="B1888" i="32"/>
  <c r="B1889" i="32"/>
  <c r="B1890" i="32"/>
  <c r="B1891" i="32"/>
  <c r="B1892" i="32"/>
  <c r="B1893" i="32"/>
  <c r="B1894" i="32"/>
  <c r="B1895" i="32"/>
  <c r="B1896" i="32"/>
  <c r="B1897" i="32"/>
  <c r="B1898" i="32"/>
  <c r="B1899" i="32"/>
  <c r="B1900" i="32"/>
  <c r="B1901" i="32"/>
  <c r="B1902" i="32"/>
  <c r="B1903" i="32"/>
  <c r="B1904" i="32"/>
  <c r="B1905" i="32"/>
  <c r="B1906" i="32"/>
  <c r="B1907" i="32"/>
  <c r="B1908" i="32"/>
  <c r="B1909" i="32"/>
  <c r="B1910" i="32"/>
  <c r="B1911" i="32"/>
  <c r="B1912" i="32"/>
  <c r="B1913" i="32"/>
  <c r="B1914" i="32"/>
  <c r="B1915" i="32"/>
  <c r="B1916" i="32"/>
  <c r="B1917" i="32"/>
  <c r="B1918" i="32"/>
  <c r="B1919" i="32"/>
  <c r="B1920" i="32"/>
  <c r="B1921" i="32"/>
  <c r="B1922" i="32"/>
  <c r="B1923" i="32"/>
  <c r="B1924" i="32"/>
  <c r="B1925" i="32"/>
  <c r="B1926" i="32"/>
  <c r="B1927" i="32"/>
  <c r="B1928" i="32"/>
  <c r="B1929" i="32"/>
  <c r="B1930" i="32"/>
  <c r="B1931" i="32"/>
  <c r="B1932" i="32"/>
  <c r="B1933" i="32"/>
  <c r="B1934" i="32"/>
  <c r="B1935" i="32"/>
  <c r="B1936" i="32"/>
  <c r="B1937" i="32"/>
  <c r="B1938" i="32"/>
  <c r="B1939" i="32"/>
  <c r="B1940" i="32"/>
  <c r="B1941" i="32"/>
  <c r="B1942" i="32"/>
  <c r="B1943" i="32"/>
  <c r="B1944" i="32"/>
  <c r="B1945" i="32"/>
  <c r="B1946" i="32"/>
  <c r="B1947" i="32"/>
  <c r="B1948" i="32"/>
  <c r="B1949" i="32"/>
  <c r="B1950" i="32"/>
  <c r="B1951" i="32"/>
  <c r="B1952" i="32"/>
  <c r="B1953" i="32"/>
  <c r="B1954" i="32"/>
  <c r="B1955" i="32"/>
  <c r="B1956" i="32"/>
  <c r="B1957" i="32"/>
  <c r="B1958" i="32"/>
  <c r="B1959" i="32"/>
  <c r="B1960" i="32"/>
  <c r="B1961" i="32"/>
  <c r="B1962" i="32"/>
  <c r="B1963" i="32"/>
  <c r="B1964" i="32"/>
  <c r="B1965" i="32"/>
  <c r="B1966" i="32"/>
  <c r="B1967" i="32"/>
  <c r="B1968" i="32"/>
  <c r="B1969" i="32"/>
  <c r="B1970" i="32"/>
  <c r="B1971" i="32"/>
  <c r="B1972" i="32"/>
  <c r="B1973" i="32"/>
  <c r="B1974" i="32"/>
  <c r="B1975" i="32"/>
  <c r="B1976" i="32"/>
  <c r="B1977" i="32"/>
  <c r="B1978" i="32"/>
  <c r="B1979" i="32"/>
  <c r="B1980" i="32"/>
  <c r="B1981" i="32"/>
  <c r="B1982" i="32"/>
  <c r="B1983" i="32"/>
  <c r="B1984" i="32"/>
  <c r="B1985" i="32"/>
  <c r="B1986" i="32"/>
  <c r="B1987" i="32"/>
  <c r="B1988" i="32"/>
  <c r="B1989" i="32"/>
  <c r="B1990" i="32"/>
  <c r="B1991" i="32"/>
  <c r="B1992" i="32"/>
  <c r="B1993" i="32"/>
  <c r="B1994" i="32"/>
  <c r="B1995" i="32"/>
  <c r="B1996" i="32"/>
  <c r="B1997" i="32"/>
  <c r="B1998" i="32"/>
  <c r="B1999" i="32"/>
  <c r="B2000" i="32"/>
  <c r="B2001" i="32"/>
  <c r="B2002" i="32"/>
  <c r="B2003" i="32"/>
  <c r="B2004" i="32"/>
  <c r="B2005" i="32"/>
  <c r="B2006" i="32"/>
  <c r="B2007" i="32"/>
  <c r="B2008" i="32"/>
  <c r="B2009" i="32"/>
  <c r="B2010" i="32"/>
  <c r="B2011" i="32"/>
  <c r="B2012" i="32"/>
  <c r="B2013" i="32"/>
  <c r="B2014" i="32"/>
  <c r="B2015" i="32"/>
  <c r="B2016" i="32"/>
  <c r="B2017" i="32"/>
  <c r="B2018" i="32"/>
  <c r="B2019" i="32"/>
  <c r="B2020" i="32"/>
  <c r="B2021" i="32"/>
  <c r="B2022" i="32"/>
  <c r="B2023" i="32"/>
  <c r="B2024" i="32"/>
  <c r="B2025" i="32"/>
  <c r="B2026" i="32"/>
  <c r="B2027" i="32"/>
  <c r="B2028" i="32"/>
  <c r="B2029" i="32"/>
  <c r="B2030" i="32"/>
  <c r="B2031" i="32"/>
  <c r="B2032" i="32"/>
  <c r="B2033" i="32"/>
  <c r="B2034" i="32"/>
  <c r="B2035" i="32"/>
  <c r="B2036" i="32"/>
  <c r="B2037" i="32"/>
  <c r="B2038" i="32"/>
  <c r="B2039" i="32"/>
  <c r="B2040" i="32"/>
  <c r="B2041" i="32"/>
  <c r="B2042" i="32"/>
  <c r="B2043" i="32"/>
  <c r="B2044" i="32"/>
  <c r="B2045" i="32"/>
  <c r="B2046" i="32"/>
  <c r="B2047" i="32"/>
  <c r="B2048" i="32"/>
  <c r="B2049" i="32"/>
  <c r="B2050" i="32"/>
  <c r="B2051" i="32"/>
  <c r="B2052" i="32"/>
  <c r="B2053" i="32"/>
  <c r="B2054" i="32"/>
  <c r="B2055" i="32"/>
  <c r="B2056" i="32"/>
  <c r="B2057" i="32"/>
  <c r="B2058" i="32"/>
  <c r="B2059" i="32"/>
  <c r="B2060" i="32"/>
  <c r="B2061" i="32"/>
  <c r="B2062" i="32"/>
  <c r="B2063" i="32"/>
  <c r="B2064" i="32"/>
  <c r="B2065" i="32"/>
  <c r="B2066" i="32"/>
  <c r="B2067" i="32"/>
  <c r="B2068" i="32"/>
  <c r="B2069" i="32"/>
  <c r="B2070" i="32"/>
  <c r="B2071" i="32"/>
  <c r="B2072" i="32"/>
  <c r="B2073" i="32"/>
  <c r="B2074" i="32"/>
  <c r="B2075" i="32"/>
  <c r="B2076" i="32"/>
  <c r="B2077" i="32"/>
  <c r="B2078" i="32"/>
  <c r="B2079" i="32"/>
  <c r="B2080" i="32"/>
  <c r="B2081" i="32"/>
  <c r="B2082" i="32"/>
  <c r="B2083" i="32"/>
  <c r="B2084" i="32"/>
  <c r="B2085" i="32"/>
  <c r="B2086" i="32"/>
  <c r="B2087" i="32"/>
  <c r="B2088" i="32"/>
  <c r="B2089" i="32"/>
  <c r="B2090" i="32"/>
  <c r="B2091" i="32"/>
  <c r="B2092" i="32"/>
  <c r="B2093" i="32"/>
  <c r="B2094" i="32"/>
  <c r="B2095" i="32"/>
  <c r="B2096" i="32"/>
  <c r="B2097" i="32"/>
  <c r="B2098" i="32"/>
  <c r="B2099" i="32"/>
  <c r="B2100" i="32"/>
  <c r="B2101" i="32"/>
  <c r="B2102" i="32"/>
  <c r="B2103" i="32"/>
  <c r="B2104" i="32"/>
  <c r="B2105" i="32"/>
  <c r="B2106" i="32"/>
  <c r="B2107" i="32"/>
  <c r="B2108" i="32"/>
  <c r="B2109" i="32"/>
  <c r="B2110" i="32"/>
  <c r="B2111" i="32"/>
  <c r="B2112" i="32"/>
  <c r="B2113" i="32"/>
  <c r="B2114" i="32"/>
  <c r="B2115" i="32"/>
  <c r="B2116" i="32"/>
  <c r="B2117" i="32"/>
  <c r="B2118" i="32"/>
  <c r="B2119" i="32"/>
  <c r="B2120" i="32"/>
  <c r="B2121" i="32"/>
  <c r="B2122" i="32"/>
  <c r="B2123" i="32"/>
  <c r="B2124" i="32"/>
  <c r="B2125" i="32"/>
  <c r="B2126" i="32"/>
  <c r="B2127" i="32"/>
  <c r="B2128" i="32"/>
  <c r="B2129" i="32"/>
  <c r="B2130" i="32"/>
  <c r="B2131" i="32"/>
  <c r="B2132" i="32"/>
  <c r="B2133" i="32"/>
  <c r="B2134" i="32"/>
  <c r="B2135" i="32"/>
  <c r="B2136" i="32"/>
  <c r="B2137" i="32"/>
  <c r="B2138" i="32"/>
  <c r="B2139" i="32"/>
  <c r="B2140" i="32"/>
  <c r="B2141" i="32"/>
  <c r="B2142" i="32"/>
  <c r="B2143" i="32"/>
  <c r="B2144" i="32"/>
  <c r="B2145" i="32"/>
  <c r="B2146" i="32"/>
  <c r="B2147" i="32"/>
  <c r="B2148" i="32"/>
  <c r="B2149" i="32"/>
  <c r="B2150" i="32"/>
  <c r="B2151" i="32"/>
  <c r="B2152" i="32"/>
  <c r="B2153" i="32"/>
  <c r="B2154" i="32"/>
  <c r="B2155" i="32"/>
  <c r="B2156" i="32"/>
  <c r="B2157" i="32"/>
  <c r="B2158" i="32"/>
  <c r="B2159" i="32"/>
  <c r="B2160" i="32"/>
  <c r="B2161" i="32"/>
  <c r="B2162" i="32"/>
  <c r="B2163" i="32"/>
  <c r="B2164" i="32"/>
  <c r="B2165" i="32"/>
  <c r="B2166" i="32"/>
  <c r="B2167" i="32"/>
  <c r="B2168" i="32"/>
  <c r="B2169" i="32"/>
  <c r="B2170" i="32"/>
  <c r="B2171" i="32"/>
  <c r="B2172" i="32"/>
  <c r="B2173" i="32"/>
  <c r="B2174" i="32"/>
  <c r="B2175" i="32"/>
  <c r="B2176" i="32"/>
  <c r="B2177" i="32"/>
  <c r="B2178" i="32"/>
  <c r="B2179" i="32"/>
  <c r="B2180" i="32"/>
  <c r="B2181" i="32"/>
  <c r="B2182" i="32"/>
  <c r="B2183" i="32"/>
  <c r="B2184" i="32"/>
  <c r="B2185" i="32"/>
  <c r="B2186" i="32"/>
  <c r="B2187" i="32"/>
  <c r="B2188" i="32"/>
  <c r="B2189" i="32"/>
  <c r="B2190" i="32"/>
  <c r="B2191" i="32"/>
  <c r="B2192" i="32"/>
  <c r="B2193" i="32"/>
  <c r="B2194" i="32"/>
  <c r="B2195" i="32"/>
  <c r="B2196" i="32"/>
  <c r="B2197" i="32"/>
  <c r="B2198" i="32"/>
  <c r="B2199" i="32"/>
  <c r="B2200" i="32"/>
  <c r="B2201" i="32"/>
  <c r="B2202" i="32"/>
  <c r="B2203" i="32"/>
  <c r="B2204" i="32"/>
  <c r="B2205" i="32"/>
  <c r="B2206" i="32"/>
  <c r="B2207" i="32"/>
  <c r="B2208" i="32"/>
  <c r="B2209" i="32"/>
  <c r="B2210" i="32"/>
  <c r="B2211" i="32"/>
  <c r="B2212" i="32"/>
  <c r="B2213" i="32"/>
  <c r="B2214" i="32"/>
  <c r="B2215" i="32"/>
  <c r="B2216" i="32"/>
  <c r="B2217" i="32"/>
  <c r="B2218" i="32"/>
  <c r="B2219" i="32"/>
  <c r="B2220" i="32"/>
  <c r="B2221" i="32"/>
  <c r="B2222" i="32"/>
  <c r="B2223" i="32"/>
  <c r="B2224" i="32"/>
  <c r="B2225" i="32"/>
  <c r="B2226" i="32"/>
  <c r="B2227" i="32"/>
  <c r="B2228" i="32"/>
  <c r="B2229" i="32"/>
  <c r="B2230" i="32"/>
  <c r="B2231" i="32"/>
  <c r="B2232" i="32"/>
  <c r="B2233" i="32"/>
  <c r="B2234" i="32"/>
  <c r="B2235" i="32"/>
  <c r="B2236" i="32"/>
  <c r="B2237" i="32"/>
  <c r="B2238" i="32"/>
  <c r="B2239" i="32"/>
  <c r="B2240" i="32"/>
  <c r="B2241" i="32"/>
  <c r="B2242" i="32"/>
  <c r="B2243" i="32"/>
  <c r="B2244" i="32"/>
  <c r="B2245" i="32"/>
  <c r="B2246" i="32"/>
  <c r="B2247" i="32"/>
  <c r="B2248" i="32"/>
  <c r="B2249" i="32"/>
  <c r="B2250" i="32"/>
  <c r="B2251" i="32"/>
  <c r="B2252" i="32"/>
  <c r="B2253" i="32"/>
  <c r="B2254" i="32"/>
  <c r="B2255" i="32"/>
  <c r="B2256" i="32"/>
  <c r="B2257" i="32"/>
  <c r="B2258" i="32"/>
  <c r="B2259" i="32"/>
  <c r="B2260" i="32"/>
  <c r="B2261" i="32"/>
  <c r="B2262" i="32"/>
  <c r="B2263" i="32"/>
  <c r="B2264" i="32"/>
  <c r="B2265" i="32"/>
  <c r="B2266" i="32"/>
  <c r="B2267" i="32"/>
  <c r="B2268" i="32"/>
  <c r="B2269" i="32"/>
  <c r="B2270" i="32"/>
  <c r="B2271" i="32"/>
  <c r="B2272" i="32"/>
  <c r="B2273" i="32"/>
  <c r="B2274" i="32"/>
  <c r="B2275" i="32"/>
  <c r="B2276" i="32"/>
  <c r="B2277" i="32"/>
  <c r="B2278" i="32"/>
  <c r="B2279" i="32"/>
  <c r="B2280" i="32"/>
  <c r="B2281" i="32"/>
  <c r="B2282" i="32"/>
  <c r="B2283" i="32"/>
  <c r="B2284" i="32"/>
  <c r="B2285" i="32"/>
  <c r="B2286" i="32"/>
  <c r="B2287" i="32"/>
  <c r="B2288" i="32"/>
  <c r="B2289" i="32"/>
  <c r="B2290" i="32"/>
  <c r="B2291" i="32"/>
  <c r="B2292" i="32"/>
  <c r="B2293" i="32"/>
  <c r="B2294" i="32"/>
  <c r="B2295" i="32"/>
  <c r="B2296" i="32"/>
  <c r="B2297" i="32"/>
  <c r="B2298" i="32"/>
  <c r="B2299" i="32"/>
  <c r="B2300" i="32"/>
  <c r="B2301" i="32"/>
  <c r="B2302" i="32"/>
  <c r="B2303" i="32"/>
  <c r="B2304" i="32"/>
  <c r="B2305" i="32"/>
  <c r="B2306" i="32"/>
  <c r="B2307" i="32"/>
  <c r="B2308" i="32"/>
  <c r="B2309" i="32"/>
  <c r="B2310" i="32"/>
  <c r="B2311" i="32"/>
  <c r="B2312" i="32"/>
  <c r="B2313" i="32"/>
  <c r="B2314" i="32"/>
  <c r="B2315" i="32"/>
  <c r="B2316" i="32"/>
  <c r="B2317" i="32"/>
  <c r="B2318" i="32"/>
  <c r="B2319" i="32"/>
  <c r="B2320" i="32"/>
  <c r="B2321" i="32"/>
  <c r="B2322" i="32"/>
  <c r="B2323" i="32"/>
  <c r="B2324" i="32"/>
  <c r="B2325" i="32"/>
  <c r="B2326" i="32"/>
  <c r="B2327" i="32"/>
  <c r="B2328" i="32"/>
  <c r="B2329" i="32"/>
  <c r="B2330" i="32"/>
  <c r="B2331" i="32"/>
  <c r="B2332" i="32"/>
  <c r="B2333" i="32"/>
  <c r="B2334" i="32"/>
  <c r="B2335" i="32"/>
  <c r="B2336" i="32"/>
  <c r="B2337" i="32"/>
  <c r="B2338" i="32"/>
  <c r="B2339" i="32"/>
  <c r="B2340" i="32"/>
  <c r="B2341" i="32"/>
  <c r="B2342" i="32"/>
  <c r="B2343" i="32"/>
  <c r="B2344" i="32"/>
  <c r="B2345" i="32"/>
  <c r="B2346" i="32"/>
  <c r="B2347" i="32"/>
  <c r="B2348" i="32"/>
  <c r="B2349" i="32"/>
  <c r="B2350" i="32"/>
  <c r="B2351" i="32"/>
  <c r="B2352" i="32"/>
  <c r="B2353" i="32"/>
  <c r="B2354" i="32"/>
  <c r="B2355" i="32"/>
  <c r="B2356" i="32"/>
  <c r="B2357" i="32"/>
  <c r="B2358" i="32"/>
  <c r="B2359" i="32"/>
  <c r="B2360" i="32"/>
  <c r="B2361" i="32"/>
  <c r="B2362" i="32"/>
  <c r="B2363" i="32"/>
  <c r="B2364" i="32"/>
  <c r="B2365" i="32"/>
  <c r="B2366" i="32"/>
  <c r="B2367" i="32"/>
  <c r="B2368" i="32"/>
  <c r="B2369" i="32"/>
  <c r="B2370" i="32"/>
  <c r="B2371" i="32"/>
  <c r="B2372" i="32"/>
  <c r="B2373" i="32"/>
  <c r="B2374" i="32"/>
  <c r="B2375" i="32"/>
  <c r="B2376" i="32"/>
  <c r="B2377" i="32"/>
  <c r="B2378" i="32"/>
  <c r="B2379" i="32"/>
  <c r="B2380" i="32"/>
  <c r="B2381" i="32"/>
  <c r="B2382" i="32"/>
  <c r="B2383" i="32"/>
  <c r="B2384" i="32"/>
  <c r="B2385" i="32"/>
  <c r="B2386" i="32"/>
  <c r="B2387" i="32"/>
  <c r="B2388" i="32"/>
  <c r="B2389" i="32"/>
  <c r="B2390" i="32"/>
  <c r="B2391" i="32"/>
  <c r="B2392" i="32"/>
  <c r="B2393" i="32"/>
  <c r="B2394" i="32"/>
  <c r="B2395" i="32"/>
  <c r="B2396" i="32"/>
  <c r="B2397" i="32"/>
  <c r="B2398" i="32"/>
  <c r="B2399" i="32"/>
  <c r="B2400" i="32"/>
  <c r="B2401" i="32"/>
  <c r="B2402" i="32"/>
  <c r="B2403" i="32"/>
  <c r="B2404" i="32"/>
  <c r="B2405" i="32"/>
  <c r="B2406" i="32"/>
  <c r="B2407" i="32"/>
  <c r="B2408" i="32"/>
  <c r="B2409" i="32"/>
  <c r="B2410" i="32"/>
  <c r="B2411" i="32"/>
  <c r="B2412" i="32"/>
  <c r="B2413" i="32"/>
  <c r="B2414" i="32"/>
  <c r="B2415" i="32"/>
  <c r="B2416" i="32"/>
  <c r="B2417" i="32"/>
  <c r="B2418" i="32"/>
  <c r="B2419" i="32"/>
  <c r="B2420" i="32"/>
  <c r="B2421" i="32"/>
  <c r="B2422" i="32"/>
  <c r="B2423" i="32"/>
  <c r="B2424" i="32"/>
  <c r="B2425" i="32"/>
  <c r="B2426" i="32"/>
  <c r="B2427" i="32"/>
  <c r="B2428" i="32"/>
  <c r="B2429" i="32"/>
  <c r="B2430" i="32"/>
  <c r="B2431" i="32"/>
  <c r="B2432" i="32"/>
  <c r="B2433" i="32"/>
  <c r="B2434" i="32"/>
  <c r="B2435" i="32"/>
  <c r="B2436" i="32"/>
  <c r="B2437" i="32"/>
  <c r="B2438" i="32"/>
  <c r="B2439" i="32"/>
  <c r="B2440" i="32"/>
  <c r="B2441" i="32"/>
  <c r="B2442" i="32"/>
  <c r="B2443" i="32"/>
  <c r="B2444" i="32"/>
  <c r="B2445" i="32"/>
  <c r="B2446" i="32"/>
  <c r="B2447" i="32"/>
  <c r="B2448" i="32"/>
  <c r="B2449" i="32"/>
  <c r="B2450" i="32"/>
  <c r="B2451" i="32"/>
  <c r="B2452" i="32"/>
  <c r="B2453" i="32"/>
  <c r="B2454" i="32"/>
  <c r="B2455" i="32"/>
  <c r="B2456" i="32"/>
  <c r="B2457" i="32"/>
  <c r="B2458" i="32"/>
  <c r="B2459" i="32"/>
  <c r="B2460" i="32"/>
  <c r="B2461" i="32"/>
  <c r="B2462" i="32"/>
  <c r="B2463" i="32"/>
  <c r="B2464" i="32"/>
  <c r="B2465" i="32"/>
  <c r="B2466" i="32"/>
  <c r="B2467" i="32"/>
  <c r="B2468" i="32"/>
  <c r="B2469" i="32"/>
  <c r="B2470" i="32"/>
  <c r="B2471" i="32"/>
  <c r="B2472" i="32"/>
  <c r="B2473" i="32"/>
  <c r="B2474" i="32"/>
  <c r="B2475" i="32"/>
  <c r="B2476" i="32"/>
  <c r="B2477" i="32"/>
  <c r="B2478" i="32"/>
  <c r="B2479" i="32"/>
  <c r="B2480" i="32"/>
  <c r="B2481" i="32"/>
  <c r="B2482" i="32"/>
  <c r="B2483" i="32"/>
  <c r="B2484" i="32"/>
  <c r="B2485" i="32"/>
  <c r="B2486" i="32"/>
  <c r="B2487" i="32"/>
  <c r="B2488" i="32"/>
  <c r="B2489" i="32"/>
  <c r="B2490" i="32"/>
  <c r="B2491" i="32"/>
  <c r="B2492" i="32"/>
  <c r="B2493" i="32"/>
  <c r="B2494" i="32"/>
  <c r="B2495" i="32"/>
  <c r="B2496" i="32"/>
  <c r="B2497" i="32"/>
  <c r="B2498" i="32"/>
  <c r="B2499" i="32"/>
  <c r="B2500" i="32"/>
  <c r="B2501" i="32"/>
  <c r="B2502" i="32"/>
  <c r="B2503" i="32"/>
  <c r="B2504" i="32"/>
  <c r="B2505" i="32"/>
  <c r="B2506" i="32"/>
  <c r="B2507" i="32"/>
  <c r="B2508" i="32"/>
  <c r="B2509" i="32"/>
  <c r="B2510" i="32"/>
  <c r="B2511" i="32"/>
  <c r="B2512" i="32"/>
  <c r="B2513" i="32"/>
  <c r="B2514" i="32"/>
  <c r="B2515" i="32"/>
  <c r="B2516" i="32"/>
  <c r="B2517" i="32"/>
  <c r="B2518" i="32"/>
  <c r="B2519" i="32"/>
  <c r="B2520" i="32"/>
  <c r="B2521" i="32"/>
  <c r="B2522" i="32"/>
  <c r="B2523" i="32"/>
  <c r="B2524" i="32"/>
  <c r="B2525" i="32"/>
  <c r="B2526" i="32"/>
  <c r="B2527" i="32"/>
  <c r="B2528" i="32"/>
  <c r="B2529" i="32"/>
  <c r="B2530" i="32"/>
  <c r="B2531" i="32"/>
  <c r="B2532" i="32"/>
  <c r="B2533" i="32"/>
  <c r="B2534" i="32"/>
  <c r="B2535" i="32"/>
  <c r="B2536" i="32"/>
  <c r="B2537" i="32"/>
  <c r="B2538" i="32"/>
  <c r="B2539" i="32"/>
  <c r="B2540" i="32"/>
  <c r="B2541" i="32"/>
  <c r="B2542" i="32"/>
  <c r="B2543" i="32"/>
  <c r="B2544" i="32"/>
  <c r="B2545" i="32"/>
  <c r="B2546" i="32"/>
  <c r="B2547" i="32"/>
  <c r="B2548" i="32"/>
  <c r="B2549" i="32"/>
  <c r="B2550" i="32"/>
  <c r="B2551" i="32"/>
  <c r="B2552" i="32"/>
  <c r="B2553" i="32"/>
  <c r="B2554" i="32"/>
  <c r="B2555" i="32"/>
  <c r="B2556" i="32"/>
  <c r="B2557" i="32"/>
  <c r="B2558" i="32"/>
  <c r="B2559" i="32"/>
  <c r="B2560" i="32"/>
  <c r="B2561" i="32"/>
  <c r="B2562" i="32"/>
  <c r="B2563" i="32"/>
  <c r="B2564" i="32"/>
  <c r="B2565" i="32"/>
  <c r="B2566" i="32"/>
  <c r="B2567" i="32"/>
  <c r="B2568" i="32"/>
  <c r="B2569" i="32"/>
  <c r="B2570" i="32"/>
  <c r="B2571" i="32"/>
  <c r="B2572" i="32"/>
  <c r="B2573" i="32"/>
  <c r="B2574" i="32"/>
  <c r="B2575" i="32"/>
  <c r="B2576" i="32"/>
  <c r="B2577" i="32"/>
  <c r="B2578" i="32"/>
  <c r="B2579" i="32"/>
  <c r="B2580" i="32"/>
  <c r="B2581" i="32"/>
  <c r="B2582" i="32"/>
  <c r="B2583" i="32"/>
  <c r="B2584" i="32"/>
  <c r="B2585" i="32"/>
  <c r="B2586" i="32"/>
  <c r="B2587" i="32"/>
  <c r="B2588" i="32"/>
  <c r="B2589" i="32"/>
  <c r="B2590" i="32"/>
  <c r="B2591" i="32"/>
  <c r="B2592" i="32"/>
  <c r="B2593" i="32"/>
  <c r="B2594" i="32"/>
  <c r="B2595" i="32"/>
  <c r="B2596" i="32"/>
  <c r="B2597" i="32"/>
  <c r="B2598" i="32"/>
  <c r="B2599" i="32"/>
  <c r="B2600" i="32"/>
  <c r="B2601" i="32"/>
  <c r="B2602" i="32"/>
  <c r="B2603" i="32"/>
  <c r="B2604" i="32"/>
  <c r="B2605" i="32"/>
  <c r="B2606" i="32"/>
  <c r="B2607" i="32"/>
  <c r="B2608" i="32"/>
  <c r="B2609" i="32"/>
  <c r="B2610" i="32"/>
  <c r="B2611" i="32"/>
  <c r="B2612" i="32"/>
  <c r="B2613" i="32"/>
  <c r="B2614" i="32"/>
  <c r="B2615" i="32"/>
  <c r="B2616" i="32"/>
  <c r="B2617" i="32"/>
  <c r="B2618" i="32"/>
  <c r="B2619" i="32"/>
  <c r="B2620" i="32"/>
  <c r="B2621" i="32"/>
  <c r="B2622" i="32"/>
  <c r="B2623" i="32"/>
  <c r="B2624" i="32"/>
  <c r="B2625" i="32"/>
  <c r="B2626" i="32"/>
  <c r="B2627" i="32"/>
  <c r="B2628" i="32"/>
  <c r="B2629" i="32"/>
  <c r="B2630" i="32"/>
  <c r="B2631" i="32"/>
  <c r="B2632" i="32"/>
  <c r="B2633" i="32"/>
  <c r="B2634" i="32"/>
  <c r="B2635" i="32"/>
  <c r="B2636" i="32"/>
  <c r="B2637" i="32"/>
  <c r="B2638" i="32"/>
  <c r="B2639" i="32"/>
  <c r="B2640" i="32"/>
  <c r="B2641" i="32"/>
  <c r="B2642" i="32"/>
  <c r="B2643" i="32"/>
  <c r="B2644" i="32"/>
  <c r="B2645" i="32"/>
  <c r="B2646" i="32"/>
  <c r="B2647" i="32"/>
  <c r="B2648" i="32"/>
  <c r="B2649" i="32"/>
  <c r="B2650" i="32"/>
  <c r="B2651" i="32"/>
  <c r="B2652" i="32"/>
  <c r="B2653" i="32"/>
  <c r="B2654" i="32"/>
  <c r="B2655" i="32"/>
  <c r="B2656" i="32"/>
  <c r="B2657" i="32"/>
  <c r="B2658" i="32"/>
  <c r="B2659" i="32"/>
  <c r="B2660" i="32"/>
  <c r="B2661" i="32"/>
  <c r="B2662" i="32"/>
  <c r="B2663" i="32"/>
  <c r="B2664" i="32"/>
  <c r="B2665" i="32"/>
  <c r="B2666" i="32"/>
  <c r="B2667" i="32"/>
  <c r="B2668" i="32"/>
  <c r="B2669" i="32"/>
  <c r="B2670" i="32"/>
  <c r="B2671" i="32"/>
  <c r="B2672" i="32"/>
  <c r="B2673" i="32"/>
  <c r="B2674" i="32"/>
  <c r="B2675" i="32"/>
  <c r="B2676" i="32"/>
  <c r="B2677" i="32"/>
  <c r="B2678" i="32"/>
  <c r="B2679" i="32"/>
  <c r="B2680" i="32"/>
  <c r="B2681" i="32"/>
  <c r="B2682" i="32"/>
  <c r="B2683" i="32"/>
  <c r="B2684" i="32"/>
  <c r="B2685" i="32"/>
  <c r="B2686" i="32"/>
  <c r="B2687" i="32"/>
  <c r="B2688" i="32"/>
  <c r="B2689" i="32"/>
  <c r="B2690" i="32"/>
  <c r="B2691" i="32"/>
  <c r="B2692" i="32"/>
  <c r="B2693" i="32"/>
  <c r="B2694" i="32"/>
  <c r="B2695" i="32"/>
  <c r="B2696" i="32"/>
  <c r="B2697" i="32"/>
  <c r="B2698" i="32"/>
  <c r="B2699" i="32"/>
  <c r="B2700" i="32"/>
  <c r="B2701" i="32"/>
  <c r="B2702" i="32"/>
  <c r="B2703" i="32"/>
  <c r="B2704" i="32"/>
  <c r="B2705" i="32"/>
  <c r="B2706" i="32"/>
  <c r="B2707" i="32"/>
  <c r="B2708" i="32"/>
  <c r="B2709" i="32"/>
  <c r="B2710" i="32"/>
  <c r="B2711" i="32"/>
  <c r="B2712" i="32"/>
  <c r="B2713" i="32"/>
  <c r="B2714" i="32"/>
  <c r="B2715" i="32"/>
  <c r="B2716" i="32"/>
  <c r="B2717" i="32"/>
  <c r="B2718" i="32"/>
  <c r="B2719" i="32"/>
  <c r="B2720" i="32"/>
  <c r="B2721" i="32"/>
  <c r="B2722" i="32"/>
  <c r="B2723" i="32"/>
  <c r="B2724" i="32"/>
  <c r="B2725" i="32"/>
  <c r="B2726" i="32"/>
  <c r="B2727" i="32"/>
  <c r="B2728" i="32"/>
  <c r="B2729" i="32"/>
  <c r="B2730" i="32"/>
  <c r="B2731" i="32"/>
  <c r="B2732" i="32"/>
  <c r="B2733" i="32"/>
  <c r="B2734" i="32"/>
  <c r="B2735" i="32"/>
  <c r="B2736" i="32"/>
  <c r="B2737" i="32"/>
  <c r="B2738" i="32"/>
  <c r="B2739" i="32"/>
  <c r="B2740" i="32"/>
  <c r="B2741" i="32"/>
  <c r="B2742" i="32"/>
  <c r="B2743" i="32"/>
  <c r="B2744" i="32"/>
  <c r="B2745" i="32"/>
  <c r="B2746" i="32"/>
  <c r="B2747" i="32"/>
  <c r="B2748" i="32"/>
  <c r="B2749" i="32"/>
  <c r="B2750" i="32"/>
  <c r="B2751" i="32"/>
  <c r="B2752" i="32"/>
  <c r="B2753" i="32"/>
  <c r="B2754" i="32"/>
  <c r="B2755" i="32"/>
  <c r="B2756" i="32"/>
  <c r="B2757" i="32"/>
  <c r="B2758" i="32"/>
  <c r="B2759" i="32"/>
  <c r="B2760" i="32"/>
  <c r="B2761" i="32"/>
  <c r="B2762" i="32"/>
  <c r="B2763" i="32"/>
  <c r="B2764" i="32"/>
  <c r="B2765" i="32"/>
  <c r="B2766" i="32"/>
  <c r="B2767" i="32"/>
  <c r="B2768" i="32"/>
  <c r="B2769" i="32"/>
  <c r="B2770" i="32"/>
  <c r="B2771" i="32"/>
  <c r="B2772" i="32"/>
  <c r="B2773" i="32"/>
  <c r="B2774" i="32"/>
  <c r="B2775" i="32"/>
  <c r="B2776" i="32"/>
  <c r="B2777" i="32"/>
  <c r="B2778" i="32"/>
  <c r="B2779" i="32"/>
  <c r="B2780" i="32"/>
  <c r="B2781" i="32"/>
  <c r="B2782" i="32"/>
  <c r="B2783" i="32"/>
  <c r="B2784" i="32"/>
  <c r="B2785" i="32"/>
  <c r="B2786" i="32"/>
  <c r="B2787" i="32"/>
  <c r="B2788" i="32"/>
  <c r="B2789" i="32"/>
  <c r="B2790" i="32"/>
  <c r="B2791" i="32"/>
  <c r="B2792" i="32"/>
  <c r="B2793" i="32"/>
  <c r="B2794" i="32"/>
  <c r="B2795" i="32"/>
  <c r="B2796" i="32"/>
  <c r="B2797" i="32"/>
  <c r="B2798" i="32"/>
  <c r="B2799" i="32"/>
  <c r="B2800" i="32"/>
  <c r="B2801" i="32"/>
  <c r="B2802" i="32"/>
  <c r="B2803" i="32"/>
  <c r="B2804" i="32"/>
  <c r="B2805" i="32"/>
  <c r="B2806" i="32"/>
  <c r="B2807" i="32"/>
  <c r="B2808" i="32"/>
  <c r="B2809" i="32"/>
  <c r="B2810" i="32"/>
  <c r="B2811" i="32"/>
  <c r="B2812" i="32"/>
  <c r="B2813" i="32"/>
  <c r="B2814" i="32"/>
  <c r="B2815" i="32"/>
  <c r="B2816" i="32"/>
  <c r="B2817" i="32"/>
  <c r="B2818" i="32"/>
  <c r="B2819" i="32"/>
  <c r="B2820" i="32"/>
  <c r="B2821" i="32"/>
  <c r="B2822" i="32"/>
  <c r="B2823" i="32"/>
  <c r="B2824" i="32"/>
  <c r="B2825" i="32"/>
  <c r="B2826" i="32"/>
  <c r="B2827" i="32"/>
  <c r="B2828" i="32"/>
  <c r="B2829" i="32"/>
  <c r="B2830" i="32"/>
  <c r="B2831" i="32"/>
  <c r="B2832" i="32"/>
  <c r="B2833" i="32"/>
  <c r="B2834" i="32"/>
  <c r="B2835" i="32"/>
  <c r="B2836" i="32"/>
  <c r="B2837" i="32"/>
  <c r="B2838" i="32"/>
  <c r="B2839" i="32"/>
  <c r="B2840" i="32"/>
  <c r="B2841" i="32"/>
  <c r="B2842" i="32"/>
  <c r="B2843" i="32"/>
  <c r="B2844" i="32"/>
  <c r="B2845" i="32"/>
  <c r="B2846" i="32"/>
  <c r="B2847" i="32"/>
  <c r="B2848" i="32"/>
  <c r="B2849" i="32"/>
  <c r="B2850" i="32"/>
  <c r="B2851" i="32"/>
  <c r="B2852" i="32"/>
  <c r="B2853" i="32"/>
  <c r="B2854" i="32"/>
  <c r="B2855" i="32"/>
  <c r="B2856" i="32"/>
  <c r="B2857" i="32"/>
  <c r="B2858" i="32"/>
  <c r="B2859" i="32"/>
  <c r="B2860" i="32"/>
  <c r="B2861" i="32"/>
  <c r="B2862" i="32"/>
  <c r="B2863" i="32"/>
  <c r="B2864" i="32"/>
  <c r="B2865" i="32"/>
  <c r="B2866" i="32"/>
  <c r="B2867" i="32"/>
  <c r="B2868" i="32"/>
  <c r="B2869" i="32"/>
  <c r="B2870" i="32"/>
  <c r="B2871" i="32"/>
  <c r="B2872" i="32"/>
  <c r="B2873" i="32"/>
  <c r="B2874" i="32"/>
  <c r="B2875" i="32"/>
  <c r="B2876" i="32"/>
  <c r="B2877" i="32"/>
  <c r="B2878" i="32"/>
  <c r="B2879" i="32"/>
  <c r="B2880" i="32"/>
  <c r="B2881" i="32"/>
  <c r="B2882" i="32"/>
  <c r="B2883" i="32"/>
  <c r="B2884" i="32"/>
  <c r="B2885" i="32"/>
  <c r="B2886" i="32"/>
  <c r="B2887" i="32"/>
  <c r="B2888" i="32"/>
  <c r="B2889" i="32"/>
  <c r="B2890" i="32"/>
  <c r="B2891" i="32"/>
  <c r="B2892" i="32"/>
  <c r="B2893" i="32"/>
  <c r="B2894" i="32"/>
  <c r="B2895" i="32"/>
  <c r="B2896" i="32"/>
  <c r="B2897" i="32"/>
  <c r="B2898" i="32"/>
  <c r="B2899" i="32"/>
  <c r="B2900" i="32"/>
  <c r="B2901" i="32"/>
  <c r="B2902" i="32"/>
  <c r="B2903" i="32"/>
  <c r="B2904" i="32"/>
  <c r="B2905" i="32"/>
  <c r="B2906" i="32"/>
  <c r="B2907" i="32"/>
  <c r="B2908" i="32"/>
  <c r="B2909" i="32"/>
  <c r="B2910" i="32"/>
  <c r="B2911" i="32"/>
  <c r="B2912" i="32"/>
  <c r="B2913" i="32"/>
  <c r="B2914" i="32"/>
  <c r="B2915" i="32"/>
  <c r="B2916" i="32"/>
  <c r="B2917" i="32"/>
  <c r="B2918" i="32"/>
  <c r="B2919" i="32"/>
  <c r="B2920" i="32"/>
  <c r="B2921" i="32"/>
  <c r="B2922" i="32"/>
  <c r="B2923" i="32"/>
  <c r="B2924" i="32"/>
  <c r="B2925" i="32"/>
  <c r="B2926" i="32"/>
  <c r="B2927" i="32"/>
  <c r="B2928" i="32"/>
  <c r="B2929" i="32"/>
  <c r="B2930" i="32"/>
  <c r="B2931" i="32"/>
  <c r="B2932" i="32"/>
  <c r="B2933" i="32"/>
  <c r="B2934" i="32"/>
  <c r="B2935" i="32"/>
  <c r="B2936" i="32"/>
  <c r="B2937" i="32"/>
  <c r="B2938" i="32"/>
  <c r="B2939" i="32"/>
  <c r="B2940" i="32"/>
  <c r="B2941" i="32"/>
  <c r="B2942" i="32"/>
  <c r="B2943" i="32"/>
  <c r="B2944" i="32"/>
  <c r="B2945" i="32"/>
  <c r="B2946" i="32"/>
  <c r="B2947" i="32"/>
  <c r="B2948" i="32"/>
  <c r="B2949" i="32"/>
  <c r="B2950" i="32"/>
  <c r="B2951" i="32"/>
  <c r="B2952" i="32"/>
  <c r="B2953" i="32"/>
  <c r="B2954" i="32"/>
  <c r="B2955" i="32"/>
  <c r="B2956" i="32"/>
  <c r="B2957" i="32"/>
  <c r="B2958" i="32"/>
  <c r="B2959" i="32"/>
  <c r="B2960" i="32"/>
  <c r="B2961" i="32"/>
  <c r="B2962" i="32"/>
  <c r="B2963" i="32"/>
  <c r="B2964" i="32"/>
  <c r="B2965" i="32"/>
  <c r="B2966" i="32"/>
  <c r="B2967" i="32"/>
  <c r="B2968" i="32"/>
  <c r="B2969" i="32"/>
  <c r="B2970" i="32"/>
  <c r="B2971" i="32"/>
  <c r="B2972" i="32"/>
  <c r="B2973" i="32"/>
  <c r="B2974" i="32"/>
  <c r="B2975" i="32"/>
  <c r="B2976" i="32"/>
  <c r="B2977" i="32"/>
  <c r="B2978" i="32"/>
  <c r="B2979" i="32"/>
  <c r="B2980" i="32"/>
  <c r="B2981" i="32"/>
  <c r="B2982" i="32"/>
  <c r="B2983" i="32"/>
  <c r="B2984" i="32"/>
  <c r="B2985" i="32"/>
  <c r="B2986" i="32"/>
  <c r="B2987" i="32"/>
  <c r="B2988" i="32"/>
  <c r="B2989" i="32"/>
  <c r="B2990" i="32"/>
  <c r="B2991" i="32"/>
  <c r="B2992" i="32"/>
  <c r="B2993" i="32"/>
  <c r="B2994" i="32"/>
  <c r="B2995" i="32"/>
  <c r="B2996" i="32"/>
  <c r="B2997" i="32"/>
  <c r="B2998" i="32"/>
  <c r="B2999" i="32"/>
  <c r="B3000" i="32"/>
  <c r="B3001" i="32"/>
  <c r="B3002" i="32"/>
  <c r="B3003" i="32"/>
  <c r="B3004" i="32"/>
  <c r="B3005" i="32"/>
  <c r="B3006" i="32"/>
  <c r="B3007" i="32"/>
  <c r="B3008" i="32"/>
  <c r="B3009" i="32"/>
  <c r="B3010" i="32"/>
  <c r="B3011" i="32"/>
  <c r="B3012" i="32"/>
  <c r="B3013" i="32"/>
  <c r="B3014" i="32"/>
  <c r="B3015" i="32"/>
  <c r="B3016" i="32"/>
  <c r="B3017" i="32"/>
  <c r="B3018" i="32"/>
  <c r="B3019" i="32"/>
  <c r="B3020" i="32"/>
  <c r="B3021" i="32"/>
  <c r="B3022" i="32"/>
  <c r="B3023" i="32"/>
  <c r="B3024" i="32"/>
  <c r="B3025" i="32"/>
  <c r="B3026" i="32"/>
  <c r="B3027" i="32"/>
  <c r="B3028" i="32"/>
  <c r="B3029" i="32"/>
  <c r="B3030" i="32"/>
  <c r="B3031" i="32"/>
  <c r="B3032" i="32"/>
  <c r="B3033" i="32"/>
  <c r="B3034" i="32"/>
  <c r="B3035" i="32"/>
  <c r="B3036" i="32"/>
  <c r="B3037" i="32"/>
  <c r="B3038" i="32"/>
  <c r="B3039" i="32"/>
  <c r="B3040" i="32"/>
  <c r="B3041" i="32"/>
  <c r="B3042" i="32"/>
  <c r="B3043" i="32"/>
  <c r="B3044" i="32"/>
  <c r="B3045" i="32"/>
  <c r="B3046" i="32"/>
  <c r="B3047" i="32"/>
  <c r="B3048" i="32"/>
  <c r="B3049" i="32"/>
  <c r="B3050" i="32"/>
  <c r="B3051" i="32"/>
  <c r="B3052" i="32"/>
  <c r="B3053" i="32"/>
  <c r="B3054" i="32"/>
  <c r="B3055" i="32"/>
  <c r="B3056" i="32"/>
  <c r="B3057" i="32"/>
  <c r="B3058" i="32"/>
  <c r="B3059" i="32"/>
  <c r="B3060" i="32"/>
  <c r="B3061" i="32"/>
  <c r="B3062" i="32"/>
  <c r="B3063" i="32"/>
  <c r="B3064" i="32"/>
  <c r="B3065" i="32"/>
  <c r="B3066" i="32"/>
  <c r="B3067" i="32"/>
  <c r="B3068" i="32"/>
  <c r="B3069" i="32"/>
  <c r="B3070" i="32"/>
  <c r="B3071" i="32"/>
  <c r="B3072" i="32"/>
  <c r="B3073" i="32"/>
  <c r="B3074" i="32"/>
  <c r="B3075" i="32"/>
  <c r="B3076" i="32"/>
  <c r="B3077" i="32"/>
  <c r="B3078" i="32"/>
  <c r="B3079" i="32"/>
  <c r="B3080" i="32"/>
  <c r="B3081" i="32"/>
  <c r="B3082" i="32"/>
  <c r="B3083" i="32"/>
  <c r="B3084" i="32"/>
  <c r="B3085" i="32"/>
  <c r="B3086" i="32"/>
  <c r="B3087" i="32"/>
  <c r="B3088" i="32"/>
  <c r="B3089" i="32"/>
  <c r="B3090" i="32"/>
  <c r="B3091" i="32"/>
  <c r="B3092" i="32"/>
  <c r="B3093" i="32"/>
  <c r="B3094" i="32"/>
  <c r="B3095" i="32"/>
  <c r="B3096" i="32"/>
  <c r="B3097" i="32"/>
  <c r="B3098" i="32"/>
  <c r="B3099" i="32"/>
  <c r="B3100" i="32"/>
  <c r="B3101" i="32"/>
  <c r="B3102" i="32"/>
  <c r="B3103" i="32"/>
  <c r="B3104" i="32"/>
  <c r="B3105" i="32"/>
  <c r="B3106" i="32"/>
  <c r="B3107" i="32"/>
  <c r="B3108" i="32"/>
  <c r="B3109" i="32"/>
  <c r="B3110" i="32"/>
  <c r="B3111" i="32"/>
  <c r="B3112" i="32"/>
  <c r="B3113" i="32"/>
  <c r="B3114" i="32"/>
  <c r="B3115" i="32"/>
  <c r="B3116" i="32"/>
  <c r="B3117" i="32"/>
  <c r="B3118" i="32"/>
  <c r="B3119" i="32"/>
  <c r="B3120" i="32"/>
  <c r="B3121" i="32"/>
  <c r="B3122" i="32"/>
  <c r="B3123" i="32"/>
  <c r="B3124" i="32"/>
  <c r="B3125" i="32"/>
  <c r="B3126" i="32"/>
  <c r="B3127" i="32"/>
  <c r="B3128" i="32"/>
  <c r="B3129" i="32"/>
  <c r="B3130" i="32"/>
  <c r="B3131" i="32"/>
  <c r="B3132" i="32"/>
  <c r="B3133" i="32"/>
  <c r="B3134" i="32"/>
  <c r="B3135" i="32"/>
  <c r="B3136" i="32"/>
  <c r="B3137" i="32"/>
  <c r="B3138" i="32"/>
  <c r="B3139" i="32"/>
  <c r="B3140" i="32"/>
  <c r="B3141" i="32"/>
  <c r="B3142" i="32"/>
  <c r="B3143" i="32"/>
  <c r="B3144" i="32"/>
  <c r="B3145" i="32"/>
  <c r="B3146" i="32"/>
  <c r="B3147" i="32"/>
  <c r="B3148" i="32"/>
  <c r="B3149" i="32"/>
  <c r="B3150" i="32"/>
  <c r="B3151" i="32"/>
  <c r="B3152" i="32"/>
  <c r="B3153" i="32"/>
  <c r="B3154" i="32"/>
  <c r="B3155" i="32"/>
  <c r="B3156" i="32"/>
  <c r="B3157" i="32"/>
  <c r="B3158" i="32"/>
  <c r="B3159" i="32"/>
  <c r="B3160" i="32"/>
  <c r="B3161" i="32"/>
  <c r="B3162" i="32"/>
  <c r="B3163" i="32"/>
  <c r="B3164" i="32"/>
  <c r="B3165" i="32"/>
  <c r="B3166" i="32"/>
  <c r="B3167" i="32"/>
  <c r="B3168" i="32"/>
  <c r="B3169" i="32"/>
  <c r="B3170" i="32"/>
  <c r="B3171" i="32"/>
  <c r="B3172" i="32"/>
  <c r="B3173" i="32"/>
  <c r="B3174" i="32"/>
  <c r="B3175" i="32"/>
  <c r="B3176" i="32"/>
  <c r="B3177" i="32"/>
  <c r="B3178" i="32"/>
  <c r="B3179" i="32"/>
  <c r="B3180" i="32"/>
  <c r="B3181" i="32"/>
  <c r="B3182" i="32"/>
  <c r="B3183" i="32"/>
  <c r="B3184" i="32"/>
  <c r="B3185" i="32"/>
  <c r="B3186" i="32"/>
  <c r="B3187" i="32"/>
  <c r="B3188" i="32"/>
  <c r="B3189" i="32"/>
  <c r="B3190" i="32"/>
  <c r="B3191" i="32"/>
  <c r="B3192" i="32"/>
  <c r="B3193" i="32"/>
  <c r="B3194" i="32"/>
  <c r="B3195" i="32"/>
  <c r="B3196" i="32"/>
  <c r="B3197" i="32"/>
  <c r="B3198" i="32"/>
  <c r="B3199" i="32"/>
  <c r="B3200" i="32"/>
  <c r="B3201" i="32"/>
  <c r="B3202" i="32"/>
  <c r="B3203" i="32"/>
  <c r="B3204" i="32"/>
  <c r="B3205" i="32"/>
  <c r="B3206" i="32"/>
  <c r="B3207" i="32"/>
  <c r="B3208" i="32"/>
  <c r="B3209" i="32"/>
  <c r="B3210" i="32"/>
  <c r="B3211" i="32"/>
  <c r="B3212" i="32"/>
  <c r="B3213" i="32"/>
  <c r="B3214" i="32"/>
  <c r="B3215" i="32"/>
  <c r="B3216" i="32"/>
  <c r="B3217" i="32"/>
  <c r="B3218" i="32"/>
  <c r="B3219" i="32"/>
  <c r="B3220" i="32"/>
  <c r="B3221" i="32"/>
  <c r="B3222" i="32"/>
  <c r="B3223" i="32"/>
  <c r="B3224" i="32"/>
  <c r="B3225" i="32"/>
  <c r="B3226" i="32"/>
  <c r="B3227" i="32"/>
  <c r="B3228" i="32"/>
  <c r="B3229" i="32"/>
  <c r="B3230" i="32"/>
  <c r="B3231" i="32"/>
  <c r="B3232" i="32"/>
  <c r="B3233" i="32"/>
  <c r="B3234" i="32"/>
  <c r="B3235" i="32"/>
  <c r="B3236" i="32"/>
  <c r="B3237" i="32"/>
  <c r="B3238" i="32"/>
  <c r="B3239" i="32"/>
  <c r="B3240" i="32"/>
  <c r="B3241" i="32"/>
  <c r="B3242" i="32"/>
  <c r="B3243" i="32"/>
  <c r="B3244" i="32"/>
  <c r="B3245" i="32"/>
  <c r="B3246" i="32"/>
  <c r="B3247" i="32"/>
  <c r="B3248" i="32"/>
  <c r="B3249" i="32"/>
  <c r="B3250" i="32"/>
  <c r="B3251" i="32"/>
  <c r="B3252" i="32"/>
  <c r="B3253" i="32"/>
  <c r="B3254" i="32"/>
  <c r="B3255" i="32"/>
  <c r="B3256" i="32"/>
  <c r="B3257" i="32"/>
  <c r="B3258" i="32"/>
  <c r="B3259" i="32"/>
  <c r="B3260" i="32"/>
  <c r="B3261" i="32"/>
  <c r="B3262" i="32"/>
  <c r="B3263" i="32"/>
  <c r="B3264" i="32"/>
  <c r="B3265" i="32"/>
  <c r="B3266" i="32"/>
  <c r="B3267" i="32"/>
  <c r="B3268" i="32"/>
  <c r="B3269" i="32"/>
  <c r="B3270" i="32"/>
  <c r="B3271" i="32"/>
  <c r="B3272" i="32"/>
  <c r="B3273" i="32"/>
  <c r="B3274" i="32"/>
  <c r="B3275" i="32"/>
  <c r="B3276" i="32"/>
  <c r="B3277" i="32"/>
  <c r="B3278" i="32"/>
  <c r="B3279" i="32"/>
  <c r="B3280" i="32"/>
  <c r="B3281" i="32"/>
  <c r="B3282" i="32"/>
  <c r="B3283" i="32"/>
  <c r="B3284" i="32"/>
  <c r="B3285" i="32"/>
  <c r="B3286" i="32"/>
  <c r="B3287" i="32"/>
  <c r="B3288" i="32"/>
  <c r="B3289" i="32"/>
  <c r="B3290" i="32"/>
  <c r="B3291" i="32"/>
  <c r="B3292" i="32"/>
  <c r="B3293" i="32"/>
  <c r="B3294" i="32"/>
  <c r="B3295" i="32"/>
  <c r="B3296" i="32"/>
  <c r="B3297" i="32"/>
  <c r="B3298" i="32"/>
  <c r="B3299" i="32"/>
  <c r="B3300" i="32"/>
  <c r="B3301" i="32"/>
  <c r="B3302" i="32"/>
  <c r="B3303" i="32"/>
  <c r="B3304" i="32"/>
  <c r="B3305" i="32"/>
  <c r="B3306" i="32"/>
  <c r="B3307" i="32"/>
  <c r="B3308" i="32"/>
  <c r="B3309" i="32"/>
  <c r="B3310" i="32"/>
  <c r="B3311" i="32"/>
  <c r="B3312" i="32"/>
  <c r="B3313" i="32"/>
  <c r="B3314" i="32"/>
  <c r="B3315" i="32"/>
  <c r="B3316" i="32"/>
  <c r="B3317" i="32"/>
  <c r="B3318" i="32"/>
  <c r="B3319" i="32"/>
  <c r="B3320" i="32"/>
  <c r="B3321" i="32"/>
  <c r="B3322" i="32"/>
  <c r="B3323" i="32"/>
  <c r="B3324" i="32"/>
  <c r="B3325" i="32"/>
  <c r="B3326" i="32"/>
  <c r="B3327" i="32"/>
  <c r="B3328" i="32"/>
  <c r="B3329" i="32"/>
  <c r="B3330" i="32"/>
  <c r="B3331" i="32"/>
  <c r="B3332" i="32"/>
  <c r="B3333" i="32"/>
  <c r="B3334" i="32"/>
  <c r="B3335" i="32"/>
  <c r="B3336" i="32"/>
  <c r="B3337" i="32"/>
  <c r="B3338" i="32"/>
  <c r="B3339" i="32"/>
  <c r="B3340" i="32"/>
  <c r="B3341" i="32"/>
  <c r="B3342" i="32"/>
  <c r="B3343" i="32"/>
  <c r="B3344" i="32"/>
  <c r="B3345" i="32"/>
  <c r="B3346" i="32"/>
  <c r="B3347" i="32"/>
  <c r="B3348" i="32"/>
  <c r="B3349" i="32"/>
  <c r="B3350" i="32"/>
  <c r="B3351" i="32"/>
  <c r="B3352" i="32"/>
  <c r="B3353" i="32"/>
  <c r="B3354" i="32"/>
  <c r="B3355" i="32"/>
  <c r="B3356" i="32"/>
  <c r="B3357" i="32"/>
  <c r="B3358" i="32"/>
  <c r="B3359" i="32"/>
  <c r="B3360" i="32"/>
  <c r="B3361" i="32"/>
  <c r="B3362" i="32"/>
  <c r="B3363" i="32"/>
  <c r="B3364" i="32"/>
  <c r="B3365" i="32"/>
  <c r="B3366" i="32"/>
  <c r="B3367" i="32"/>
  <c r="B3368" i="32"/>
  <c r="B3369" i="32"/>
  <c r="B3370" i="32"/>
  <c r="B3371" i="32"/>
  <c r="B3372" i="32"/>
  <c r="B3373" i="32"/>
  <c r="B3374" i="32"/>
  <c r="B3375" i="32"/>
  <c r="B3376" i="32"/>
  <c r="B3377" i="32"/>
  <c r="B3378" i="32"/>
  <c r="B3379" i="32"/>
  <c r="B3380" i="32"/>
  <c r="B3381" i="32"/>
  <c r="B3382" i="32"/>
  <c r="B3383" i="32"/>
  <c r="B3384" i="32"/>
  <c r="B3385" i="32"/>
  <c r="B3386" i="32"/>
  <c r="B3387" i="32"/>
  <c r="B3388" i="32"/>
  <c r="B3389" i="32"/>
  <c r="B3390" i="32"/>
  <c r="B3391" i="32"/>
  <c r="B3392" i="32"/>
  <c r="B3393" i="32"/>
  <c r="B3394" i="32"/>
  <c r="B3395" i="32"/>
  <c r="B3396" i="32"/>
  <c r="B3397" i="32"/>
  <c r="B3398" i="32"/>
  <c r="B3399" i="32"/>
  <c r="B3400" i="32"/>
  <c r="B3401" i="32"/>
  <c r="B3402" i="32"/>
  <c r="B3403" i="32"/>
  <c r="B3404" i="32"/>
  <c r="B3405" i="32"/>
  <c r="B3406" i="32"/>
  <c r="B3407" i="32"/>
  <c r="B3408" i="32"/>
  <c r="B3409" i="32"/>
  <c r="B3410" i="32"/>
  <c r="B3411" i="32"/>
  <c r="B3412" i="32"/>
  <c r="B3413" i="32"/>
  <c r="B3414" i="32"/>
  <c r="B3415" i="32"/>
  <c r="B3416" i="32"/>
  <c r="B3417" i="32"/>
  <c r="B3418" i="32"/>
  <c r="B3419" i="32"/>
  <c r="B3420" i="32"/>
  <c r="B3421" i="32"/>
  <c r="B3422" i="32"/>
  <c r="B3423" i="32"/>
  <c r="B3424" i="32"/>
  <c r="B3425" i="32"/>
  <c r="B3426" i="32"/>
  <c r="B3427" i="32"/>
  <c r="B3428" i="32"/>
  <c r="B3429" i="32"/>
  <c r="B3430" i="32"/>
  <c r="B3431" i="32"/>
  <c r="B3432" i="32"/>
  <c r="B3433" i="32"/>
  <c r="B3434" i="32"/>
  <c r="B3435" i="32"/>
  <c r="B3436" i="32"/>
  <c r="B3437" i="32"/>
  <c r="B3438" i="32"/>
  <c r="B3439" i="32"/>
  <c r="B3440" i="32"/>
  <c r="B3441" i="32"/>
  <c r="B3442" i="32"/>
  <c r="B3443" i="32"/>
  <c r="B3444" i="32"/>
  <c r="B3445" i="32"/>
  <c r="B3446" i="32"/>
  <c r="B3447" i="32"/>
  <c r="B3448" i="32"/>
  <c r="B3449" i="32"/>
  <c r="B3450" i="32"/>
  <c r="B3451" i="32"/>
  <c r="B3452" i="32"/>
  <c r="B3453" i="32"/>
  <c r="B3454" i="32"/>
  <c r="B3455" i="32"/>
  <c r="B3456" i="32"/>
  <c r="B3457" i="32"/>
  <c r="B3458" i="32"/>
  <c r="B3459" i="32"/>
  <c r="B3460" i="32"/>
  <c r="B3461" i="32"/>
  <c r="B3462" i="32"/>
  <c r="B3463" i="32"/>
  <c r="B3464" i="32"/>
  <c r="B3465" i="32"/>
  <c r="B3466" i="32"/>
  <c r="B3467" i="32"/>
  <c r="B3468" i="32"/>
  <c r="B3469" i="32"/>
  <c r="B3470" i="32"/>
  <c r="B3471" i="32"/>
  <c r="B3472" i="32"/>
  <c r="B3473" i="32"/>
  <c r="B3474" i="32"/>
  <c r="B3475" i="32"/>
  <c r="B3476" i="32"/>
  <c r="B3477" i="32"/>
  <c r="B3478" i="32"/>
  <c r="B3479" i="32"/>
  <c r="B3480" i="32"/>
  <c r="B3481" i="32"/>
  <c r="B3482" i="32"/>
  <c r="B3483" i="32"/>
  <c r="B3484" i="32"/>
  <c r="B3485" i="32"/>
  <c r="B3486" i="32"/>
  <c r="B3487" i="32"/>
  <c r="B3488" i="32"/>
  <c r="B3489" i="32"/>
  <c r="B3490" i="32"/>
  <c r="B3491" i="32"/>
  <c r="B3492" i="32"/>
  <c r="B3493" i="32"/>
  <c r="B3494" i="32"/>
  <c r="B3495" i="32"/>
  <c r="B3496" i="32"/>
  <c r="B3497" i="32"/>
  <c r="B3498" i="32"/>
  <c r="B3499" i="32"/>
  <c r="B3500" i="32"/>
  <c r="B3501" i="32"/>
  <c r="B3502" i="32"/>
  <c r="B3503" i="32"/>
  <c r="B3504" i="32"/>
  <c r="B3505" i="32"/>
  <c r="B3506" i="32"/>
  <c r="B3507" i="32"/>
  <c r="B3508" i="32"/>
  <c r="B3509" i="32"/>
  <c r="B3510" i="32"/>
  <c r="B3511" i="32"/>
  <c r="B3512" i="32"/>
  <c r="B3513" i="32"/>
  <c r="B3514" i="32"/>
  <c r="B3515" i="32"/>
  <c r="B3516" i="32"/>
  <c r="B3517" i="32"/>
  <c r="B3518" i="32"/>
  <c r="B3519" i="32"/>
  <c r="B3520" i="32"/>
  <c r="B3521" i="32"/>
  <c r="B3522" i="32"/>
  <c r="B3523" i="32"/>
  <c r="B3524" i="32"/>
  <c r="B3525" i="32"/>
  <c r="B3526" i="32"/>
  <c r="B3527" i="32"/>
  <c r="B3528" i="32"/>
  <c r="B3529" i="32"/>
  <c r="B3530" i="32"/>
  <c r="B3531" i="32"/>
  <c r="B3532" i="32"/>
  <c r="B3533" i="32"/>
  <c r="B3534" i="32"/>
  <c r="B3535" i="32"/>
  <c r="B3536" i="32"/>
  <c r="B3537" i="32"/>
  <c r="B3538" i="32"/>
  <c r="B3539" i="32"/>
  <c r="B3540" i="32"/>
  <c r="B3541" i="32"/>
  <c r="B3542" i="32"/>
  <c r="B3543" i="32"/>
  <c r="B3544" i="32"/>
  <c r="B3545" i="32"/>
  <c r="B3546" i="32"/>
  <c r="B3547" i="32"/>
  <c r="B3548" i="32"/>
  <c r="B3549" i="32"/>
  <c r="B3550" i="32"/>
  <c r="B3551" i="32"/>
  <c r="B3552" i="32"/>
  <c r="B3553" i="32"/>
  <c r="B3554" i="32"/>
  <c r="B3555" i="32"/>
  <c r="B3556" i="32"/>
  <c r="B3557" i="32"/>
  <c r="B3558" i="32"/>
  <c r="B3559" i="32"/>
  <c r="B3560" i="32"/>
  <c r="B3561" i="32"/>
  <c r="B3562" i="32"/>
  <c r="B3563" i="32"/>
  <c r="B3564" i="32"/>
  <c r="B3565" i="32"/>
  <c r="B3566" i="32"/>
  <c r="B3567" i="32"/>
  <c r="B3568" i="32"/>
  <c r="B3569" i="32"/>
  <c r="B3570" i="32"/>
  <c r="B3571" i="32"/>
  <c r="B3572" i="32"/>
  <c r="B3573" i="32"/>
  <c r="B3574" i="32"/>
  <c r="B3575" i="32"/>
  <c r="B3576" i="32"/>
  <c r="B3577" i="32"/>
  <c r="B3578" i="32"/>
  <c r="B3579" i="32"/>
  <c r="B3580" i="32"/>
  <c r="B3581" i="32"/>
  <c r="B3582" i="32"/>
  <c r="B3583" i="32"/>
  <c r="B3584" i="32"/>
  <c r="B3585" i="32"/>
  <c r="B3586" i="32"/>
  <c r="B3587" i="32"/>
  <c r="B3588" i="32"/>
  <c r="B3589" i="32"/>
  <c r="B3590" i="32"/>
  <c r="B3591" i="32"/>
  <c r="B3592" i="32"/>
  <c r="B3593" i="32"/>
  <c r="B3594" i="32"/>
  <c r="B3595" i="32"/>
  <c r="B3596" i="32"/>
  <c r="B3597" i="32"/>
  <c r="B3598" i="32"/>
  <c r="B3599" i="32"/>
  <c r="B3600" i="32"/>
  <c r="B3601" i="32"/>
  <c r="B3602" i="32"/>
  <c r="B3603" i="32"/>
  <c r="B3604" i="32"/>
  <c r="B3605" i="32"/>
  <c r="B3606" i="32"/>
  <c r="B3607" i="32"/>
  <c r="B3608" i="32"/>
  <c r="B3609" i="32"/>
  <c r="B3610" i="32"/>
  <c r="B3611" i="32"/>
  <c r="B3612" i="32"/>
  <c r="B3613" i="32"/>
  <c r="B3614" i="32"/>
  <c r="B3615" i="32"/>
  <c r="B3616" i="32"/>
  <c r="B3617" i="32"/>
  <c r="B3618" i="32"/>
  <c r="B3619" i="32"/>
  <c r="B3620" i="32"/>
  <c r="B3621" i="32"/>
  <c r="B3622" i="32"/>
  <c r="B3623" i="32"/>
  <c r="B3624" i="32"/>
  <c r="B3625" i="32"/>
  <c r="B3626" i="32"/>
  <c r="B3627" i="32"/>
  <c r="B3628" i="32"/>
  <c r="B3629" i="32"/>
  <c r="B3630" i="32"/>
  <c r="B3631" i="32"/>
  <c r="B3632" i="32"/>
  <c r="B3633" i="32"/>
  <c r="B3634" i="32"/>
  <c r="B3635" i="32"/>
  <c r="B3636" i="32"/>
  <c r="B3637" i="32"/>
  <c r="B3638" i="32"/>
  <c r="B3639" i="32"/>
  <c r="B3640" i="32"/>
  <c r="B3641" i="32"/>
  <c r="B3642" i="32"/>
  <c r="B3643" i="32"/>
  <c r="B3644" i="32"/>
  <c r="B3645" i="32"/>
  <c r="B3646" i="32"/>
  <c r="B3647" i="32"/>
  <c r="B3648" i="32"/>
  <c r="B3649" i="32"/>
  <c r="B3650" i="32"/>
  <c r="B3651" i="32"/>
  <c r="B3652" i="32"/>
  <c r="B3653" i="32"/>
  <c r="B3654" i="32"/>
  <c r="B3655" i="32"/>
  <c r="B3656" i="32"/>
  <c r="B3657" i="32"/>
  <c r="B3658" i="32"/>
  <c r="B3659" i="32"/>
  <c r="B3660" i="32"/>
  <c r="B3661" i="32"/>
  <c r="B3662" i="32"/>
  <c r="B3663" i="32"/>
  <c r="B3664" i="32"/>
  <c r="B3665" i="32"/>
  <c r="B3666" i="32"/>
  <c r="B3667" i="32"/>
  <c r="B3668" i="32"/>
  <c r="B3669" i="32"/>
  <c r="B3670" i="32"/>
  <c r="B3671" i="32"/>
  <c r="B3672" i="32"/>
  <c r="B3673" i="32"/>
  <c r="B3674" i="32"/>
  <c r="B3675" i="32"/>
  <c r="B3676" i="32"/>
  <c r="B3677" i="32"/>
  <c r="B3678" i="32"/>
  <c r="B3679" i="32"/>
  <c r="B3680" i="32"/>
  <c r="B3681" i="32"/>
  <c r="B3682" i="32"/>
  <c r="B3683" i="32"/>
  <c r="B3684" i="32"/>
  <c r="B3685" i="32"/>
  <c r="B3686" i="32"/>
  <c r="B3687" i="32"/>
  <c r="B3688" i="32"/>
  <c r="B3689" i="32"/>
  <c r="B3690" i="32"/>
  <c r="B3691" i="32"/>
  <c r="B3692" i="32"/>
  <c r="B3693" i="32"/>
  <c r="B3694" i="32"/>
  <c r="B3695" i="32"/>
  <c r="B3696" i="32"/>
  <c r="B3697" i="32"/>
  <c r="B3698" i="32"/>
  <c r="B3699" i="32"/>
  <c r="B3700" i="32"/>
  <c r="B3701" i="32"/>
  <c r="B3702" i="32"/>
  <c r="B3703" i="32"/>
  <c r="B3704" i="32"/>
  <c r="B3705" i="32"/>
  <c r="B3706" i="32"/>
  <c r="B3707" i="32"/>
  <c r="B3708" i="32"/>
  <c r="B3709" i="32"/>
  <c r="B3710" i="32"/>
  <c r="B3711" i="32"/>
  <c r="B3712" i="32"/>
  <c r="B3713" i="32"/>
  <c r="B3714" i="32"/>
  <c r="B3715" i="32"/>
  <c r="B3716" i="32"/>
  <c r="B3717" i="32"/>
  <c r="B3718" i="32"/>
  <c r="B3719" i="32"/>
  <c r="B3720" i="32"/>
  <c r="B3721" i="32"/>
  <c r="B3722" i="32"/>
  <c r="B3723" i="32"/>
  <c r="B3724" i="32"/>
  <c r="B3725" i="32"/>
  <c r="B3726" i="32"/>
  <c r="B3727" i="32"/>
  <c r="B3728" i="32"/>
  <c r="B3729" i="32"/>
  <c r="B3730" i="32"/>
  <c r="B3731" i="32"/>
  <c r="B3732" i="32"/>
  <c r="B3733" i="32"/>
  <c r="B3734" i="32"/>
  <c r="B3735" i="32"/>
  <c r="B3736" i="32"/>
  <c r="B3737" i="32"/>
  <c r="B3738" i="32"/>
  <c r="B3739" i="32"/>
  <c r="B3740" i="32"/>
  <c r="B3741" i="32"/>
  <c r="B3742" i="32"/>
  <c r="B3743" i="32"/>
  <c r="B3744" i="32"/>
  <c r="B3745" i="32"/>
  <c r="B3746" i="32"/>
  <c r="B3747" i="32"/>
  <c r="B3748" i="32"/>
  <c r="B3749" i="32"/>
  <c r="B3750" i="32"/>
  <c r="B3751" i="32"/>
  <c r="B3752" i="32"/>
  <c r="B3753" i="32"/>
  <c r="B3754" i="32"/>
  <c r="B3755" i="32"/>
  <c r="B3756" i="32"/>
  <c r="B3757" i="32"/>
  <c r="B3758" i="32"/>
  <c r="B3759" i="32"/>
  <c r="B3760" i="32"/>
  <c r="B3761" i="32"/>
  <c r="B3762" i="32"/>
  <c r="B3763" i="32"/>
  <c r="B3764" i="32"/>
  <c r="B3765" i="32"/>
  <c r="B3766" i="32"/>
  <c r="B3767" i="32"/>
  <c r="B3768" i="32"/>
  <c r="B3769" i="32"/>
  <c r="B3770" i="32"/>
  <c r="B3771" i="32"/>
  <c r="B3772" i="32"/>
  <c r="B3773" i="32"/>
  <c r="B3774" i="32"/>
  <c r="B3775" i="32"/>
  <c r="B3776" i="32"/>
  <c r="B3777" i="32"/>
  <c r="B3778" i="32"/>
  <c r="B3779" i="32"/>
  <c r="B3780" i="32"/>
  <c r="B3781" i="32"/>
  <c r="B3782" i="32"/>
  <c r="B3783" i="32"/>
  <c r="B3784" i="32"/>
  <c r="B3785" i="32"/>
  <c r="B3786" i="32"/>
  <c r="B3787" i="32"/>
  <c r="B3788" i="32"/>
  <c r="B3789" i="32"/>
  <c r="B3790" i="32"/>
  <c r="B3791" i="32"/>
  <c r="B3792" i="32"/>
  <c r="B3793" i="32"/>
  <c r="B3794" i="32"/>
  <c r="B3795" i="32"/>
  <c r="B3796" i="32"/>
  <c r="B3797" i="32"/>
  <c r="B3798" i="32"/>
  <c r="B3799" i="32"/>
  <c r="B3800" i="32"/>
  <c r="B3801" i="32"/>
  <c r="B3802" i="32"/>
  <c r="B3803" i="32"/>
  <c r="B3804" i="32"/>
  <c r="B3805" i="32"/>
  <c r="B3806" i="32"/>
  <c r="B3807" i="32"/>
  <c r="B3808" i="32"/>
  <c r="B3809" i="32"/>
  <c r="B3810" i="32"/>
  <c r="B3811" i="32"/>
  <c r="B3812" i="32"/>
  <c r="B3813" i="32"/>
  <c r="B3814" i="32"/>
  <c r="B3815" i="32"/>
  <c r="B3816" i="32"/>
  <c r="B3817" i="32"/>
  <c r="B3818" i="32"/>
  <c r="B3819" i="32"/>
  <c r="B3820" i="32"/>
  <c r="B3821" i="32"/>
  <c r="B3822" i="32"/>
  <c r="B3823" i="32"/>
  <c r="B3824" i="32"/>
  <c r="B3825" i="32"/>
  <c r="B3826" i="32"/>
  <c r="B3827" i="32"/>
  <c r="B3828" i="32"/>
  <c r="B3829" i="32"/>
  <c r="B3830" i="32"/>
  <c r="B3831" i="32"/>
  <c r="B3832" i="32"/>
  <c r="B3833" i="32"/>
  <c r="B3834" i="32"/>
  <c r="B3835" i="32"/>
  <c r="B3836" i="32"/>
  <c r="B3837" i="32"/>
  <c r="B3838" i="32"/>
  <c r="B3839" i="32"/>
  <c r="B3840" i="32"/>
  <c r="B3841" i="32"/>
  <c r="B3842" i="32"/>
  <c r="B3843" i="32"/>
  <c r="B3844" i="32"/>
  <c r="B3845" i="32"/>
  <c r="B3846" i="32"/>
  <c r="B3847" i="32"/>
  <c r="B3848" i="32"/>
  <c r="B3849" i="32"/>
  <c r="B3850" i="32"/>
  <c r="B3851" i="32"/>
  <c r="B3852" i="32"/>
  <c r="B3853" i="32"/>
  <c r="B3854" i="32"/>
  <c r="B3855" i="32"/>
  <c r="B3856" i="32"/>
  <c r="B3857" i="32"/>
  <c r="B3858" i="32"/>
  <c r="B3859" i="32"/>
  <c r="B3860" i="32"/>
  <c r="B3861" i="32"/>
  <c r="B3862" i="32"/>
  <c r="B3863" i="32"/>
  <c r="B3864" i="32"/>
  <c r="B3865" i="32"/>
  <c r="B3866" i="32"/>
  <c r="B3867" i="32"/>
  <c r="B3868" i="32"/>
  <c r="B3869" i="32"/>
  <c r="B3870" i="32"/>
  <c r="B3871" i="32"/>
  <c r="B3872" i="32"/>
  <c r="B3873" i="32"/>
  <c r="B3874" i="32"/>
  <c r="B3875" i="32"/>
  <c r="B3876" i="32"/>
  <c r="B3877" i="32"/>
  <c r="B3878" i="32"/>
  <c r="B3879" i="32"/>
  <c r="B3880" i="32"/>
  <c r="B3881" i="32"/>
  <c r="B3882" i="32"/>
  <c r="B3883" i="32"/>
  <c r="B3884" i="32"/>
  <c r="B3885" i="32"/>
  <c r="B3886" i="32"/>
  <c r="B3887" i="32"/>
  <c r="B3888" i="32"/>
  <c r="B3889" i="32"/>
  <c r="B3890" i="32"/>
  <c r="B3891" i="32"/>
  <c r="B3892" i="32"/>
  <c r="B3893" i="32"/>
  <c r="B3894" i="32"/>
  <c r="B3895" i="32"/>
  <c r="B3896" i="32"/>
  <c r="B3897" i="32"/>
  <c r="B3898" i="32"/>
  <c r="B3899" i="32"/>
  <c r="B3900" i="32"/>
  <c r="B3901" i="32"/>
  <c r="B3902" i="32"/>
  <c r="B3903" i="32"/>
  <c r="B3904" i="32"/>
  <c r="B3905" i="32"/>
  <c r="B3906" i="32"/>
  <c r="B3907" i="32"/>
  <c r="B3908" i="32"/>
  <c r="B3909" i="32"/>
  <c r="B3910" i="32"/>
  <c r="B3911" i="32"/>
  <c r="B3912" i="32"/>
  <c r="B3913" i="32"/>
  <c r="B3914" i="32"/>
  <c r="B3915" i="32"/>
  <c r="B3916" i="32"/>
  <c r="B3917" i="32"/>
  <c r="B3918" i="32"/>
  <c r="B3919" i="32"/>
  <c r="B3920" i="32"/>
  <c r="B3921" i="32"/>
  <c r="B3922" i="32"/>
  <c r="B3923" i="32"/>
  <c r="B3924" i="32"/>
  <c r="B3925" i="32"/>
  <c r="B3926" i="32"/>
  <c r="B3927" i="32"/>
  <c r="B3928" i="32"/>
  <c r="B3929" i="32"/>
  <c r="B3930" i="32"/>
  <c r="B3931" i="32"/>
  <c r="B3932" i="32"/>
  <c r="B3933" i="32"/>
  <c r="B3934" i="32"/>
  <c r="B3935" i="32"/>
  <c r="B3936" i="32"/>
  <c r="B3937" i="32"/>
  <c r="B3938" i="32"/>
  <c r="B3939" i="32"/>
  <c r="B3940" i="32"/>
  <c r="B3941" i="32"/>
  <c r="B3942" i="32"/>
  <c r="B3943" i="32"/>
  <c r="B3944" i="32"/>
  <c r="B3945" i="32"/>
  <c r="B3946" i="32"/>
  <c r="B3947" i="32"/>
  <c r="B3948" i="32"/>
  <c r="B3949" i="32"/>
  <c r="B3950" i="32"/>
  <c r="B3951" i="32"/>
  <c r="B3952" i="32"/>
  <c r="B3953" i="32"/>
  <c r="B3954" i="32"/>
  <c r="B3955" i="32"/>
  <c r="B3956" i="32"/>
  <c r="B3957" i="32"/>
  <c r="B3958" i="32"/>
  <c r="B3959" i="32"/>
  <c r="B3960" i="32"/>
  <c r="B3961" i="32"/>
  <c r="B3962" i="32"/>
  <c r="B3963" i="32"/>
  <c r="B3964" i="32"/>
  <c r="B3965" i="32"/>
  <c r="B3966" i="32"/>
  <c r="B3967" i="32"/>
  <c r="B3968" i="32"/>
  <c r="B3969" i="32"/>
  <c r="B3970" i="32"/>
  <c r="B3971" i="32"/>
  <c r="B3972" i="32"/>
  <c r="B3973" i="32"/>
  <c r="B3974" i="32"/>
  <c r="B3975" i="32"/>
  <c r="B3976" i="32"/>
  <c r="B3977" i="32"/>
  <c r="B3978" i="32"/>
  <c r="B3979" i="32"/>
  <c r="B3980" i="32"/>
  <c r="B3981" i="32"/>
  <c r="B3982" i="32"/>
  <c r="B3983" i="32"/>
  <c r="B3984" i="32"/>
  <c r="B3985" i="32"/>
  <c r="B3986" i="32"/>
  <c r="B3987" i="32"/>
  <c r="B3988" i="32"/>
  <c r="B3989" i="32"/>
  <c r="B3990" i="32"/>
  <c r="B3991" i="32"/>
  <c r="B3992" i="32"/>
  <c r="B3993" i="32"/>
  <c r="B3994" i="32"/>
  <c r="B3995" i="32"/>
  <c r="B3996" i="32"/>
  <c r="B3997" i="32"/>
  <c r="B3998" i="32"/>
  <c r="B3999" i="32"/>
  <c r="B4000" i="32"/>
  <c r="B4001" i="32"/>
  <c r="B4002" i="32"/>
  <c r="B4003" i="32"/>
  <c r="B4004" i="32"/>
  <c r="B4005" i="32"/>
  <c r="B4006" i="32"/>
  <c r="B4007" i="32"/>
  <c r="B4008" i="32"/>
  <c r="B4009" i="32"/>
  <c r="B4010" i="32"/>
  <c r="B4011" i="32"/>
  <c r="B4012" i="32"/>
  <c r="B4013" i="32"/>
  <c r="B4014" i="32"/>
  <c r="B4015" i="32"/>
  <c r="B4016" i="32"/>
  <c r="B4017" i="32"/>
  <c r="B4018" i="32"/>
  <c r="B4019" i="32"/>
  <c r="B4020" i="32"/>
  <c r="B4021" i="32"/>
  <c r="B4022" i="32"/>
  <c r="B4023" i="32"/>
  <c r="B4024" i="32"/>
  <c r="B4025" i="32"/>
  <c r="B4026" i="32"/>
  <c r="B4027" i="32"/>
  <c r="B4028" i="32"/>
  <c r="B4029" i="32"/>
  <c r="B4030" i="32"/>
  <c r="B4031" i="32"/>
  <c r="B4032" i="32"/>
  <c r="B4033" i="32"/>
  <c r="B4034" i="32"/>
  <c r="B4035" i="32"/>
  <c r="B4036" i="32"/>
  <c r="B4037" i="32"/>
  <c r="B4038" i="32"/>
  <c r="B4039" i="32"/>
  <c r="B4040" i="32"/>
  <c r="B4041" i="32"/>
  <c r="B4042" i="32"/>
  <c r="B4043" i="32"/>
  <c r="B4044" i="32"/>
  <c r="B4045" i="32"/>
  <c r="B4046" i="32"/>
  <c r="B4047" i="32"/>
  <c r="B4048" i="32"/>
  <c r="B4049" i="32"/>
  <c r="B4050" i="32"/>
  <c r="B4051" i="32"/>
  <c r="B4052" i="32"/>
  <c r="B4053" i="32"/>
  <c r="B4054" i="32"/>
  <c r="B4055" i="32"/>
  <c r="B4056" i="32"/>
  <c r="B4057" i="32"/>
  <c r="B4058" i="32"/>
  <c r="B4059" i="32"/>
  <c r="B4060" i="32"/>
  <c r="B4061" i="32"/>
  <c r="B4062" i="32"/>
  <c r="B4063" i="32"/>
  <c r="B4064" i="32"/>
  <c r="B4065" i="32"/>
  <c r="B4066" i="32"/>
  <c r="B4067" i="32"/>
  <c r="B4068" i="32"/>
  <c r="B4069" i="32"/>
  <c r="B4070" i="32"/>
  <c r="B4071" i="32"/>
  <c r="B4072" i="32"/>
  <c r="B4073" i="32"/>
  <c r="B4074" i="32"/>
  <c r="B4075" i="32"/>
  <c r="B4076" i="32"/>
  <c r="B4077" i="32"/>
  <c r="B4078" i="32"/>
  <c r="B4079" i="32"/>
  <c r="B4080" i="32"/>
  <c r="B4081" i="32"/>
  <c r="B4082" i="32"/>
  <c r="B4083" i="32"/>
  <c r="B4084" i="32"/>
  <c r="B4085" i="32"/>
  <c r="B4086" i="32"/>
  <c r="B4087" i="32"/>
  <c r="B4088" i="32"/>
  <c r="B4089" i="32"/>
  <c r="B4090" i="32"/>
  <c r="B4091" i="32"/>
  <c r="B4092" i="32"/>
  <c r="B4093" i="32"/>
  <c r="B4094" i="32"/>
  <c r="B4095" i="32"/>
  <c r="B4096" i="32"/>
  <c r="B4097" i="32"/>
  <c r="B4098" i="32"/>
  <c r="B4099" i="32"/>
  <c r="B4100" i="32"/>
  <c r="B4101" i="32"/>
  <c r="B4102" i="32"/>
  <c r="B4103" i="32"/>
  <c r="B4104" i="32"/>
  <c r="B4105" i="32"/>
  <c r="B4106" i="32"/>
  <c r="B4107" i="32"/>
  <c r="B4108" i="32"/>
  <c r="B4109" i="32"/>
  <c r="B4110" i="32"/>
  <c r="B4111" i="32"/>
  <c r="B4112" i="32"/>
  <c r="B4113" i="32"/>
  <c r="B4114" i="32"/>
  <c r="B4115" i="32"/>
  <c r="B4116" i="32"/>
  <c r="B4117" i="32"/>
  <c r="B4118" i="32"/>
  <c r="B4119" i="32"/>
  <c r="B4120" i="32"/>
  <c r="B4121" i="32"/>
  <c r="B4122" i="32"/>
  <c r="B4123" i="32"/>
  <c r="B4124" i="32"/>
  <c r="B4125" i="32"/>
  <c r="B4126" i="32"/>
  <c r="B4127" i="32"/>
  <c r="B4128" i="32"/>
  <c r="B4129" i="32"/>
  <c r="B4130" i="32"/>
  <c r="B4131" i="32"/>
  <c r="B4132" i="32"/>
  <c r="B4133" i="32"/>
  <c r="B4134" i="32"/>
  <c r="B4135" i="32"/>
  <c r="B4136" i="32"/>
  <c r="B4137" i="32"/>
  <c r="B4138" i="32"/>
  <c r="B4139" i="32"/>
  <c r="B4140" i="32"/>
  <c r="B4141" i="32"/>
  <c r="B4142" i="32"/>
  <c r="B4143" i="32"/>
  <c r="B4144" i="32"/>
  <c r="B4145" i="32"/>
  <c r="B4146" i="32"/>
  <c r="B4147" i="32"/>
  <c r="B4148" i="32"/>
  <c r="B4149" i="32"/>
  <c r="B4150" i="32"/>
  <c r="B4151" i="32"/>
  <c r="B4152" i="32"/>
  <c r="B4153" i="32"/>
  <c r="B4154" i="32"/>
  <c r="B4155" i="32"/>
  <c r="B4156" i="32"/>
  <c r="B4157" i="32"/>
  <c r="B4158" i="32"/>
  <c r="B4159" i="32"/>
  <c r="B4160" i="32"/>
  <c r="B4161" i="32"/>
  <c r="B4162" i="32"/>
  <c r="B4163" i="32"/>
  <c r="B4164" i="32"/>
  <c r="B4165" i="32"/>
  <c r="B4166" i="32"/>
  <c r="B4167" i="32"/>
  <c r="B4168" i="32"/>
  <c r="B4169" i="32"/>
  <c r="B4170" i="32"/>
  <c r="B4171" i="32"/>
  <c r="B4172" i="32"/>
  <c r="B4173" i="32"/>
  <c r="B4174" i="32"/>
  <c r="B4175" i="32"/>
  <c r="B4176" i="32"/>
  <c r="B4177" i="32"/>
  <c r="B4178" i="32"/>
  <c r="B4179" i="32"/>
  <c r="B4180" i="32"/>
  <c r="B4181" i="32"/>
  <c r="B4182" i="32"/>
  <c r="B4183" i="32"/>
  <c r="B4184" i="32"/>
  <c r="B4185" i="32"/>
  <c r="B4186" i="32"/>
  <c r="B4187" i="32"/>
  <c r="B4188" i="32"/>
  <c r="B4189" i="32"/>
  <c r="B4190" i="32"/>
  <c r="B4191" i="32"/>
  <c r="B4192" i="32"/>
  <c r="B4193" i="32"/>
  <c r="B4194" i="32"/>
  <c r="B4195" i="32"/>
  <c r="B4196" i="32"/>
  <c r="B4197" i="32"/>
  <c r="B4198" i="32"/>
  <c r="B4199" i="32"/>
  <c r="B4200" i="32"/>
  <c r="B4201" i="32"/>
  <c r="B4202" i="32"/>
  <c r="B4203" i="32"/>
  <c r="B4204" i="32"/>
  <c r="B4205" i="32"/>
  <c r="B4206" i="32"/>
  <c r="B4207" i="32"/>
  <c r="B4208" i="32"/>
  <c r="B4209" i="32"/>
  <c r="B4210" i="32"/>
  <c r="B4211" i="32"/>
  <c r="B4212" i="32"/>
  <c r="B4213" i="32"/>
  <c r="B4214" i="32"/>
  <c r="B4215" i="32"/>
  <c r="B4216" i="32"/>
  <c r="B4217" i="32"/>
  <c r="B4218" i="32"/>
  <c r="B4219" i="32"/>
  <c r="B4220" i="32"/>
  <c r="B4221" i="32"/>
  <c r="B4222" i="32"/>
  <c r="B4223" i="32"/>
  <c r="B4224" i="32"/>
  <c r="B4225" i="32"/>
  <c r="B4226" i="32"/>
  <c r="B4227" i="32"/>
  <c r="B4228" i="32"/>
  <c r="B4229" i="32"/>
  <c r="B4230" i="32"/>
  <c r="B4231" i="32"/>
  <c r="B4232" i="32"/>
  <c r="B4233" i="32"/>
  <c r="B4234" i="32"/>
  <c r="B4235" i="32"/>
  <c r="B4236" i="32"/>
  <c r="B4237" i="32"/>
  <c r="B4238" i="32"/>
  <c r="B4239" i="32"/>
  <c r="B4240" i="32"/>
  <c r="B4241" i="32"/>
  <c r="B4242" i="32"/>
  <c r="B4243" i="32"/>
  <c r="B4244" i="32"/>
  <c r="B4245" i="32"/>
  <c r="B4246" i="32"/>
  <c r="B4247" i="32"/>
  <c r="B4248" i="32"/>
  <c r="B4249" i="32"/>
  <c r="B4250" i="32"/>
  <c r="B4251" i="32"/>
  <c r="B4252" i="32"/>
  <c r="B4253" i="32"/>
  <c r="B4254" i="32"/>
  <c r="B4255" i="32"/>
  <c r="B4256" i="32"/>
  <c r="B4257" i="32"/>
  <c r="B4258" i="32"/>
  <c r="B4259" i="32"/>
  <c r="B4260" i="32"/>
  <c r="B4261" i="32"/>
  <c r="B4262" i="32"/>
  <c r="B4263" i="32"/>
  <c r="B4264" i="32"/>
  <c r="B4265" i="32"/>
  <c r="B4266" i="32"/>
  <c r="B4267" i="32"/>
  <c r="B4268" i="32"/>
  <c r="B4269" i="32"/>
  <c r="B4270" i="32"/>
  <c r="B4271" i="32"/>
  <c r="B4272" i="32"/>
  <c r="B4273" i="32"/>
  <c r="B4274" i="32"/>
  <c r="B4275" i="32"/>
  <c r="B4276" i="32"/>
  <c r="B4277" i="32"/>
  <c r="B4278" i="32"/>
  <c r="B4279" i="32"/>
  <c r="B4280" i="32"/>
  <c r="B4281" i="32"/>
  <c r="B4282" i="32"/>
  <c r="B4283" i="32"/>
  <c r="B4284" i="32"/>
  <c r="B4285" i="32"/>
  <c r="B4286" i="32"/>
  <c r="B4287" i="32"/>
  <c r="B4288" i="32"/>
  <c r="B4289" i="32"/>
  <c r="B4290" i="32"/>
  <c r="B4291" i="32"/>
  <c r="B4292" i="32"/>
  <c r="B4293" i="32"/>
  <c r="B4294" i="32"/>
  <c r="B4295" i="32"/>
  <c r="B4296" i="32"/>
  <c r="B4297" i="32"/>
  <c r="B4298" i="32"/>
  <c r="B4299" i="32"/>
  <c r="B4300" i="32"/>
  <c r="B4301" i="32"/>
  <c r="B4302" i="32"/>
  <c r="B4303" i="32"/>
  <c r="B4304" i="32"/>
  <c r="B4305" i="32"/>
  <c r="B4306" i="32"/>
  <c r="B4307" i="32"/>
  <c r="B4308" i="32"/>
  <c r="B4309" i="32"/>
  <c r="B4310" i="32"/>
  <c r="B4311" i="32"/>
  <c r="B4312" i="32"/>
  <c r="B4313" i="32"/>
  <c r="B4314" i="32"/>
  <c r="B4315" i="32"/>
  <c r="B4316" i="32"/>
  <c r="B4317" i="32"/>
  <c r="B4318" i="32"/>
  <c r="B4319" i="32"/>
  <c r="B4320" i="32"/>
  <c r="B4321" i="32"/>
  <c r="B4322" i="32"/>
  <c r="B4323" i="32"/>
  <c r="B4324" i="32"/>
  <c r="B4325" i="32"/>
  <c r="B4326" i="32"/>
  <c r="B4327" i="32"/>
  <c r="B4328" i="32"/>
  <c r="B4329" i="32"/>
  <c r="B4330" i="32"/>
  <c r="B4331" i="32"/>
  <c r="B4332" i="32"/>
  <c r="B4333" i="32"/>
  <c r="B4334" i="32"/>
  <c r="B4335" i="32"/>
  <c r="B4336" i="32"/>
  <c r="B4337" i="32"/>
  <c r="B4338" i="32"/>
  <c r="B4339" i="32"/>
  <c r="B4340" i="32"/>
  <c r="B4341" i="32"/>
  <c r="B4342" i="32"/>
  <c r="B4343" i="32"/>
  <c r="B4344" i="32"/>
  <c r="B4345" i="32"/>
  <c r="B4346" i="32"/>
  <c r="B4347" i="32"/>
  <c r="B4348" i="32"/>
  <c r="B4349" i="32"/>
  <c r="B4350" i="32"/>
  <c r="B4351" i="32"/>
  <c r="B4352" i="32"/>
  <c r="B4353" i="32"/>
  <c r="B4354" i="32"/>
  <c r="B4355" i="32"/>
  <c r="B4356" i="32"/>
  <c r="B4357" i="32"/>
  <c r="B4358" i="32"/>
  <c r="B4359" i="32"/>
  <c r="B4360" i="32"/>
  <c r="B4361" i="32"/>
  <c r="B4362" i="32"/>
  <c r="B4363" i="32"/>
  <c r="B4364" i="32"/>
  <c r="B4365" i="32"/>
  <c r="B4366" i="32"/>
  <c r="B4367" i="32"/>
  <c r="B4368" i="32"/>
  <c r="B4369" i="32"/>
  <c r="B4370" i="32"/>
  <c r="B4371" i="32"/>
  <c r="B4372" i="32"/>
  <c r="B4373" i="32"/>
  <c r="B4374" i="32"/>
  <c r="B4375" i="32"/>
  <c r="B4376" i="32"/>
  <c r="B4377" i="32"/>
  <c r="B4378" i="32"/>
  <c r="B4379" i="32"/>
  <c r="B4380" i="32"/>
  <c r="B4381" i="32"/>
  <c r="B4382" i="32"/>
  <c r="B4383" i="32"/>
  <c r="B4384" i="32"/>
  <c r="B4385" i="32"/>
  <c r="B4386" i="32"/>
  <c r="B4387" i="32"/>
  <c r="B4388" i="32"/>
  <c r="B4389" i="32"/>
  <c r="B4390" i="32"/>
  <c r="B4391" i="32"/>
  <c r="B4392" i="32"/>
  <c r="B4393" i="32"/>
  <c r="B4394" i="32"/>
  <c r="B4395" i="32"/>
  <c r="B4396" i="32"/>
  <c r="B4397" i="32"/>
  <c r="B4398" i="32"/>
  <c r="B4399" i="32"/>
  <c r="B4400" i="32"/>
  <c r="B4401" i="32"/>
  <c r="B4402" i="32"/>
  <c r="B4403" i="32"/>
  <c r="B4404" i="32"/>
  <c r="B4405" i="32"/>
  <c r="B4406" i="32"/>
  <c r="B4407" i="32"/>
  <c r="B4408" i="32"/>
  <c r="B4409" i="32"/>
  <c r="B4410" i="32"/>
  <c r="B4411" i="32"/>
  <c r="B4412" i="32"/>
  <c r="B4413" i="32"/>
  <c r="B4414" i="32"/>
  <c r="B4415" i="32"/>
  <c r="B4416" i="32"/>
  <c r="B4417" i="32"/>
  <c r="B4418" i="32"/>
  <c r="B4419" i="32"/>
  <c r="B4420" i="32"/>
  <c r="B4421" i="32"/>
  <c r="B4422" i="32"/>
  <c r="B4423" i="32"/>
  <c r="B4424" i="32"/>
  <c r="B4425" i="32"/>
  <c r="B4426" i="32"/>
  <c r="B4427" i="32"/>
  <c r="B4428" i="32"/>
  <c r="B4429" i="32"/>
  <c r="B4430" i="32"/>
  <c r="B4431" i="32"/>
  <c r="B4432" i="32"/>
  <c r="B4433" i="32"/>
  <c r="B4434" i="32"/>
  <c r="B4435" i="32"/>
  <c r="B4436" i="32"/>
  <c r="B4437" i="32"/>
  <c r="B4438" i="32"/>
  <c r="B4439" i="32"/>
  <c r="B4440" i="32"/>
  <c r="B4441" i="32"/>
  <c r="B4442" i="32"/>
  <c r="B4443" i="32"/>
  <c r="B4444" i="32"/>
  <c r="B4445" i="32"/>
  <c r="B4446" i="32"/>
  <c r="B4447" i="32"/>
  <c r="B4448" i="32"/>
  <c r="B4449" i="32"/>
  <c r="B4450" i="32"/>
  <c r="B4451" i="32"/>
  <c r="B4452" i="32"/>
  <c r="B4453" i="32"/>
  <c r="B4454" i="32"/>
  <c r="B4455" i="32"/>
  <c r="B4456" i="32"/>
  <c r="B4457" i="32"/>
  <c r="B4458" i="32"/>
  <c r="B4459" i="32"/>
  <c r="B4460" i="32"/>
  <c r="B4461" i="32"/>
  <c r="B4462" i="32"/>
  <c r="B4463" i="32"/>
  <c r="B4464" i="32"/>
  <c r="B4465" i="32"/>
  <c r="B4466" i="32"/>
  <c r="B4467" i="32"/>
  <c r="B4468" i="32"/>
  <c r="B4469" i="32"/>
  <c r="B4470" i="32"/>
  <c r="B4471" i="32"/>
  <c r="B4472" i="32"/>
  <c r="B4473" i="32"/>
  <c r="B4474" i="32"/>
  <c r="B4475" i="32"/>
  <c r="B4476" i="32"/>
  <c r="B4477" i="32"/>
  <c r="B4478" i="32"/>
  <c r="B4479" i="32"/>
  <c r="B4480" i="32"/>
  <c r="B4481" i="32"/>
  <c r="B4482" i="32"/>
  <c r="B4483" i="32"/>
  <c r="B4484" i="32"/>
  <c r="B4485" i="32"/>
  <c r="B4486" i="32"/>
  <c r="B4487" i="32"/>
  <c r="B4488" i="32"/>
  <c r="B4489" i="32"/>
  <c r="B4490" i="32"/>
  <c r="B4491" i="32"/>
  <c r="B4492" i="32"/>
  <c r="B4493" i="32"/>
  <c r="B4494" i="32"/>
  <c r="B4495" i="32"/>
  <c r="B4496" i="32"/>
  <c r="B4497" i="32"/>
  <c r="B4498" i="32"/>
  <c r="B4499" i="32"/>
  <c r="B4500" i="32"/>
  <c r="B4501" i="32"/>
  <c r="B4502" i="32"/>
  <c r="B4503" i="32"/>
  <c r="B4504" i="32"/>
  <c r="B4505" i="32"/>
  <c r="B4506" i="32"/>
  <c r="B4507" i="32"/>
  <c r="B4508" i="32"/>
  <c r="B4509" i="32"/>
  <c r="B4510" i="32"/>
  <c r="B4511" i="32"/>
  <c r="B4512" i="32"/>
  <c r="B4513" i="32"/>
  <c r="B4514" i="32"/>
  <c r="B4515" i="32"/>
  <c r="B4516" i="32"/>
  <c r="B4517" i="32"/>
  <c r="B4518" i="32"/>
  <c r="B4519" i="32"/>
  <c r="B4520" i="32"/>
  <c r="B4521" i="32"/>
  <c r="B4522" i="32"/>
  <c r="B4523" i="32"/>
  <c r="B4524" i="32"/>
  <c r="B4525" i="32"/>
  <c r="B4526" i="32"/>
  <c r="B4527" i="32"/>
  <c r="B4528" i="32"/>
  <c r="B4529" i="32"/>
  <c r="B4530" i="32"/>
  <c r="B4531" i="32"/>
  <c r="B4532" i="32"/>
  <c r="B4533" i="32"/>
  <c r="B4534" i="32"/>
  <c r="B4535" i="32"/>
  <c r="B4536" i="32"/>
  <c r="B4537" i="32"/>
  <c r="B4538" i="32"/>
  <c r="B4539" i="32"/>
  <c r="B4540" i="32"/>
  <c r="B4541" i="32"/>
  <c r="B4542" i="32"/>
  <c r="B4543" i="32"/>
  <c r="B4544" i="32"/>
  <c r="B4545" i="32"/>
  <c r="B4546" i="32"/>
  <c r="B4547" i="32"/>
  <c r="B4548" i="32"/>
  <c r="B4549" i="32"/>
  <c r="B4550" i="32"/>
  <c r="B4551" i="32"/>
  <c r="B4552" i="32"/>
  <c r="B4553" i="32"/>
  <c r="B4554" i="32"/>
  <c r="B4555" i="32"/>
  <c r="B4556" i="32"/>
  <c r="B4557" i="32"/>
  <c r="B4558" i="32"/>
  <c r="B4559" i="32"/>
  <c r="B4560" i="32"/>
  <c r="B4561" i="32"/>
  <c r="B4562" i="32"/>
  <c r="B4563" i="32"/>
  <c r="B4564" i="32"/>
  <c r="B4565" i="32"/>
  <c r="B4566" i="32"/>
  <c r="B4567" i="32"/>
  <c r="B4568" i="32"/>
  <c r="B4569" i="32"/>
  <c r="B4570" i="32"/>
  <c r="B4571" i="32"/>
  <c r="B4572" i="32"/>
  <c r="B4573" i="32"/>
  <c r="B4574" i="32"/>
  <c r="B4575" i="32"/>
  <c r="B4576" i="32"/>
  <c r="B4577" i="32"/>
  <c r="B4578" i="32"/>
  <c r="B4579" i="32"/>
  <c r="B4580" i="32"/>
  <c r="B4581" i="32"/>
  <c r="B4582" i="32"/>
  <c r="B4583" i="32"/>
  <c r="B4584" i="32"/>
  <c r="B4585" i="32"/>
  <c r="B4586" i="32"/>
  <c r="B4587" i="32"/>
  <c r="B4588" i="32"/>
  <c r="B4589" i="32"/>
  <c r="B4590" i="32"/>
  <c r="B4591" i="32"/>
  <c r="B4592" i="32"/>
  <c r="B4593" i="32"/>
  <c r="B4594" i="32"/>
  <c r="B4595" i="32"/>
  <c r="B4596" i="32"/>
  <c r="B4597" i="32"/>
  <c r="B4598" i="32"/>
  <c r="B4599" i="32"/>
  <c r="B4600" i="32"/>
  <c r="B4601" i="32"/>
  <c r="B4602" i="32"/>
  <c r="B4603" i="32"/>
  <c r="B4604" i="32"/>
  <c r="B4605" i="32"/>
  <c r="B4606" i="32"/>
  <c r="B4607" i="32"/>
  <c r="B4608" i="32"/>
  <c r="B4609" i="32"/>
  <c r="B4610" i="32"/>
  <c r="B4611" i="32"/>
  <c r="B4612" i="32"/>
  <c r="B4613" i="32"/>
  <c r="B4614" i="32"/>
  <c r="B4615" i="32"/>
  <c r="B4616" i="32"/>
  <c r="B4617" i="32"/>
  <c r="B4618" i="32"/>
  <c r="B4619" i="32"/>
  <c r="B4620" i="32"/>
  <c r="B4621" i="32"/>
  <c r="B4622" i="32"/>
  <c r="B4623" i="32"/>
  <c r="B4624" i="32"/>
  <c r="B4625" i="32"/>
  <c r="B4626" i="32"/>
  <c r="B4627" i="32"/>
  <c r="B4628" i="32"/>
  <c r="B4629" i="32"/>
  <c r="B4630" i="32"/>
  <c r="B4631" i="32"/>
  <c r="B4632" i="32"/>
  <c r="B4633" i="32"/>
  <c r="B4634" i="32"/>
  <c r="B4635" i="32"/>
  <c r="B4636" i="32"/>
  <c r="B4637" i="32"/>
  <c r="B4638" i="32"/>
  <c r="B4639" i="32"/>
  <c r="B4640" i="32"/>
  <c r="B4641" i="32"/>
  <c r="B4642" i="32"/>
  <c r="B4643" i="32"/>
  <c r="B4644" i="32"/>
  <c r="B4645" i="32"/>
  <c r="B4646" i="32"/>
  <c r="B4647" i="32"/>
  <c r="B4648" i="32"/>
  <c r="B4649" i="32"/>
  <c r="B4650" i="32"/>
  <c r="B4651" i="32"/>
  <c r="B4652" i="32"/>
  <c r="B4653" i="32"/>
  <c r="B4654" i="32"/>
  <c r="B4655" i="32"/>
  <c r="B4656" i="32"/>
  <c r="B4657" i="32"/>
  <c r="B4658" i="32"/>
  <c r="B4659" i="32"/>
  <c r="B4660" i="32"/>
  <c r="B4661" i="32"/>
  <c r="B4662" i="32"/>
  <c r="B4663" i="32"/>
  <c r="B4664" i="32"/>
  <c r="B4665" i="32"/>
  <c r="B4666" i="32"/>
  <c r="B4667" i="32"/>
  <c r="B4668" i="32"/>
  <c r="B4669" i="32"/>
  <c r="B4670" i="32"/>
  <c r="B4671" i="32"/>
  <c r="B4672" i="32"/>
  <c r="B4673" i="32"/>
  <c r="B4674" i="32"/>
  <c r="B4675" i="32"/>
  <c r="B4676" i="32"/>
  <c r="B4677" i="32"/>
  <c r="B4678" i="32"/>
  <c r="B4679" i="32"/>
  <c r="B4680" i="32"/>
  <c r="B4681" i="32"/>
  <c r="B4682" i="32"/>
  <c r="B4683" i="32"/>
  <c r="B4684" i="32"/>
  <c r="B4685" i="32"/>
  <c r="B4686" i="32"/>
  <c r="B4687" i="32"/>
  <c r="B4688" i="32"/>
  <c r="B4689" i="32"/>
  <c r="B4690" i="32"/>
  <c r="B4691" i="32"/>
  <c r="B4692" i="32"/>
  <c r="B4693" i="32"/>
  <c r="B4694" i="32"/>
  <c r="B4695" i="32"/>
  <c r="B4696" i="32"/>
  <c r="B4697" i="32"/>
  <c r="B4698" i="32"/>
  <c r="B4699" i="32"/>
  <c r="B4700" i="32"/>
  <c r="B4701" i="32"/>
  <c r="B4702" i="32"/>
  <c r="B4703" i="32"/>
  <c r="B4704" i="32"/>
  <c r="B4705" i="32"/>
  <c r="B4706" i="32"/>
  <c r="B4707" i="32"/>
  <c r="B4708" i="32"/>
  <c r="B4709" i="32"/>
  <c r="B4710" i="32"/>
  <c r="B4711" i="32"/>
  <c r="B4712" i="32"/>
  <c r="B4713" i="32"/>
  <c r="B4714" i="32"/>
  <c r="B4715" i="32"/>
  <c r="B4716" i="32"/>
  <c r="B4717" i="32"/>
  <c r="B4718" i="32"/>
  <c r="B4719" i="32"/>
  <c r="B4720" i="32"/>
  <c r="B4721" i="32"/>
  <c r="B4722" i="32"/>
  <c r="B4723" i="32"/>
  <c r="B4724" i="32"/>
  <c r="B4725" i="32"/>
  <c r="B4726" i="32"/>
  <c r="B4727" i="32"/>
  <c r="B4728" i="32"/>
  <c r="B4729" i="32"/>
  <c r="B4730" i="32"/>
  <c r="B4731" i="32"/>
  <c r="B4732" i="32"/>
  <c r="B4733" i="32"/>
  <c r="B4734" i="32"/>
  <c r="B4735" i="32"/>
  <c r="B4736" i="32"/>
  <c r="B4737" i="32"/>
  <c r="B4738" i="32"/>
  <c r="B4739" i="32"/>
  <c r="B4740" i="32"/>
  <c r="B4741" i="32"/>
  <c r="B4742" i="32"/>
  <c r="B4743" i="32"/>
  <c r="B4744" i="32"/>
  <c r="B4745" i="32"/>
  <c r="B4746" i="32"/>
  <c r="B4747" i="32"/>
  <c r="B4748" i="32"/>
  <c r="B4749" i="32"/>
  <c r="B4750" i="32"/>
  <c r="B4751" i="32"/>
  <c r="B4752" i="32"/>
  <c r="B4753" i="32"/>
  <c r="B4754" i="32"/>
  <c r="B4755" i="32"/>
  <c r="B4756" i="32"/>
  <c r="B4757" i="32"/>
  <c r="B4758" i="32"/>
  <c r="B4759" i="32"/>
  <c r="B4760" i="32"/>
  <c r="B4761" i="32"/>
  <c r="B4762" i="32"/>
  <c r="B4763" i="32"/>
  <c r="B4764" i="32"/>
  <c r="B4765" i="32"/>
  <c r="B4766" i="32"/>
  <c r="B4767" i="32"/>
  <c r="B4768" i="32"/>
  <c r="B4769" i="32"/>
  <c r="B4770" i="32"/>
  <c r="B4771" i="32"/>
  <c r="B4772" i="32"/>
  <c r="B4773" i="32"/>
  <c r="B4774" i="32"/>
  <c r="B4775" i="32"/>
  <c r="B4776" i="32"/>
  <c r="B4777" i="32"/>
  <c r="B4778" i="32"/>
  <c r="B4779" i="32"/>
  <c r="B4780" i="32"/>
  <c r="B4781" i="32"/>
  <c r="B4782" i="32"/>
  <c r="B4783" i="32"/>
  <c r="B4784" i="32"/>
  <c r="B4785" i="32"/>
  <c r="B4786" i="32"/>
  <c r="B4787" i="32"/>
  <c r="B4788" i="32"/>
  <c r="B4789" i="32"/>
  <c r="B4790" i="32"/>
  <c r="B4791" i="32"/>
  <c r="B4792" i="32"/>
  <c r="B4793" i="32"/>
  <c r="B4794" i="32"/>
  <c r="B4795" i="32"/>
  <c r="B4796" i="32"/>
  <c r="B4797" i="32"/>
  <c r="B4798" i="32"/>
  <c r="B4799" i="32"/>
  <c r="B4800" i="32"/>
  <c r="B4801" i="32"/>
  <c r="B4802" i="32"/>
  <c r="B4803" i="32"/>
  <c r="B4804" i="32"/>
  <c r="B4805" i="32"/>
  <c r="B4806" i="32"/>
  <c r="B4807" i="32"/>
  <c r="B4808" i="32"/>
  <c r="B4809" i="32"/>
  <c r="B4810" i="32"/>
  <c r="B4811" i="32"/>
  <c r="B4812" i="32"/>
  <c r="B4813" i="32"/>
  <c r="B4814" i="32"/>
  <c r="B4815" i="32"/>
  <c r="B4816" i="32"/>
  <c r="B4817" i="32"/>
  <c r="B4818" i="32"/>
  <c r="B4819" i="32"/>
  <c r="B4820" i="32"/>
  <c r="B4821" i="32"/>
  <c r="B4822" i="32"/>
  <c r="B4823" i="32"/>
  <c r="B4824" i="32"/>
  <c r="B4825" i="32"/>
  <c r="B4826" i="32"/>
  <c r="B4827" i="32"/>
  <c r="B4828" i="32"/>
  <c r="B4829" i="32"/>
  <c r="B4830" i="32"/>
  <c r="B4831" i="32"/>
  <c r="B4832" i="32"/>
  <c r="B4833" i="32"/>
  <c r="B4834" i="32"/>
  <c r="B4835" i="32"/>
  <c r="B4836" i="32"/>
  <c r="B4837" i="32"/>
  <c r="B4838" i="32"/>
  <c r="B4839" i="32"/>
  <c r="B4840" i="32"/>
  <c r="B4841" i="32"/>
  <c r="B4842" i="32"/>
  <c r="B4843" i="32"/>
  <c r="B4844" i="32"/>
  <c r="B4845" i="32"/>
  <c r="B4846" i="32"/>
  <c r="B4847" i="32"/>
  <c r="B4848" i="32"/>
  <c r="B4849" i="32"/>
  <c r="B4850" i="32"/>
  <c r="B4851" i="32"/>
  <c r="B4852" i="32"/>
  <c r="B4853" i="32"/>
  <c r="B4854" i="32"/>
  <c r="B4855" i="32"/>
  <c r="B4856" i="32"/>
  <c r="B4857" i="32"/>
  <c r="B4858" i="32"/>
  <c r="B4859" i="32"/>
  <c r="B4860" i="32"/>
  <c r="B4861" i="32"/>
  <c r="B4862" i="32"/>
  <c r="B4863" i="32"/>
  <c r="B4864" i="32"/>
  <c r="B4865" i="32"/>
  <c r="B4866" i="32"/>
  <c r="B4867" i="32"/>
  <c r="B4868" i="32"/>
  <c r="B4869" i="32"/>
  <c r="B4870" i="32"/>
  <c r="B4871" i="32"/>
  <c r="B4872" i="32"/>
  <c r="B4873" i="32"/>
  <c r="B4874" i="32"/>
  <c r="B4875" i="32"/>
  <c r="B4876" i="32"/>
  <c r="B4877" i="32"/>
  <c r="B4878" i="32"/>
  <c r="B4879" i="32"/>
  <c r="B4880" i="32"/>
  <c r="B4881" i="32"/>
  <c r="B4882" i="32"/>
  <c r="B4883" i="32"/>
  <c r="B4884" i="32"/>
  <c r="B4885" i="32"/>
  <c r="B4886" i="32"/>
  <c r="B4887" i="32"/>
  <c r="B4888" i="32"/>
  <c r="B4889" i="32"/>
  <c r="B4890" i="32"/>
  <c r="B4891" i="32"/>
  <c r="B4892" i="32"/>
  <c r="B4893" i="32"/>
  <c r="B4894" i="32"/>
  <c r="B4895" i="32"/>
  <c r="B4896" i="32"/>
  <c r="B4897" i="32"/>
  <c r="B4898" i="32"/>
  <c r="B4899" i="32"/>
  <c r="B4900" i="32"/>
  <c r="B4901" i="32"/>
  <c r="B4902" i="32"/>
  <c r="B4903" i="32"/>
  <c r="B4904" i="32"/>
  <c r="B4905" i="32"/>
  <c r="B4906" i="32"/>
  <c r="B4907" i="32"/>
  <c r="B4908" i="32"/>
  <c r="B4909" i="32"/>
  <c r="B4910" i="32"/>
  <c r="B4911" i="32"/>
  <c r="B4912" i="32"/>
  <c r="B4913" i="32"/>
  <c r="B4914" i="32"/>
  <c r="B4915" i="32"/>
  <c r="B4916" i="32"/>
  <c r="B4917" i="32"/>
  <c r="B4918" i="32"/>
  <c r="B4919" i="32"/>
  <c r="B4920" i="32"/>
  <c r="B4921" i="32"/>
  <c r="B4922" i="32"/>
  <c r="B4923" i="32"/>
  <c r="B4924" i="32"/>
  <c r="B4925" i="32"/>
  <c r="B4926" i="32"/>
  <c r="B4927" i="32"/>
  <c r="B4928" i="32"/>
  <c r="B4929" i="32"/>
  <c r="B4930" i="32"/>
  <c r="B4931" i="32"/>
  <c r="B4932" i="32"/>
  <c r="B4933" i="32"/>
  <c r="B4934" i="32"/>
  <c r="B4935" i="32"/>
  <c r="B4936" i="32"/>
  <c r="B4937" i="32"/>
  <c r="B4938" i="32"/>
  <c r="B4939" i="32"/>
  <c r="B4940" i="32"/>
  <c r="B4941" i="32"/>
  <c r="B4942" i="32"/>
  <c r="B4943" i="32"/>
  <c r="B4944" i="32"/>
  <c r="B4945" i="32"/>
  <c r="B4946" i="32"/>
  <c r="B4947" i="32"/>
  <c r="B4948" i="32"/>
  <c r="B4949" i="32"/>
  <c r="B4950" i="32"/>
  <c r="B4951" i="32"/>
  <c r="B4952" i="32"/>
  <c r="B4953" i="32"/>
  <c r="B4954" i="32"/>
  <c r="B4955" i="32"/>
  <c r="B4956" i="32"/>
  <c r="B4957" i="32"/>
  <c r="B4958" i="32"/>
  <c r="B4959" i="32"/>
  <c r="B4960" i="32"/>
  <c r="B4961" i="32"/>
  <c r="B4962" i="32"/>
  <c r="B4963" i="32"/>
  <c r="B4964" i="32"/>
  <c r="B4965" i="32"/>
  <c r="B4966" i="32"/>
  <c r="B4967" i="32"/>
  <c r="B4968" i="32"/>
  <c r="B4969" i="32"/>
  <c r="B4970" i="32"/>
  <c r="B4971" i="32"/>
  <c r="B4972" i="32"/>
  <c r="B4973" i="32"/>
  <c r="B4974" i="32"/>
  <c r="B4975" i="32"/>
  <c r="B4976" i="32"/>
  <c r="B4977" i="32"/>
  <c r="B4978" i="32"/>
  <c r="B4979" i="32"/>
  <c r="B4980" i="32"/>
  <c r="B4981" i="32"/>
  <c r="B4982" i="32"/>
  <c r="B4983" i="32"/>
  <c r="B4984" i="32"/>
  <c r="B4985" i="32"/>
  <c r="B4986" i="32"/>
  <c r="B4987" i="32"/>
  <c r="B4988" i="32"/>
  <c r="B4989" i="32"/>
  <c r="B4990" i="32"/>
  <c r="B4991" i="32"/>
  <c r="B4992" i="32"/>
  <c r="B4993" i="32"/>
  <c r="B4994" i="32"/>
  <c r="B4995" i="32"/>
  <c r="B4996" i="32"/>
  <c r="B4997" i="32"/>
  <c r="B4998" i="32"/>
  <c r="B4999" i="32"/>
  <c r="B5000" i="32"/>
  <c r="B5001" i="32"/>
  <c r="B5002" i="32"/>
  <c r="B5003" i="32"/>
  <c r="B5004" i="32"/>
  <c r="B5005" i="32"/>
  <c r="B5006" i="32"/>
  <c r="B5007" i="32"/>
  <c r="B5008" i="32"/>
  <c r="B5009" i="32"/>
  <c r="B5010" i="32"/>
  <c r="B5011" i="32"/>
  <c r="B5012" i="32"/>
  <c r="B5013" i="32"/>
  <c r="B5014" i="32"/>
  <c r="B5015" i="32"/>
  <c r="B5016" i="32"/>
  <c r="B5017" i="32"/>
  <c r="B5018" i="32"/>
  <c r="B5019" i="32"/>
  <c r="B5020" i="32"/>
  <c r="B5021" i="32"/>
  <c r="B5022" i="32"/>
  <c r="B5023" i="32"/>
  <c r="B5024" i="32"/>
  <c r="B5025" i="32"/>
  <c r="B5026" i="32"/>
  <c r="B5027" i="32"/>
  <c r="B5028" i="32"/>
  <c r="B5029" i="32"/>
  <c r="B5030" i="32"/>
  <c r="B5031" i="32"/>
  <c r="B5032" i="32"/>
  <c r="B5033" i="32"/>
  <c r="B5034" i="32"/>
  <c r="B5035" i="32"/>
  <c r="B5036" i="32"/>
  <c r="B5037" i="32"/>
  <c r="B5038" i="32"/>
  <c r="B5039" i="32"/>
  <c r="B5040" i="32"/>
  <c r="B5041" i="32"/>
  <c r="B5042" i="32"/>
  <c r="B5043" i="32"/>
  <c r="B5044" i="32"/>
  <c r="B5045" i="32"/>
  <c r="B5046" i="32"/>
  <c r="B5047" i="32"/>
  <c r="B5048" i="32"/>
  <c r="B5049" i="32"/>
  <c r="B5050" i="32"/>
  <c r="B5051" i="32"/>
  <c r="B5052" i="32"/>
  <c r="B5053" i="32"/>
  <c r="B5054" i="32"/>
  <c r="B5055" i="32"/>
  <c r="B5056" i="32"/>
  <c r="B5057" i="32"/>
  <c r="B5058" i="32"/>
  <c r="B5059" i="32"/>
  <c r="B5060" i="32"/>
  <c r="B5061" i="32"/>
  <c r="B5062" i="32"/>
  <c r="B5063" i="32"/>
  <c r="B5064" i="32"/>
  <c r="B5065" i="32"/>
  <c r="B5066" i="32"/>
  <c r="B5067" i="32"/>
  <c r="B5068" i="32"/>
  <c r="B5069" i="32"/>
  <c r="B5070" i="32"/>
  <c r="B5071" i="32"/>
  <c r="B5072" i="32"/>
  <c r="B5073" i="32"/>
  <c r="B5074" i="32"/>
  <c r="B5075" i="32"/>
  <c r="B5076" i="32"/>
  <c r="B5077" i="32"/>
  <c r="B5078" i="32"/>
  <c r="B5079" i="32"/>
  <c r="B5080" i="32"/>
  <c r="B5081" i="32"/>
  <c r="B5082" i="32"/>
  <c r="B5083" i="32"/>
  <c r="B5084" i="32"/>
  <c r="B5085" i="32"/>
  <c r="B5086" i="32"/>
  <c r="B5087" i="32"/>
  <c r="B5088" i="32"/>
  <c r="B5089" i="32"/>
  <c r="B5090" i="32"/>
  <c r="B5091" i="32"/>
  <c r="B5092" i="32"/>
  <c r="B5093" i="32"/>
  <c r="B5094" i="32"/>
  <c r="B5095" i="32"/>
  <c r="B5096" i="32"/>
  <c r="B5097" i="32"/>
  <c r="B5098" i="32"/>
  <c r="B5099" i="32"/>
  <c r="B5100" i="32"/>
  <c r="B5101" i="32"/>
  <c r="B5102" i="32"/>
  <c r="B5103" i="32"/>
  <c r="B5104" i="32"/>
  <c r="B5105" i="32"/>
  <c r="B5106" i="32"/>
  <c r="B5107" i="32"/>
  <c r="B5108" i="32"/>
  <c r="B5109" i="32"/>
  <c r="B5110" i="32"/>
  <c r="B5111" i="32"/>
  <c r="B5112" i="32"/>
  <c r="B5113" i="32"/>
  <c r="B5114" i="32"/>
  <c r="B5115" i="32"/>
  <c r="B5116" i="32"/>
  <c r="B5117" i="32"/>
  <c r="B5118" i="32"/>
  <c r="B5119" i="32"/>
  <c r="B5120" i="32"/>
  <c r="B5121" i="32"/>
  <c r="B5122" i="32"/>
  <c r="B5123" i="32"/>
  <c r="B5124" i="32"/>
  <c r="B5125" i="32"/>
  <c r="B5126" i="32"/>
  <c r="B5127" i="32"/>
  <c r="B5128" i="32"/>
  <c r="B5129" i="32"/>
  <c r="B5130" i="32"/>
  <c r="B5131" i="32"/>
  <c r="B5132" i="32"/>
  <c r="B5133" i="32"/>
  <c r="B5134" i="32"/>
  <c r="B5135" i="32"/>
  <c r="B5136" i="32"/>
  <c r="B5137" i="32"/>
  <c r="B5138" i="32"/>
  <c r="B5139" i="32"/>
  <c r="B5140" i="32"/>
  <c r="B5141" i="32"/>
  <c r="B5142" i="32"/>
  <c r="B5143" i="32"/>
  <c r="B5144" i="32"/>
  <c r="B5145" i="32"/>
  <c r="B5146" i="32"/>
  <c r="B5147" i="32"/>
  <c r="B5148" i="32"/>
  <c r="B5149" i="32"/>
  <c r="B5150" i="32"/>
  <c r="B5151" i="32"/>
  <c r="B5152" i="32"/>
  <c r="B5153" i="32"/>
  <c r="B5154" i="32"/>
  <c r="B5155" i="32"/>
  <c r="B5156" i="32"/>
  <c r="B5157" i="32"/>
  <c r="B5158" i="32"/>
  <c r="B5159" i="32"/>
  <c r="B5160" i="32"/>
  <c r="B5161" i="32"/>
  <c r="B5162" i="32"/>
  <c r="B5163" i="32"/>
  <c r="B5164" i="32"/>
  <c r="B5165" i="32"/>
  <c r="B5166" i="32"/>
  <c r="B5167" i="32"/>
  <c r="B5168" i="32"/>
  <c r="B5169" i="32"/>
  <c r="B5170" i="32"/>
  <c r="B5171" i="32"/>
  <c r="B5172" i="32"/>
  <c r="B5173" i="32"/>
  <c r="B5174" i="32"/>
  <c r="B5175" i="32"/>
  <c r="B5176" i="32"/>
  <c r="B5177" i="32"/>
  <c r="B5178" i="32"/>
  <c r="B5179" i="32"/>
  <c r="B5180" i="32"/>
  <c r="B5181" i="32"/>
  <c r="B5182" i="32"/>
  <c r="B5183" i="32"/>
  <c r="B5184" i="32"/>
  <c r="B5185" i="32"/>
  <c r="B5186" i="32"/>
  <c r="B5187" i="32"/>
  <c r="B5188" i="32"/>
  <c r="B5189" i="32"/>
  <c r="B5190" i="32"/>
  <c r="B5191" i="32"/>
  <c r="B5192" i="32"/>
  <c r="B5193" i="32"/>
  <c r="B5194" i="32"/>
  <c r="B5195" i="32"/>
  <c r="B5196" i="32"/>
  <c r="B5197" i="32"/>
  <c r="B5198" i="32"/>
  <c r="B5199" i="32"/>
  <c r="B5200" i="32"/>
  <c r="B5201" i="32"/>
  <c r="B5202" i="32"/>
  <c r="B5203" i="32"/>
  <c r="B5204" i="32"/>
  <c r="B5205" i="32"/>
  <c r="B5206" i="32"/>
  <c r="B5207" i="32"/>
  <c r="B5208" i="32"/>
  <c r="B5209" i="32"/>
  <c r="B5210" i="32"/>
  <c r="B5211" i="32"/>
  <c r="B5212" i="32"/>
  <c r="B5213" i="32"/>
  <c r="B5214" i="32"/>
  <c r="B5215" i="32"/>
  <c r="B5216" i="32"/>
  <c r="B5217" i="32"/>
  <c r="B5218" i="32"/>
  <c r="B5219" i="32"/>
  <c r="B5220" i="32"/>
  <c r="B5221" i="32"/>
  <c r="B5222" i="32"/>
  <c r="B5223" i="32"/>
  <c r="B7" i="32"/>
  <c r="K2616" i="32"/>
  <c r="K2617" i="32"/>
  <c r="K2618" i="32"/>
  <c r="K2619" i="32"/>
  <c r="K2620" i="32"/>
  <c r="K2621" i="32"/>
  <c r="K2622" i="32"/>
  <c r="K2623" i="32"/>
  <c r="K2624" i="32"/>
  <c r="K2625" i="32"/>
  <c r="K2626" i="32"/>
  <c r="K2627" i="32"/>
  <c r="K2628" i="32"/>
  <c r="K2629" i="32"/>
  <c r="K2630" i="32"/>
  <c r="K2631" i="32"/>
  <c r="K2632" i="32"/>
  <c r="K2633" i="32"/>
  <c r="K2634" i="32"/>
  <c r="K2635" i="32"/>
  <c r="K2636" i="32"/>
  <c r="K2637" i="32"/>
  <c r="K2638" i="32"/>
  <c r="K2639" i="32"/>
  <c r="K2640" i="32"/>
  <c r="K2641" i="32"/>
  <c r="K2642" i="32"/>
  <c r="K2643" i="32"/>
  <c r="K2644" i="32"/>
  <c r="K2645" i="32"/>
  <c r="K2646" i="32"/>
  <c r="K2647" i="32"/>
  <c r="K2648" i="32"/>
  <c r="K2649" i="32"/>
  <c r="K2650" i="32"/>
  <c r="K2651" i="32"/>
  <c r="K2652" i="32"/>
  <c r="K2653" i="32"/>
  <c r="K2654" i="32"/>
  <c r="K2655" i="32"/>
  <c r="K2656" i="32"/>
  <c r="K2657" i="32"/>
  <c r="K2658" i="32"/>
  <c r="K2659" i="32"/>
  <c r="K2660" i="32"/>
  <c r="K2661" i="32"/>
  <c r="K2662" i="32"/>
  <c r="K2663" i="32"/>
  <c r="K2664" i="32"/>
  <c r="K2665" i="32"/>
  <c r="K2666" i="32"/>
  <c r="K2667" i="32"/>
  <c r="K2668" i="32"/>
  <c r="K2669" i="32"/>
  <c r="K2670" i="32"/>
  <c r="K2671" i="32"/>
  <c r="K2672" i="32"/>
  <c r="K2673" i="32"/>
  <c r="K2674" i="32"/>
  <c r="K2675" i="32"/>
  <c r="K2676" i="32"/>
  <c r="K2677" i="32"/>
  <c r="K2678" i="32"/>
  <c r="K2679" i="32"/>
  <c r="K2680" i="32"/>
  <c r="K2681" i="32"/>
  <c r="K2682" i="32"/>
  <c r="K2683" i="32"/>
  <c r="K2684" i="32"/>
  <c r="K2685" i="32"/>
  <c r="K2686" i="32"/>
  <c r="K2687" i="32"/>
  <c r="K2688" i="32"/>
  <c r="K2689" i="32"/>
  <c r="K2690" i="32"/>
  <c r="K2691" i="32"/>
  <c r="K2692" i="32"/>
  <c r="K2693" i="32"/>
  <c r="K2694" i="32"/>
  <c r="K2695" i="32"/>
  <c r="K2696" i="32"/>
  <c r="K2697" i="32"/>
  <c r="K2698" i="32"/>
  <c r="K2699" i="32"/>
  <c r="K2700" i="32"/>
  <c r="K2701" i="32"/>
  <c r="K2702" i="32"/>
  <c r="K2703" i="32"/>
  <c r="K2704" i="32"/>
  <c r="K2705" i="32"/>
  <c r="K2706" i="32"/>
  <c r="K2707" i="32"/>
  <c r="K2708" i="32"/>
  <c r="K2709" i="32"/>
  <c r="K2710" i="32"/>
  <c r="K2711" i="32"/>
  <c r="K2712" i="32"/>
  <c r="K2713" i="32"/>
  <c r="K2714" i="32"/>
  <c r="K2715" i="32"/>
  <c r="K2716" i="32"/>
  <c r="K2717" i="32"/>
  <c r="K2718" i="32"/>
  <c r="K2719" i="32"/>
  <c r="K2720" i="32"/>
  <c r="K2721" i="32"/>
  <c r="K2722" i="32"/>
  <c r="K2723" i="32"/>
  <c r="K2724" i="32"/>
  <c r="K2725" i="32"/>
  <c r="K2726" i="32"/>
  <c r="K2727" i="32"/>
  <c r="K2728" i="32"/>
  <c r="K2729" i="32"/>
  <c r="K2730" i="32"/>
  <c r="K2731" i="32"/>
  <c r="K2732" i="32"/>
  <c r="K2733" i="32"/>
  <c r="K2734" i="32"/>
  <c r="K2735" i="32"/>
  <c r="K2736" i="32"/>
  <c r="K2737" i="32"/>
  <c r="K2738" i="32"/>
  <c r="K2739" i="32"/>
  <c r="K2740" i="32"/>
  <c r="K2741" i="32"/>
  <c r="K2742" i="32"/>
  <c r="K2743" i="32"/>
  <c r="K2744" i="32"/>
  <c r="K2745" i="32"/>
  <c r="K2746" i="32"/>
  <c r="K2747" i="32"/>
  <c r="K2748" i="32"/>
  <c r="K2749" i="32"/>
  <c r="K2750" i="32"/>
  <c r="K2751" i="32"/>
  <c r="K2752" i="32"/>
  <c r="K2753" i="32"/>
  <c r="K2754" i="32"/>
  <c r="K2755" i="32"/>
  <c r="K2756" i="32"/>
  <c r="K2757" i="32"/>
  <c r="K2758" i="32"/>
  <c r="K2759" i="32"/>
  <c r="K2760" i="32"/>
  <c r="K2761" i="32"/>
  <c r="K2762" i="32"/>
  <c r="K2763" i="32"/>
  <c r="K2764" i="32"/>
  <c r="K2765" i="32"/>
  <c r="K2766" i="32"/>
  <c r="K2767" i="32"/>
  <c r="K2768" i="32"/>
  <c r="K2769" i="32"/>
  <c r="K2770" i="32"/>
  <c r="K2771" i="32"/>
  <c r="K2772" i="32"/>
  <c r="K2773" i="32"/>
  <c r="K2774" i="32"/>
  <c r="K2775" i="32"/>
  <c r="K2776" i="32"/>
  <c r="K2777" i="32"/>
  <c r="K2778" i="32"/>
  <c r="K2779" i="32"/>
  <c r="K2780" i="32"/>
  <c r="K2781" i="32"/>
  <c r="K2782" i="32"/>
  <c r="K2783" i="32"/>
  <c r="K2784" i="32"/>
  <c r="K2785" i="32"/>
  <c r="K2786" i="32"/>
  <c r="K2787" i="32"/>
  <c r="K2788" i="32"/>
  <c r="K2789" i="32"/>
  <c r="K2790" i="32"/>
  <c r="K2791" i="32"/>
  <c r="K2792" i="32"/>
  <c r="K2793" i="32"/>
  <c r="K2794" i="32"/>
  <c r="K2795" i="32"/>
  <c r="K2796" i="32"/>
  <c r="K2797" i="32"/>
  <c r="K2798" i="32"/>
  <c r="K2799" i="32"/>
  <c r="K2800" i="32"/>
  <c r="K2801" i="32"/>
  <c r="K2802" i="32"/>
  <c r="K2803" i="32"/>
  <c r="K2804" i="32"/>
  <c r="K2805" i="32"/>
  <c r="K2806" i="32"/>
  <c r="K2807" i="32"/>
  <c r="K2808" i="32"/>
  <c r="K2809" i="32"/>
  <c r="K2810" i="32"/>
  <c r="K2811" i="32"/>
  <c r="K2812" i="32"/>
  <c r="K2813" i="32"/>
  <c r="K2814" i="32"/>
  <c r="K2815" i="32"/>
  <c r="K2816" i="32"/>
  <c r="K2817" i="32"/>
  <c r="K2818" i="32"/>
  <c r="K2819" i="32"/>
  <c r="K2820" i="32"/>
  <c r="K2821" i="32"/>
  <c r="K2822" i="32"/>
  <c r="K2823" i="32"/>
  <c r="K2824" i="32"/>
  <c r="K2825" i="32"/>
  <c r="K2826" i="32"/>
  <c r="K2827" i="32"/>
  <c r="K2828" i="32"/>
  <c r="K2829" i="32"/>
  <c r="K2830" i="32"/>
  <c r="K2831" i="32"/>
  <c r="K2832" i="32"/>
  <c r="K2833" i="32"/>
  <c r="K2834" i="32"/>
  <c r="K2835" i="32"/>
  <c r="K2836" i="32"/>
  <c r="K2837" i="32"/>
  <c r="K2838" i="32"/>
  <c r="K2839" i="32"/>
  <c r="K2840" i="32"/>
  <c r="K2841" i="32"/>
  <c r="K2842" i="32"/>
  <c r="K2843" i="32"/>
  <c r="K2844" i="32"/>
  <c r="K2845" i="32"/>
  <c r="K2846" i="32"/>
  <c r="K2847" i="32"/>
  <c r="K2848" i="32"/>
  <c r="K2849" i="32"/>
  <c r="K2850" i="32"/>
  <c r="K2851" i="32"/>
  <c r="K2852" i="32"/>
  <c r="K2853" i="32"/>
  <c r="K2854" i="32"/>
  <c r="K2855" i="32"/>
  <c r="K2856" i="32"/>
  <c r="K2857" i="32"/>
  <c r="K2858" i="32"/>
  <c r="K2859" i="32"/>
  <c r="K2860" i="32"/>
  <c r="K2861" i="32"/>
  <c r="K2862" i="32"/>
  <c r="K2863" i="32"/>
  <c r="K2864" i="32"/>
  <c r="K2865" i="32"/>
  <c r="K2866" i="32"/>
  <c r="K2867" i="32"/>
  <c r="K2868" i="32"/>
  <c r="K2869" i="32"/>
  <c r="K2870" i="32"/>
  <c r="K2871" i="32"/>
  <c r="K2872" i="32"/>
  <c r="K2873" i="32"/>
  <c r="K2874" i="32"/>
  <c r="K2875" i="32"/>
  <c r="K2876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D224" i="32"/>
  <c r="D225" i="32"/>
  <c r="D226" i="32"/>
  <c r="D227" i="32"/>
  <c r="D228" i="32"/>
  <c r="D229" i="32"/>
  <c r="D230" i="32"/>
  <c r="D231" i="32"/>
  <c r="D232" i="32"/>
  <c r="D233" i="32"/>
  <c r="D234" i="32"/>
  <c r="D235" i="32"/>
  <c r="D236" i="32"/>
  <c r="D237" i="32"/>
  <c r="D238" i="32"/>
  <c r="D239" i="32"/>
  <c r="D240" i="32"/>
  <c r="D241" i="32"/>
  <c r="D242" i="32"/>
  <c r="D243" i="32"/>
  <c r="D244" i="32"/>
  <c r="D245" i="32"/>
  <c r="D246" i="32"/>
  <c r="D247" i="32"/>
  <c r="D248" i="32"/>
  <c r="D249" i="32"/>
  <c r="D250" i="32"/>
  <c r="D251" i="32"/>
  <c r="D252" i="32"/>
  <c r="D253" i="32"/>
  <c r="D254" i="32"/>
  <c r="D255" i="32"/>
  <c r="D256" i="32"/>
  <c r="D257" i="32"/>
  <c r="D258" i="32"/>
  <c r="D259" i="32"/>
  <c r="D260" i="32"/>
  <c r="D261" i="32"/>
  <c r="D262" i="32"/>
  <c r="D263" i="32"/>
  <c r="D264" i="32"/>
  <c r="D265" i="32"/>
  <c r="D266" i="32"/>
  <c r="D267" i="32"/>
  <c r="D268" i="32"/>
  <c r="D269" i="32"/>
  <c r="D270" i="32"/>
  <c r="D271" i="32"/>
  <c r="D272" i="32"/>
  <c r="D273" i="32"/>
  <c r="D274" i="32"/>
  <c r="D275" i="32"/>
  <c r="D276" i="32"/>
  <c r="D277" i="32"/>
  <c r="D278" i="32"/>
  <c r="D279" i="32"/>
  <c r="D280" i="32"/>
  <c r="D281" i="32"/>
  <c r="D282" i="32"/>
  <c r="D283" i="32"/>
  <c r="D284" i="32"/>
  <c r="D285" i="32"/>
  <c r="D286" i="32"/>
  <c r="D287" i="32"/>
  <c r="D288" i="32"/>
  <c r="D289" i="32"/>
  <c r="D290" i="32"/>
  <c r="D291" i="32"/>
  <c r="D292" i="32"/>
  <c r="D293" i="32"/>
  <c r="D294" i="32"/>
  <c r="D295" i="32"/>
  <c r="D296" i="32"/>
  <c r="D297" i="32"/>
  <c r="D298" i="32"/>
  <c r="D299" i="32"/>
  <c r="D300" i="32"/>
  <c r="D301" i="32"/>
  <c r="D302" i="32"/>
  <c r="D303" i="32"/>
  <c r="D304" i="32"/>
  <c r="D305" i="32"/>
  <c r="D306" i="32"/>
  <c r="D307" i="32"/>
  <c r="D308" i="32"/>
  <c r="D309" i="32"/>
  <c r="D310" i="32"/>
  <c r="D311" i="32"/>
  <c r="D312" i="32"/>
  <c r="D313" i="32"/>
  <c r="D314" i="32"/>
  <c r="D315" i="32"/>
  <c r="D316" i="32"/>
  <c r="D317" i="32"/>
  <c r="D318" i="32"/>
  <c r="D319" i="32"/>
  <c r="D320" i="32"/>
  <c r="D321" i="32"/>
  <c r="D322" i="32"/>
  <c r="D323" i="32"/>
  <c r="D324" i="32"/>
  <c r="D325" i="32"/>
  <c r="D326" i="32"/>
  <c r="D327" i="32"/>
  <c r="D328" i="32"/>
  <c r="D329" i="32"/>
  <c r="D330" i="32"/>
  <c r="D331" i="32"/>
  <c r="D332" i="32"/>
  <c r="D333" i="32"/>
  <c r="D334" i="32"/>
  <c r="D335" i="32"/>
  <c r="D336" i="32"/>
  <c r="D337" i="32"/>
  <c r="D338" i="32"/>
  <c r="D339" i="32"/>
  <c r="D340" i="32"/>
  <c r="D341" i="32"/>
  <c r="D342" i="32"/>
  <c r="D343" i="32"/>
  <c r="D344" i="32"/>
  <c r="D345" i="32"/>
  <c r="D346" i="32"/>
  <c r="D347" i="32"/>
  <c r="D348" i="32"/>
  <c r="D349" i="32"/>
  <c r="D350" i="32"/>
  <c r="D351" i="32"/>
  <c r="D352" i="32"/>
  <c r="D353" i="32"/>
  <c r="D354" i="32"/>
  <c r="D355" i="32"/>
  <c r="D356" i="32"/>
  <c r="D357" i="32"/>
  <c r="D358" i="32"/>
  <c r="D359" i="32"/>
  <c r="D360" i="32"/>
  <c r="D361" i="32"/>
  <c r="D362" i="32"/>
  <c r="D363" i="32"/>
  <c r="D364" i="32"/>
  <c r="D365" i="32"/>
  <c r="D366" i="32"/>
  <c r="D367" i="32"/>
  <c r="D368" i="32"/>
  <c r="D369" i="32"/>
  <c r="D370" i="32"/>
  <c r="D371" i="32"/>
  <c r="D372" i="32"/>
  <c r="D373" i="32"/>
  <c r="D374" i="32"/>
  <c r="D375" i="32"/>
  <c r="D376" i="32"/>
  <c r="D377" i="32"/>
  <c r="D378" i="32"/>
  <c r="D379" i="32"/>
  <c r="D380" i="32"/>
  <c r="D381" i="32"/>
  <c r="D382" i="32"/>
  <c r="D383" i="32"/>
  <c r="D384" i="32"/>
  <c r="D385" i="32"/>
  <c r="D386" i="32"/>
  <c r="D387" i="32"/>
  <c r="D388" i="32"/>
  <c r="D389" i="32"/>
  <c r="D390" i="32"/>
  <c r="D391" i="32"/>
  <c r="D392" i="32"/>
  <c r="D393" i="32"/>
  <c r="D394" i="32"/>
  <c r="D395" i="32"/>
  <c r="D396" i="32"/>
  <c r="D397" i="32"/>
  <c r="D398" i="32"/>
  <c r="D399" i="32"/>
  <c r="D400" i="32"/>
  <c r="D401" i="32"/>
  <c r="D402" i="32"/>
  <c r="D403" i="32"/>
  <c r="D404" i="32"/>
  <c r="D405" i="32"/>
  <c r="D406" i="32"/>
  <c r="D407" i="32"/>
  <c r="D408" i="32"/>
  <c r="D409" i="32"/>
  <c r="D410" i="32"/>
  <c r="D411" i="32"/>
  <c r="D412" i="32"/>
  <c r="D413" i="32"/>
  <c r="D414" i="32"/>
  <c r="D415" i="32"/>
  <c r="D416" i="32"/>
  <c r="D417" i="32"/>
  <c r="D418" i="32"/>
  <c r="D419" i="32"/>
  <c r="D420" i="32"/>
  <c r="D421" i="32"/>
  <c r="D422" i="32"/>
  <c r="D423" i="32"/>
  <c r="D424" i="32"/>
  <c r="D425" i="32"/>
  <c r="D426" i="32"/>
  <c r="D427" i="32"/>
  <c r="D428" i="32"/>
  <c r="D429" i="32"/>
  <c r="D430" i="32"/>
  <c r="D431" i="32"/>
  <c r="D432" i="32"/>
  <c r="D433" i="32"/>
  <c r="D434" i="32"/>
  <c r="D435" i="32"/>
  <c r="D436" i="32"/>
  <c r="D437" i="32"/>
  <c r="D438" i="32"/>
  <c r="D439" i="32"/>
  <c r="D440" i="32"/>
  <c r="D441" i="32"/>
  <c r="D442" i="32"/>
  <c r="D443" i="32"/>
  <c r="D444" i="32"/>
  <c r="D445" i="32"/>
  <c r="D446" i="32"/>
  <c r="D447" i="32"/>
  <c r="D448" i="32"/>
  <c r="D449" i="32"/>
  <c r="D450" i="32"/>
  <c r="D451" i="32"/>
  <c r="D452" i="32"/>
  <c r="D453" i="32"/>
  <c r="D454" i="32"/>
  <c r="D455" i="32"/>
  <c r="D456" i="32"/>
  <c r="D457" i="32"/>
  <c r="D458" i="32"/>
  <c r="D459" i="32"/>
  <c r="D460" i="32"/>
  <c r="D461" i="32"/>
  <c r="D462" i="32"/>
  <c r="D463" i="32"/>
  <c r="D464" i="32"/>
  <c r="D465" i="32"/>
  <c r="D466" i="32"/>
  <c r="D467" i="32"/>
  <c r="D468" i="32"/>
  <c r="D469" i="32"/>
  <c r="D470" i="32"/>
  <c r="D471" i="32"/>
  <c r="D472" i="32"/>
  <c r="D473" i="32"/>
  <c r="D474" i="32"/>
  <c r="D475" i="32"/>
  <c r="D476" i="32"/>
  <c r="D477" i="32"/>
  <c r="D478" i="32"/>
  <c r="D479" i="32"/>
  <c r="D480" i="32"/>
  <c r="D481" i="32"/>
  <c r="D482" i="32"/>
  <c r="D483" i="32"/>
  <c r="D484" i="32"/>
  <c r="D485" i="32"/>
  <c r="D486" i="32"/>
  <c r="D487" i="32"/>
  <c r="D488" i="32"/>
  <c r="D489" i="32"/>
  <c r="D490" i="32"/>
  <c r="D491" i="32"/>
  <c r="D492" i="32"/>
  <c r="D493" i="32"/>
  <c r="D494" i="32"/>
  <c r="D495" i="32"/>
  <c r="D496" i="32"/>
  <c r="D497" i="32"/>
  <c r="D498" i="32"/>
  <c r="D499" i="32"/>
  <c r="D500" i="32"/>
  <c r="D501" i="32"/>
  <c r="D502" i="32"/>
  <c r="D503" i="32"/>
  <c r="D504" i="32"/>
  <c r="D505" i="32"/>
  <c r="D506" i="32"/>
  <c r="D507" i="32"/>
  <c r="D508" i="32"/>
  <c r="D509" i="32"/>
  <c r="D510" i="32"/>
  <c r="D511" i="32"/>
  <c r="D512" i="32"/>
  <c r="D513" i="32"/>
  <c r="D514" i="32"/>
  <c r="D515" i="32"/>
  <c r="D516" i="32"/>
  <c r="D517" i="32"/>
  <c r="D518" i="32"/>
  <c r="D519" i="32"/>
  <c r="D520" i="32"/>
  <c r="D521" i="32"/>
  <c r="D522" i="32"/>
  <c r="D523" i="32"/>
  <c r="D524" i="32"/>
  <c r="D525" i="32"/>
  <c r="D526" i="32"/>
  <c r="D527" i="32"/>
  <c r="D528" i="32"/>
  <c r="D529" i="32"/>
  <c r="D530" i="32"/>
  <c r="D531" i="32"/>
  <c r="D532" i="32"/>
  <c r="D533" i="32"/>
  <c r="D534" i="32"/>
  <c r="D535" i="32"/>
  <c r="D536" i="32"/>
  <c r="D537" i="32"/>
  <c r="D538" i="32"/>
  <c r="D539" i="32"/>
  <c r="D540" i="32"/>
  <c r="D541" i="32"/>
  <c r="D542" i="32"/>
  <c r="D543" i="32"/>
  <c r="D544" i="32"/>
  <c r="D545" i="32"/>
  <c r="D546" i="32"/>
  <c r="D547" i="32"/>
  <c r="D548" i="32"/>
  <c r="D549" i="32"/>
  <c r="D550" i="32"/>
  <c r="D551" i="32"/>
  <c r="D552" i="32"/>
  <c r="D553" i="32"/>
  <c r="D554" i="32"/>
  <c r="D555" i="32"/>
  <c r="D556" i="32"/>
  <c r="D557" i="32"/>
  <c r="D558" i="32"/>
  <c r="D559" i="32"/>
  <c r="D560" i="32"/>
  <c r="D561" i="32"/>
  <c r="D562" i="32"/>
  <c r="D563" i="32"/>
  <c r="D564" i="32"/>
  <c r="D565" i="32"/>
  <c r="D566" i="32"/>
  <c r="D567" i="32"/>
  <c r="D568" i="32"/>
  <c r="D569" i="32"/>
  <c r="D570" i="32"/>
  <c r="D571" i="32"/>
  <c r="D572" i="32"/>
  <c r="D573" i="32"/>
  <c r="D574" i="32"/>
  <c r="D575" i="32"/>
  <c r="D576" i="32"/>
  <c r="D577" i="32"/>
  <c r="D578" i="32"/>
  <c r="D579" i="32"/>
  <c r="D580" i="32"/>
  <c r="D581" i="32"/>
  <c r="D582" i="32"/>
  <c r="D583" i="32"/>
  <c r="D584" i="32"/>
  <c r="D585" i="32"/>
  <c r="D586" i="32"/>
  <c r="D587" i="32"/>
  <c r="D588" i="32"/>
  <c r="D589" i="32"/>
  <c r="D590" i="32"/>
  <c r="D591" i="32"/>
  <c r="D592" i="32"/>
  <c r="D593" i="32"/>
  <c r="D594" i="32"/>
  <c r="D595" i="32"/>
  <c r="D596" i="32"/>
  <c r="D597" i="32"/>
  <c r="D598" i="32"/>
  <c r="D599" i="32"/>
  <c r="D600" i="32"/>
  <c r="D601" i="32"/>
  <c r="D602" i="32"/>
  <c r="D603" i="32"/>
  <c r="D604" i="32"/>
  <c r="D605" i="32"/>
  <c r="D606" i="32"/>
  <c r="D607" i="32"/>
  <c r="D608" i="32"/>
  <c r="D609" i="32"/>
  <c r="D610" i="32"/>
  <c r="D611" i="32"/>
  <c r="D612" i="32"/>
  <c r="D613" i="32"/>
  <c r="D614" i="32"/>
  <c r="D615" i="32"/>
  <c r="D616" i="32"/>
  <c r="D617" i="32"/>
  <c r="D618" i="32"/>
  <c r="D619" i="32"/>
  <c r="D620" i="32"/>
  <c r="D621" i="32"/>
  <c r="D622" i="32"/>
  <c r="D623" i="32"/>
  <c r="D624" i="32"/>
  <c r="D625" i="32"/>
  <c r="D626" i="32"/>
  <c r="D627" i="32"/>
  <c r="D628" i="32"/>
  <c r="D629" i="32"/>
  <c r="D630" i="32"/>
  <c r="D631" i="32"/>
  <c r="D632" i="32"/>
  <c r="D633" i="32"/>
  <c r="D634" i="32"/>
  <c r="D635" i="32"/>
  <c r="D636" i="32"/>
  <c r="D637" i="32"/>
  <c r="D638" i="32"/>
  <c r="D639" i="32"/>
  <c r="D640" i="32"/>
  <c r="D641" i="32"/>
  <c r="D642" i="32"/>
  <c r="D643" i="32"/>
  <c r="D644" i="32"/>
  <c r="D645" i="32"/>
  <c r="D646" i="32"/>
  <c r="D647" i="32"/>
  <c r="D648" i="32"/>
  <c r="D649" i="32"/>
  <c r="D650" i="32"/>
  <c r="D651" i="32"/>
  <c r="D652" i="32"/>
  <c r="D653" i="32"/>
  <c r="D654" i="32"/>
  <c r="D655" i="32"/>
  <c r="D656" i="32"/>
  <c r="D657" i="32"/>
  <c r="D658" i="32"/>
  <c r="D659" i="32"/>
  <c r="D660" i="32"/>
  <c r="D661" i="32"/>
  <c r="D662" i="32"/>
  <c r="D663" i="32"/>
  <c r="D664" i="32"/>
  <c r="D665" i="32"/>
  <c r="D666" i="32"/>
  <c r="D667" i="32"/>
  <c r="D668" i="32"/>
  <c r="D669" i="32"/>
  <c r="D670" i="32"/>
  <c r="D671" i="32"/>
  <c r="D672" i="32"/>
  <c r="D673" i="32"/>
  <c r="D674" i="32"/>
  <c r="D675" i="32"/>
  <c r="D676" i="32"/>
  <c r="D677" i="32"/>
  <c r="D678" i="32"/>
  <c r="D679" i="32"/>
  <c r="D680" i="32"/>
  <c r="D681" i="32"/>
  <c r="D682" i="32"/>
  <c r="D683" i="32"/>
  <c r="D684" i="32"/>
  <c r="D685" i="32"/>
  <c r="D686" i="32"/>
  <c r="D687" i="32"/>
  <c r="D688" i="32"/>
  <c r="D689" i="32"/>
  <c r="D690" i="32"/>
  <c r="D691" i="32"/>
  <c r="D692" i="32"/>
  <c r="D693" i="32"/>
  <c r="D694" i="32"/>
  <c r="D695" i="32"/>
  <c r="D696" i="32"/>
  <c r="D697" i="32"/>
  <c r="D698" i="32"/>
  <c r="D699" i="32"/>
  <c r="D700" i="32"/>
  <c r="D701" i="32"/>
  <c r="D702" i="32"/>
  <c r="D703" i="32"/>
  <c r="D704" i="32"/>
  <c r="D705" i="32"/>
  <c r="D706" i="32"/>
  <c r="D707" i="32"/>
  <c r="D708" i="32"/>
  <c r="D709" i="32"/>
  <c r="D710" i="32"/>
  <c r="D711" i="32"/>
  <c r="D712" i="32"/>
  <c r="D713" i="32"/>
  <c r="D714" i="32"/>
  <c r="D715" i="32"/>
  <c r="D716" i="32"/>
  <c r="D717" i="32"/>
  <c r="D718" i="32"/>
  <c r="D719" i="32"/>
  <c r="D720" i="32"/>
  <c r="D721" i="32"/>
  <c r="D722" i="32"/>
  <c r="D723" i="32"/>
  <c r="D724" i="32"/>
  <c r="D725" i="32"/>
  <c r="D726" i="32"/>
  <c r="D727" i="32"/>
  <c r="D728" i="32"/>
  <c r="D729" i="32"/>
  <c r="D730" i="32"/>
  <c r="D731" i="32"/>
  <c r="D732" i="32"/>
  <c r="D733" i="32"/>
  <c r="D734" i="32"/>
  <c r="D735" i="32"/>
  <c r="D736" i="32"/>
  <c r="D737" i="32"/>
  <c r="D738" i="32"/>
  <c r="D739" i="32"/>
  <c r="D740" i="32"/>
  <c r="D741" i="32"/>
  <c r="D742" i="32"/>
  <c r="D743" i="32"/>
  <c r="D744" i="32"/>
  <c r="D745" i="32"/>
  <c r="D746" i="32"/>
  <c r="D747" i="32"/>
  <c r="D748" i="32"/>
  <c r="D749" i="32"/>
  <c r="D750" i="32"/>
  <c r="D751" i="32"/>
  <c r="D752" i="32"/>
  <c r="D753" i="32"/>
  <c r="D754" i="32"/>
  <c r="D755" i="32"/>
  <c r="D756" i="32"/>
  <c r="D757" i="32"/>
  <c r="D758" i="32"/>
  <c r="D759" i="32"/>
  <c r="D760" i="32"/>
  <c r="D761" i="32"/>
  <c r="D762" i="32"/>
  <c r="D763" i="32"/>
  <c r="D764" i="32"/>
  <c r="D765" i="32"/>
  <c r="D766" i="32"/>
  <c r="D767" i="32"/>
  <c r="D768" i="32"/>
  <c r="D769" i="32"/>
  <c r="D770" i="32"/>
  <c r="D771" i="32"/>
  <c r="D772" i="32"/>
  <c r="D773" i="32"/>
  <c r="D774" i="32"/>
  <c r="D775" i="32"/>
  <c r="D776" i="32"/>
  <c r="D777" i="32"/>
  <c r="D778" i="32"/>
  <c r="D779" i="32"/>
  <c r="D780" i="32"/>
  <c r="D781" i="32"/>
  <c r="D782" i="32"/>
  <c r="D783" i="32"/>
  <c r="D784" i="32"/>
  <c r="D785" i="32"/>
  <c r="D786" i="32"/>
  <c r="D787" i="32"/>
  <c r="D788" i="32"/>
  <c r="D789" i="32"/>
  <c r="D790" i="32"/>
  <c r="D791" i="32"/>
  <c r="D792" i="32"/>
  <c r="D793" i="32"/>
  <c r="D794" i="32"/>
  <c r="D795" i="32"/>
  <c r="D796" i="32"/>
  <c r="D797" i="32"/>
  <c r="D798" i="32"/>
  <c r="D799" i="32"/>
  <c r="D800" i="32"/>
  <c r="D801" i="32"/>
  <c r="D802" i="32"/>
  <c r="D803" i="32"/>
  <c r="D804" i="32"/>
  <c r="D805" i="32"/>
  <c r="D806" i="32"/>
  <c r="D807" i="32"/>
  <c r="D808" i="32"/>
  <c r="D809" i="32"/>
  <c r="D810" i="32"/>
  <c r="D811" i="32"/>
  <c r="D812" i="32"/>
  <c r="D813" i="32"/>
  <c r="D814" i="32"/>
  <c r="D815" i="32"/>
  <c r="D816" i="32"/>
  <c r="D817" i="32"/>
  <c r="D818" i="32"/>
  <c r="D819" i="32"/>
  <c r="D820" i="32"/>
  <c r="D821" i="32"/>
  <c r="D822" i="32"/>
  <c r="D823" i="32"/>
  <c r="D824" i="32"/>
  <c r="D825" i="32"/>
  <c r="D826" i="32"/>
  <c r="D827" i="32"/>
  <c r="D828" i="32"/>
  <c r="D829" i="32"/>
  <c r="D830" i="32"/>
  <c r="D831" i="32"/>
  <c r="D832" i="32"/>
  <c r="D833" i="32"/>
  <c r="D834" i="32"/>
  <c r="D835" i="32"/>
  <c r="D836" i="32"/>
  <c r="D837" i="32"/>
  <c r="D838" i="32"/>
  <c r="D839" i="32"/>
  <c r="D840" i="32"/>
  <c r="D841" i="32"/>
  <c r="D842" i="32"/>
  <c r="D843" i="32"/>
  <c r="D844" i="32"/>
  <c r="D845" i="32"/>
  <c r="D846" i="32"/>
  <c r="D847" i="32"/>
  <c r="D848" i="32"/>
  <c r="D849" i="32"/>
  <c r="D850" i="32"/>
  <c r="D851" i="32"/>
  <c r="D852" i="32"/>
  <c r="D853" i="32"/>
  <c r="D854" i="32"/>
  <c r="D855" i="32"/>
  <c r="D856" i="32"/>
  <c r="D857" i="32"/>
  <c r="D858" i="32"/>
  <c r="D859" i="32"/>
  <c r="D860" i="32"/>
  <c r="D861" i="32"/>
  <c r="D862" i="32"/>
  <c r="D863" i="32"/>
  <c r="D864" i="32"/>
  <c r="D865" i="32"/>
  <c r="D866" i="32"/>
  <c r="D867" i="32"/>
  <c r="D868" i="32"/>
  <c r="D869" i="32"/>
  <c r="D870" i="32"/>
  <c r="D871" i="32"/>
  <c r="D872" i="32"/>
  <c r="D873" i="32"/>
  <c r="D874" i="32"/>
  <c r="D875" i="32"/>
  <c r="D876" i="32"/>
  <c r="D877" i="32"/>
  <c r="D878" i="32"/>
  <c r="D879" i="32"/>
  <c r="D880" i="32"/>
  <c r="D881" i="32"/>
  <c r="D882" i="32"/>
  <c r="D883" i="32"/>
  <c r="D884" i="32"/>
  <c r="D885" i="32"/>
  <c r="D886" i="32"/>
  <c r="D887" i="32"/>
  <c r="D888" i="32"/>
  <c r="D889" i="32"/>
  <c r="D890" i="32"/>
  <c r="D891" i="32"/>
  <c r="D892" i="32"/>
  <c r="D893" i="32"/>
  <c r="D894" i="32"/>
  <c r="D895" i="32"/>
  <c r="D896" i="32"/>
  <c r="D897" i="32"/>
  <c r="D898" i="32"/>
  <c r="D899" i="32"/>
  <c r="D900" i="32"/>
  <c r="D901" i="32"/>
  <c r="D902" i="32"/>
  <c r="D903" i="32"/>
  <c r="D904" i="32"/>
  <c r="D905" i="32"/>
  <c r="D906" i="32"/>
  <c r="D907" i="32"/>
  <c r="D908" i="32"/>
  <c r="D909" i="32"/>
  <c r="D910" i="32"/>
  <c r="D911" i="32"/>
  <c r="D912" i="32"/>
  <c r="D913" i="32"/>
  <c r="D914" i="32"/>
  <c r="D915" i="32"/>
  <c r="D916" i="32"/>
  <c r="D917" i="32"/>
  <c r="D918" i="32"/>
  <c r="D919" i="32"/>
  <c r="D920" i="32"/>
  <c r="D921" i="32"/>
  <c r="D922" i="32"/>
  <c r="D923" i="32"/>
  <c r="D924" i="32"/>
  <c r="D925" i="32"/>
  <c r="D926" i="32"/>
  <c r="D927" i="32"/>
  <c r="D928" i="32"/>
  <c r="D929" i="32"/>
  <c r="D930" i="32"/>
  <c r="D931" i="32"/>
  <c r="D932" i="32"/>
  <c r="D933" i="32"/>
  <c r="D934" i="32"/>
  <c r="D935" i="32"/>
  <c r="D936" i="32"/>
  <c r="D937" i="32"/>
  <c r="D938" i="32"/>
  <c r="D939" i="32"/>
  <c r="D940" i="32"/>
  <c r="D941" i="32"/>
  <c r="D942" i="32"/>
  <c r="D943" i="32"/>
  <c r="D944" i="32"/>
  <c r="D945" i="32"/>
  <c r="D946" i="32"/>
  <c r="D947" i="32"/>
  <c r="D948" i="32"/>
  <c r="D949" i="32"/>
  <c r="D950" i="32"/>
  <c r="D951" i="32"/>
  <c r="D952" i="32"/>
  <c r="D953" i="32"/>
  <c r="D954" i="32"/>
  <c r="D955" i="32"/>
  <c r="D956" i="32"/>
  <c r="D957" i="32"/>
  <c r="D958" i="32"/>
  <c r="D959" i="32"/>
  <c r="D960" i="32"/>
  <c r="D961" i="32"/>
  <c r="D962" i="32"/>
  <c r="D963" i="32"/>
  <c r="D964" i="32"/>
  <c r="D965" i="32"/>
  <c r="D966" i="32"/>
  <c r="D967" i="32"/>
  <c r="D968" i="32"/>
  <c r="D969" i="32"/>
  <c r="D970" i="32"/>
  <c r="D971" i="32"/>
  <c r="D972" i="32"/>
  <c r="D973" i="32"/>
  <c r="D974" i="32"/>
  <c r="D975" i="32"/>
  <c r="D976" i="32"/>
  <c r="D977" i="32"/>
  <c r="D978" i="32"/>
  <c r="D979" i="32"/>
  <c r="D980" i="32"/>
  <c r="D981" i="32"/>
  <c r="D982" i="32"/>
  <c r="D983" i="32"/>
  <c r="D984" i="32"/>
  <c r="D985" i="32"/>
  <c r="D986" i="32"/>
  <c r="D987" i="32"/>
  <c r="D988" i="32"/>
  <c r="D989" i="32"/>
  <c r="D990" i="32"/>
  <c r="D991" i="32"/>
  <c r="D992" i="32"/>
  <c r="D993" i="32"/>
  <c r="D994" i="32"/>
  <c r="D995" i="32"/>
  <c r="D996" i="32"/>
  <c r="D997" i="32"/>
  <c r="D998" i="32"/>
  <c r="D999" i="32"/>
  <c r="D1000" i="32"/>
  <c r="D1001" i="32"/>
  <c r="D1002" i="32"/>
  <c r="D1003" i="32"/>
  <c r="D1004" i="32"/>
  <c r="D1005" i="32"/>
  <c r="D1006" i="32"/>
  <c r="D1007" i="32"/>
  <c r="D1008" i="32"/>
  <c r="D1009" i="32"/>
  <c r="D1010" i="32"/>
  <c r="D1011" i="32"/>
  <c r="D1012" i="32"/>
  <c r="D1013" i="32"/>
  <c r="D1014" i="32"/>
  <c r="D1015" i="32"/>
  <c r="D1016" i="32"/>
  <c r="D1017" i="32"/>
  <c r="D1018" i="32"/>
  <c r="D1019" i="32"/>
  <c r="D1020" i="32"/>
  <c r="D1021" i="32"/>
  <c r="D1022" i="32"/>
  <c r="D1023" i="32"/>
  <c r="D1024" i="32"/>
  <c r="D1025" i="32"/>
  <c r="D1026" i="32"/>
  <c r="D1027" i="32"/>
  <c r="D1028" i="32"/>
  <c r="D1029" i="32"/>
  <c r="D1030" i="32"/>
  <c r="D1031" i="32"/>
  <c r="D1032" i="32"/>
  <c r="D1033" i="32"/>
  <c r="D1034" i="32"/>
  <c r="D1035" i="32"/>
  <c r="D1036" i="32"/>
  <c r="D1037" i="32"/>
  <c r="D1038" i="32"/>
  <c r="D1039" i="32"/>
  <c r="D1040" i="32"/>
  <c r="D1041" i="32"/>
  <c r="D1042" i="32"/>
  <c r="D1043" i="32"/>
  <c r="D1044" i="32"/>
  <c r="D1045" i="32"/>
  <c r="D1046" i="32"/>
  <c r="D1047" i="32"/>
  <c r="D1048" i="32"/>
  <c r="D1049" i="32"/>
  <c r="D1050" i="32"/>
  <c r="D1051" i="32"/>
  <c r="D1052" i="32"/>
  <c r="D1053" i="32"/>
  <c r="D1054" i="32"/>
  <c r="D1055" i="32"/>
  <c r="D1056" i="32"/>
  <c r="D1057" i="32"/>
  <c r="D1058" i="32"/>
  <c r="D1059" i="32"/>
  <c r="D1060" i="32"/>
  <c r="D1061" i="32"/>
  <c r="D1062" i="32"/>
  <c r="D1063" i="32"/>
  <c r="D1064" i="32"/>
  <c r="D1065" i="32"/>
  <c r="D1066" i="32"/>
  <c r="D1067" i="32"/>
  <c r="D1068" i="32"/>
  <c r="D1069" i="32"/>
  <c r="D1070" i="32"/>
  <c r="D1071" i="32"/>
  <c r="D1072" i="32"/>
  <c r="D1073" i="32"/>
  <c r="D1074" i="32"/>
  <c r="D1075" i="32"/>
  <c r="D1076" i="32"/>
  <c r="D1077" i="32"/>
  <c r="D1078" i="32"/>
  <c r="D1079" i="32"/>
  <c r="D1080" i="32"/>
  <c r="D1081" i="32"/>
  <c r="D1082" i="32"/>
  <c r="D1083" i="32"/>
  <c r="D1084" i="32"/>
  <c r="D1085" i="32"/>
  <c r="D1086" i="32"/>
  <c r="D1087" i="32"/>
  <c r="D1088" i="32"/>
  <c r="D1089" i="32"/>
  <c r="D1090" i="32"/>
  <c r="D1091" i="32"/>
  <c r="D1092" i="32"/>
  <c r="D1093" i="32"/>
  <c r="D1094" i="32"/>
  <c r="D1095" i="32"/>
  <c r="D1096" i="32"/>
  <c r="D1097" i="32"/>
  <c r="D1098" i="32"/>
  <c r="D1099" i="32"/>
  <c r="D1100" i="32"/>
  <c r="D1101" i="32"/>
  <c r="D1102" i="32"/>
  <c r="D1103" i="32"/>
  <c r="D1104" i="32"/>
  <c r="D1105" i="32"/>
  <c r="D1106" i="32"/>
  <c r="D1107" i="32"/>
  <c r="D1108" i="32"/>
  <c r="D1109" i="32"/>
  <c r="D1110" i="32"/>
  <c r="D1111" i="32"/>
  <c r="D1112" i="32"/>
  <c r="D1113" i="32"/>
  <c r="D1114" i="32"/>
  <c r="D1115" i="32"/>
  <c r="D1116" i="32"/>
  <c r="D1117" i="32"/>
  <c r="D1118" i="32"/>
  <c r="D1119" i="32"/>
  <c r="D1120" i="32"/>
  <c r="D1121" i="32"/>
  <c r="D1122" i="32"/>
  <c r="D1123" i="32"/>
  <c r="D1124" i="32"/>
  <c r="D1125" i="32"/>
  <c r="D1126" i="32"/>
  <c r="D1127" i="32"/>
  <c r="D1128" i="32"/>
  <c r="D1129" i="32"/>
  <c r="D1130" i="32"/>
  <c r="D1131" i="32"/>
  <c r="D1132" i="32"/>
  <c r="D1133" i="32"/>
  <c r="D1134" i="32"/>
  <c r="D1135" i="32"/>
  <c r="D1136" i="32"/>
  <c r="D1137" i="32"/>
  <c r="D1138" i="32"/>
  <c r="D1139" i="32"/>
  <c r="D1140" i="32"/>
  <c r="D1141" i="32"/>
  <c r="D1142" i="32"/>
  <c r="D1143" i="32"/>
  <c r="D1144" i="32"/>
  <c r="D1145" i="32"/>
  <c r="D1146" i="32"/>
  <c r="D1147" i="32"/>
  <c r="D1148" i="32"/>
  <c r="D1149" i="32"/>
  <c r="D1150" i="32"/>
  <c r="D1151" i="32"/>
  <c r="D1152" i="32"/>
  <c r="D1153" i="32"/>
  <c r="D1154" i="32"/>
  <c r="D1155" i="32"/>
  <c r="D1156" i="32"/>
  <c r="D1157" i="32"/>
  <c r="D1158" i="32"/>
  <c r="D1159" i="32"/>
  <c r="D1160" i="32"/>
  <c r="D1161" i="32"/>
  <c r="D1162" i="32"/>
  <c r="D1163" i="32"/>
  <c r="D1164" i="32"/>
  <c r="D1165" i="32"/>
  <c r="D1166" i="32"/>
  <c r="D1167" i="32"/>
  <c r="D1168" i="32"/>
  <c r="D1169" i="32"/>
  <c r="D1170" i="32"/>
  <c r="D1171" i="32"/>
  <c r="D1172" i="32"/>
  <c r="D1173" i="32"/>
  <c r="D1174" i="32"/>
  <c r="D1175" i="32"/>
  <c r="D1176" i="32"/>
  <c r="D1177" i="32"/>
  <c r="D1178" i="32"/>
  <c r="D1179" i="32"/>
  <c r="D1180" i="32"/>
  <c r="D1181" i="32"/>
  <c r="D1182" i="32"/>
  <c r="D1183" i="32"/>
  <c r="D1184" i="32"/>
  <c r="D1185" i="32"/>
  <c r="D1186" i="32"/>
  <c r="D1187" i="32"/>
  <c r="D1188" i="32"/>
  <c r="D1189" i="32"/>
  <c r="D1190" i="32"/>
  <c r="D1191" i="32"/>
  <c r="D1192" i="32"/>
  <c r="D1193" i="32"/>
  <c r="D1194" i="32"/>
  <c r="D1195" i="32"/>
  <c r="D1196" i="32"/>
  <c r="D1197" i="32"/>
  <c r="D1198" i="32"/>
  <c r="D1199" i="32"/>
  <c r="D1200" i="32"/>
  <c r="D1201" i="32"/>
  <c r="D1202" i="32"/>
  <c r="D1203" i="32"/>
  <c r="D1204" i="32"/>
  <c r="D1205" i="32"/>
  <c r="D1206" i="32"/>
  <c r="D1207" i="32"/>
  <c r="D1208" i="32"/>
  <c r="D1209" i="32"/>
  <c r="D1210" i="32"/>
  <c r="D1211" i="32"/>
  <c r="D1212" i="32"/>
  <c r="D1213" i="32"/>
  <c r="D1214" i="32"/>
  <c r="D1215" i="32"/>
  <c r="D1216" i="32"/>
  <c r="D1217" i="32"/>
  <c r="D1218" i="32"/>
  <c r="D1219" i="32"/>
  <c r="D1220" i="32"/>
  <c r="D1221" i="32"/>
  <c r="D1222" i="32"/>
  <c r="D1223" i="32"/>
  <c r="D1224" i="32"/>
  <c r="D1225" i="32"/>
  <c r="D1226" i="32"/>
  <c r="D1227" i="32"/>
  <c r="D1228" i="32"/>
  <c r="D1229" i="32"/>
  <c r="D1230" i="32"/>
  <c r="D1231" i="32"/>
  <c r="D1232" i="32"/>
  <c r="D1233" i="32"/>
  <c r="D1234" i="32"/>
  <c r="D1235" i="32"/>
  <c r="D1236" i="32"/>
  <c r="D1237" i="32"/>
  <c r="D1238" i="32"/>
  <c r="D1239" i="32"/>
  <c r="D1240" i="32"/>
  <c r="D1241" i="32"/>
  <c r="D1242" i="32"/>
  <c r="D1243" i="32"/>
  <c r="D1244" i="32"/>
  <c r="D1245" i="32"/>
  <c r="D1246" i="32"/>
  <c r="D1247" i="32"/>
  <c r="D1248" i="32"/>
  <c r="D1249" i="32"/>
  <c r="D1250" i="32"/>
  <c r="D1251" i="32"/>
  <c r="D1252" i="32"/>
  <c r="D1253" i="32"/>
  <c r="D1254" i="32"/>
  <c r="D1255" i="32"/>
  <c r="D1256" i="32"/>
  <c r="D1257" i="32"/>
  <c r="D1258" i="32"/>
  <c r="D1259" i="32"/>
  <c r="D1260" i="32"/>
  <c r="D1261" i="32"/>
  <c r="D1262" i="32"/>
  <c r="D1263" i="32"/>
  <c r="D1264" i="32"/>
  <c r="D1265" i="32"/>
  <c r="D1266" i="32"/>
  <c r="D1267" i="32"/>
  <c r="D1268" i="32"/>
  <c r="D1269" i="32"/>
  <c r="D1270" i="32"/>
  <c r="D1271" i="32"/>
  <c r="D1272" i="32"/>
  <c r="D1273" i="32"/>
  <c r="D1274" i="32"/>
  <c r="D1275" i="32"/>
  <c r="D1276" i="32"/>
  <c r="D1277" i="32"/>
  <c r="D1278" i="32"/>
  <c r="D1279" i="32"/>
  <c r="D1280" i="32"/>
  <c r="D1281" i="32"/>
  <c r="D1282" i="32"/>
  <c r="D1283" i="32"/>
  <c r="D1284" i="32"/>
  <c r="D1285" i="32"/>
  <c r="D1286" i="32"/>
  <c r="D1287" i="32"/>
  <c r="D1288" i="32"/>
  <c r="D1289" i="32"/>
  <c r="D1290" i="32"/>
  <c r="D1291" i="32"/>
  <c r="D1292" i="32"/>
  <c r="D1293" i="32"/>
  <c r="D1294" i="32"/>
  <c r="D1295" i="32"/>
  <c r="D1296" i="32"/>
  <c r="D1297" i="32"/>
  <c r="D1298" i="32"/>
  <c r="D1299" i="32"/>
  <c r="D1300" i="32"/>
  <c r="D1301" i="32"/>
  <c r="D1302" i="32"/>
  <c r="D1303" i="32"/>
  <c r="D1304" i="32"/>
  <c r="D1305" i="32"/>
  <c r="D1306" i="32"/>
  <c r="D1307" i="32"/>
  <c r="D1308" i="32"/>
  <c r="D1309" i="32"/>
  <c r="D1310" i="32"/>
  <c r="D1311" i="32"/>
  <c r="D1312" i="32"/>
  <c r="D1313" i="32"/>
  <c r="D1314" i="32"/>
  <c r="D1315" i="32"/>
  <c r="D1316" i="32"/>
  <c r="D1317" i="32"/>
  <c r="D1318" i="32"/>
  <c r="D1319" i="32"/>
  <c r="D1320" i="32"/>
  <c r="D1321" i="32"/>
  <c r="D1322" i="32"/>
  <c r="D1323" i="32"/>
  <c r="D1324" i="32"/>
  <c r="D1325" i="32"/>
  <c r="D1326" i="32"/>
  <c r="D1327" i="32"/>
  <c r="D1328" i="32"/>
  <c r="D1329" i="32"/>
  <c r="D1330" i="32"/>
  <c r="D1331" i="32"/>
  <c r="D1332" i="32"/>
  <c r="D1333" i="32"/>
  <c r="D1334" i="32"/>
  <c r="D1335" i="32"/>
  <c r="D1336" i="32"/>
  <c r="D1337" i="32"/>
  <c r="D1338" i="32"/>
  <c r="D1339" i="32"/>
  <c r="D1340" i="32"/>
  <c r="D1341" i="32"/>
  <c r="D1342" i="32"/>
  <c r="D1343" i="32"/>
  <c r="D1344" i="32"/>
  <c r="D1345" i="32"/>
  <c r="D1346" i="32"/>
  <c r="D1347" i="32"/>
  <c r="D1348" i="32"/>
  <c r="D1349" i="32"/>
  <c r="D1350" i="32"/>
  <c r="D1351" i="32"/>
  <c r="D1352" i="32"/>
  <c r="D1353" i="32"/>
  <c r="D1354" i="32"/>
  <c r="D1355" i="32"/>
  <c r="D1356" i="32"/>
  <c r="D1357" i="32"/>
  <c r="D1358" i="32"/>
  <c r="D1359" i="32"/>
  <c r="D1360" i="32"/>
  <c r="D1361" i="32"/>
  <c r="D1362" i="32"/>
  <c r="D1363" i="32"/>
  <c r="D1364" i="32"/>
  <c r="D1365" i="32"/>
  <c r="D1366" i="32"/>
  <c r="D1367" i="32"/>
  <c r="D1368" i="32"/>
  <c r="D1369" i="32"/>
  <c r="D1370" i="32"/>
  <c r="D1371" i="32"/>
  <c r="D1372" i="32"/>
  <c r="D1373" i="32"/>
  <c r="D1374" i="32"/>
  <c r="D1375" i="32"/>
  <c r="D1376" i="32"/>
  <c r="D1377" i="32"/>
  <c r="D1378" i="32"/>
  <c r="D1379" i="32"/>
  <c r="D1380" i="32"/>
  <c r="D1381" i="32"/>
  <c r="D1382" i="32"/>
  <c r="D1383" i="32"/>
  <c r="D1384" i="32"/>
  <c r="D1385" i="32"/>
  <c r="D1386" i="32"/>
  <c r="D1387" i="32"/>
  <c r="D1388" i="32"/>
  <c r="D1389" i="32"/>
  <c r="D1390" i="32"/>
  <c r="D1391" i="32"/>
  <c r="D1392" i="32"/>
  <c r="D1393" i="32"/>
  <c r="D1394" i="32"/>
  <c r="D1395" i="32"/>
  <c r="D1396" i="32"/>
  <c r="D1397" i="32"/>
  <c r="D1398" i="32"/>
  <c r="D1399" i="32"/>
  <c r="D1400" i="32"/>
  <c r="D1401" i="32"/>
  <c r="D1402" i="32"/>
  <c r="D1403" i="32"/>
  <c r="D1404" i="32"/>
  <c r="D1405" i="32"/>
  <c r="D1406" i="32"/>
  <c r="D1407" i="32"/>
  <c r="D1408" i="32"/>
  <c r="D1409" i="32"/>
  <c r="D1410" i="32"/>
  <c r="D1411" i="32"/>
  <c r="D1412" i="32"/>
  <c r="D1413" i="32"/>
  <c r="D1414" i="32"/>
  <c r="D1415" i="32"/>
  <c r="D1416" i="32"/>
  <c r="D1417" i="32"/>
  <c r="D1418" i="32"/>
  <c r="D1419" i="32"/>
  <c r="D1420" i="32"/>
  <c r="D1421" i="32"/>
  <c r="D1422" i="32"/>
  <c r="D1423" i="32"/>
  <c r="D1424" i="32"/>
  <c r="D1425" i="32"/>
  <c r="D1426" i="32"/>
  <c r="D1427" i="32"/>
  <c r="D1428" i="32"/>
  <c r="D1429" i="32"/>
  <c r="D1430" i="32"/>
  <c r="D1431" i="32"/>
  <c r="D1432" i="32"/>
  <c r="D1433" i="32"/>
  <c r="D1434" i="32"/>
  <c r="D1435" i="32"/>
  <c r="D1436" i="32"/>
  <c r="D1437" i="32"/>
  <c r="D1438" i="32"/>
  <c r="D1439" i="32"/>
  <c r="D1440" i="32"/>
  <c r="D1441" i="32"/>
  <c r="D1442" i="32"/>
  <c r="D1443" i="32"/>
  <c r="D1444" i="32"/>
  <c r="D1445" i="32"/>
  <c r="D1446" i="32"/>
  <c r="D1447" i="32"/>
  <c r="D1448" i="32"/>
  <c r="D1449" i="32"/>
  <c r="D1450" i="32"/>
  <c r="D1451" i="32"/>
  <c r="D1452" i="32"/>
  <c r="D1453" i="32"/>
  <c r="D1454" i="32"/>
  <c r="D1455" i="32"/>
  <c r="D1456" i="32"/>
  <c r="D1457" i="32"/>
  <c r="D1458" i="32"/>
  <c r="D1459" i="32"/>
  <c r="D1460" i="32"/>
  <c r="D1461" i="32"/>
  <c r="D1462" i="32"/>
  <c r="D1463" i="32"/>
  <c r="D1464" i="32"/>
  <c r="D1465" i="32"/>
  <c r="D1466" i="32"/>
  <c r="D1467" i="32"/>
  <c r="D1468" i="32"/>
  <c r="D1469" i="32"/>
  <c r="D1470" i="32"/>
  <c r="D1471" i="32"/>
  <c r="D1472" i="32"/>
  <c r="D1473" i="32"/>
  <c r="D1474" i="32"/>
  <c r="D1475" i="32"/>
  <c r="D1476" i="32"/>
  <c r="D1477" i="32"/>
  <c r="D1478" i="32"/>
  <c r="D1479" i="32"/>
  <c r="D1480" i="32"/>
  <c r="D1481" i="32"/>
  <c r="D1482" i="32"/>
  <c r="D1483" i="32"/>
  <c r="D1484" i="32"/>
  <c r="D1485" i="32"/>
  <c r="D1486" i="32"/>
  <c r="D1487" i="32"/>
  <c r="D1488" i="32"/>
  <c r="D1489" i="32"/>
  <c r="D1490" i="32"/>
  <c r="D1491" i="32"/>
  <c r="D1492" i="32"/>
  <c r="D1493" i="32"/>
  <c r="D1494" i="32"/>
  <c r="D1495" i="32"/>
  <c r="D1496" i="32"/>
  <c r="D1497" i="32"/>
  <c r="D1498" i="32"/>
  <c r="D1499" i="32"/>
  <c r="D1500" i="32"/>
  <c r="D1501" i="32"/>
  <c r="D1502" i="32"/>
  <c r="D1503" i="32"/>
  <c r="D1504" i="32"/>
  <c r="D1505" i="32"/>
  <c r="D1506" i="32"/>
  <c r="D1507" i="32"/>
  <c r="D1508" i="32"/>
  <c r="D1509" i="32"/>
  <c r="D1510" i="32"/>
  <c r="D1511" i="32"/>
  <c r="D1512" i="32"/>
  <c r="D1513" i="32"/>
  <c r="D1514" i="32"/>
  <c r="D1515" i="32"/>
  <c r="D1516" i="32"/>
  <c r="D1517" i="32"/>
  <c r="D1518" i="32"/>
  <c r="D1519" i="32"/>
  <c r="D1520" i="32"/>
  <c r="D1521" i="32"/>
  <c r="D1522" i="32"/>
  <c r="D1523" i="32"/>
  <c r="D1524" i="32"/>
  <c r="D1525" i="32"/>
  <c r="D1526" i="32"/>
  <c r="D1527" i="32"/>
  <c r="D1528" i="32"/>
  <c r="D1529" i="32"/>
  <c r="D1530" i="32"/>
  <c r="D1531" i="32"/>
  <c r="D1532" i="32"/>
  <c r="D1533" i="32"/>
  <c r="D1534" i="32"/>
  <c r="D1535" i="32"/>
  <c r="D1536" i="32"/>
  <c r="D1537" i="32"/>
  <c r="D1538" i="32"/>
  <c r="D1539" i="32"/>
  <c r="D1540" i="32"/>
  <c r="D1541" i="32"/>
  <c r="D1542" i="32"/>
  <c r="D1543" i="32"/>
  <c r="D1544" i="32"/>
  <c r="D1545" i="32"/>
  <c r="D1546" i="32"/>
  <c r="D1547" i="32"/>
  <c r="D1548" i="32"/>
  <c r="D1549" i="32"/>
  <c r="D1550" i="32"/>
  <c r="D1551" i="32"/>
  <c r="D1552" i="32"/>
  <c r="D1553" i="32"/>
  <c r="D1554" i="32"/>
  <c r="D1555" i="32"/>
  <c r="D1556" i="32"/>
  <c r="D1557" i="32"/>
  <c r="D1558" i="32"/>
  <c r="D1559" i="32"/>
  <c r="D1560" i="32"/>
  <c r="D1561" i="32"/>
  <c r="D1562" i="32"/>
  <c r="D1563" i="32"/>
  <c r="D1564" i="32"/>
  <c r="D1565" i="32"/>
  <c r="D1566" i="32"/>
  <c r="D1567" i="32"/>
  <c r="D1568" i="32"/>
  <c r="D1569" i="32"/>
  <c r="D1570" i="32"/>
  <c r="D1571" i="32"/>
  <c r="D1572" i="32"/>
  <c r="D1573" i="32"/>
  <c r="D1574" i="32"/>
  <c r="D1575" i="32"/>
  <c r="D1576" i="32"/>
  <c r="D1577" i="32"/>
  <c r="D1578" i="32"/>
  <c r="D1579" i="32"/>
  <c r="D1580" i="32"/>
  <c r="D1581" i="32"/>
  <c r="D1582" i="32"/>
  <c r="D1583" i="32"/>
  <c r="D1584" i="32"/>
  <c r="D1585" i="32"/>
  <c r="D1586" i="32"/>
  <c r="D1587" i="32"/>
  <c r="D1588" i="32"/>
  <c r="D1589" i="32"/>
  <c r="D1590" i="32"/>
  <c r="D1591" i="32"/>
  <c r="D1592" i="32"/>
  <c r="D1593" i="32"/>
  <c r="D1594" i="32"/>
  <c r="D1595" i="32"/>
  <c r="D1596" i="32"/>
  <c r="D1597" i="32"/>
  <c r="D1598" i="32"/>
  <c r="D1599" i="32"/>
  <c r="D1600" i="32"/>
  <c r="D1601" i="32"/>
  <c r="D1602" i="32"/>
  <c r="D1603" i="32"/>
  <c r="D1604" i="32"/>
  <c r="D1605" i="32"/>
  <c r="D1606" i="32"/>
  <c r="D1607" i="32"/>
  <c r="D1608" i="32"/>
  <c r="D1609" i="32"/>
  <c r="D1610" i="32"/>
  <c r="D1611" i="32"/>
  <c r="D1612" i="32"/>
  <c r="D1613" i="32"/>
  <c r="D1614" i="32"/>
  <c r="D1615" i="32"/>
  <c r="D1616" i="32"/>
  <c r="D1617" i="32"/>
  <c r="D1618" i="32"/>
  <c r="D1619" i="32"/>
  <c r="D1620" i="32"/>
  <c r="D1621" i="32"/>
  <c r="D1622" i="32"/>
  <c r="D1623" i="32"/>
  <c r="D1624" i="32"/>
  <c r="D1625" i="32"/>
  <c r="D1626" i="32"/>
  <c r="D1627" i="32"/>
  <c r="D1628" i="32"/>
  <c r="D1629" i="32"/>
  <c r="D1630" i="32"/>
  <c r="D1631" i="32"/>
  <c r="D1632" i="32"/>
  <c r="D1633" i="32"/>
  <c r="D1634" i="32"/>
  <c r="D1635" i="32"/>
  <c r="D1636" i="32"/>
  <c r="D1637" i="32"/>
  <c r="D1638" i="32"/>
  <c r="D1639" i="32"/>
  <c r="D1640" i="32"/>
  <c r="D1641" i="32"/>
  <c r="D1642" i="32"/>
  <c r="D1643" i="32"/>
  <c r="D1644" i="32"/>
  <c r="D1645" i="32"/>
  <c r="D1646" i="32"/>
  <c r="D1647" i="32"/>
  <c r="D1648" i="32"/>
  <c r="D1649" i="32"/>
  <c r="D1650" i="32"/>
  <c r="D1651" i="32"/>
  <c r="D1652" i="32"/>
  <c r="D1653" i="32"/>
  <c r="D1654" i="32"/>
  <c r="D1655" i="32"/>
  <c r="D1656" i="32"/>
  <c r="D1657" i="32"/>
  <c r="D1658" i="32"/>
  <c r="D1659" i="32"/>
  <c r="D1660" i="32"/>
  <c r="D1661" i="32"/>
  <c r="D1662" i="32"/>
  <c r="D1663" i="32"/>
  <c r="D1664" i="32"/>
  <c r="D1665" i="32"/>
  <c r="D1666" i="32"/>
  <c r="D1667" i="32"/>
  <c r="D1668" i="32"/>
  <c r="D1669" i="32"/>
  <c r="D1670" i="32"/>
  <c r="D1671" i="32"/>
  <c r="D1672" i="32"/>
  <c r="D1673" i="32"/>
  <c r="D1674" i="32"/>
  <c r="D1675" i="32"/>
  <c r="D1676" i="32"/>
  <c r="D1677" i="32"/>
  <c r="D1678" i="32"/>
  <c r="D1679" i="32"/>
  <c r="D1680" i="32"/>
  <c r="D1681" i="32"/>
  <c r="D1682" i="32"/>
  <c r="D1683" i="32"/>
  <c r="D1684" i="32"/>
  <c r="D1685" i="32"/>
  <c r="D1686" i="32"/>
  <c r="D1687" i="32"/>
  <c r="D1688" i="32"/>
  <c r="D1689" i="32"/>
  <c r="D1690" i="32"/>
  <c r="D1691" i="32"/>
  <c r="D1692" i="32"/>
  <c r="D1693" i="32"/>
  <c r="D1694" i="32"/>
  <c r="D1695" i="32"/>
  <c r="D1696" i="32"/>
  <c r="D1697" i="32"/>
  <c r="D1698" i="32"/>
  <c r="D1699" i="32"/>
  <c r="D1700" i="32"/>
  <c r="D1701" i="32"/>
  <c r="D1702" i="32"/>
  <c r="D1703" i="32"/>
  <c r="D1704" i="32"/>
  <c r="D1705" i="32"/>
  <c r="D1706" i="32"/>
  <c r="D1707" i="32"/>
  <c r="D1708" i="32"/>
  <c r="D1709" i="32"/>
  <c r="D1710" i="32"/>
  <c r="D1711" i="32"/>
  <c r="D1712" i="32"/>
  <c r="D1713" i="32"/>
  <c r="D1714" i="32"/>
  <c r="D1715" i="32"/>
  <c r="D1716" i="32"/>
  <c r="D1717" i="32"/>
  <c r="D1718" i="32"/>
  <c r="D1719" i="32"/>
  <c r="D1720" i="32"/>
  <c r="D1721" i="32"/>
  <c r="D1722" i="32"/>
  <c r="D1723" i="32"/>
  <c r="D1724" i="32"/>
  <c r="D1725" i="32"/>
  <c r="D1726" i="32"/>
  <c r="D1727" i="32"/>
  <c r="D1728" i="32"/>
  <c r="D1729" i="32"/>
  <c r="D1730" i="32"/>
  <c r="D1731" i="32"/>
  <c r="D1732" i="32"/>
  <c r="D1733" i="32"/>
  <c r="D1734" i="32"/>
  <c r="D1735" i="32"/>
  <c r="D1736" i="32"/>
  <c r="D1737" i="32"/>
  <c r="D1738" i="32"/>
  <c r="D1739" i="32"/>
  <c r="D1740" i="32"/>
  <c r="D1741" i="32"/>
  <c r="D1742" i="32"/>
  <c r="D1743" i="32"/>
  <c r="D1744" i="32"/>
  <c r="D1745" i="32"/>
  <c r="D1746" i="32"/>
  <c r="D1747" i="32"/>
  <c r="D1748" i="32"/>
  <c r="D1749" i="32"/>
  <c r="D1750" i="32"/>
  <c r="D1751" i="32"/>
  <c r="D1752" i="32"/>
  <c r="D1753" i="32"/>
  <c r="D1754" i="32"/>
  <c r="D1755" i="32"/>
  <c r="D1756" i="32"/>
  <c r="D1757" i="32"/>
  <c r="D1758" i="32"/>
  <c r="D1759" i="32"/>
  <c r="D1760" i="32"/>
  <c r="D1761" i="32"/>
  <c r="D1762" i="32"/>
  <c r="D1763" i="32"/>
  <c r="D1764" i="32"/>
  <c r="D1765" i="32"/>
  <c r="D1766" i="32"/>
  <c r="D1767" i="32"/>
  <c r="D1768" i="32"/>
  <c r="D1769" i="32"/>
  <c r="D1770" i="32"/>
  <c r="D1771" i="32"/>
  <c r="D1772" i="32"/>
  <c r="D1773" i="32"/>
  <c r="D1774" i="32"/>
  <c r="D1775" i="32"/>
  <c r="D1776" i="32"/>
  <c r="D1777" i="32"/>
  <c r="D1778" i="32"/>
  <c r="D1779" i="32"/>
  <c r="D1780" i="32"/>
  <c r="D1781" i="32"/>
  <c r="D1782" i="32"/>
  <c r="D1783" i="32"/>
  <c r="D1784" i="32"/>
  <c r="D1785" i="32"/>
  <c r="D1786" i="32"/>
  <c r="D1787" i="32"/>
  <c r="D1788" i="32"/>
  <c r="D1789" i="32"/>
  <c r="D1790" i="32"/>
  <c r="D1791" i="32"/>
  <c r="D1792" i="32"/>
  <c r="D1793" i="32"/>
  <c r="D1794" i="32"/>
  <c r="D1795" i="32"/>
  <c r="D1796" i="32"/>
  <c r="D1797" i="32"/>
  <c r="D1798" i="32"/>
  <c r="D1799" i="32"/>
  <c r="D1800" i="32"/>
  <c r="D1801" i="32"/>
  <c r="D1802" i="32"/>
  <c r="D1803" i="32"/>
  <c r="D1804" i="32"/>
  <c r="D1805" i="32"/>
  <c r="D1806" i="32"/>
  <c r="D1807" i="32"/>
  <c r="D1808" i="32"/>
  <c r="D1809" i="32"/>
  <c r="D1810" i="32"/>
  <c r="D1811" i="32"/>
  <c r="D1812" i="32"/>
  <c r="D1813" i="32"/>
  <c r="D1814" i="32"/>
  <c r="D1815" i="32"/>
  <c r="D1816" i="32"/>
  <c r="D1817" i="32"/>
  <c r="D1818" i="32"/>
  <c r="D1819" i="32"/>
  <c r="D1820" i="32"/>
  <c r="D1821" i="32"/>
  <c r="D1822" i="32"/>
  <c r="D1823" i="32"/>
  <c r="D1824" i="32"/>
  <c r="D1825" i="32"/>
  <c r="D1826" i="32"/>
  <c r="D1827" i="32"/>
  <c r="D1828" i="32"/>
  <c r="D1829" i="32"/>
  <c r="D1830" i="32"/>
  <c r="D1831" i="32"/>
  <c r="D1832" i="32"/>
  <c r="D1833" i="32"/>
  <c r="D1834" i="32"/>
  <c r="D1835" i="32"/>
  <c r="D1836" i="32"/>
  <c r="D1837" i="32"/>
  <c r="D1838" i="32"/>
  <c r="D1839" i="32"/>
  <c r="D1840" i="32"/>
  <c r="D1841" i="32"/>
  <c r="D1842" i="32"/>
  <c r="D1843" i="32"/>
  <c r="D1844" i="32"/>
  <c r="D1845" i="32"/>
  <c r="D1846" i="32"/>
  <c r="D1847" i="32"/>
  <c r="D1848" i="32"/>
  <c r="D1849" i="32"/>
  <c r="D1850" i="32"/>
  <c r="D1851" i="32"/>
  <c r="D1852" i="32"/>
  <c r="D1853" i="32"/>
  <c r="D1854" i="32"/>
  <c r="D1855" i="32"/>
  <c r="D1856" i="32"/>
  <c r="D1857" i="32"/>
  <c r="D1858" i="32"/>
  <c r="D1859" i="32"/>
  <c r="D1860" i="32"/>
  <c r="D1861" i="32"/>
  <c r="D1862" i="32"/>
  <c r="D1863" i="32"/>
  <c r="D1864" i="32"/>
  <c r="D1865" i="32"/>
  <c r="D1866" i="32"/>
  <c r="D1867" i="32"/>
  <c r="D1868" i="32"/>
  <c r="D1869" i="32"/>
  <c r="D1870" i="32"/>
  <c r="D1871" i="32"/>
  <c r="D1872" i="32"/>
  <c r="D1873" i="32"/>
  <c r="D1874" i="32"/>
  <c r="D1875" i="32"/>
  <c r="D1876" i="32"/>
  <c r="D1877" i="32"/>
  <c r="D1878" i="32"/>
  <c r="D1879" i="32"/>
  <c r="D1880" i="32"/>
  <c r="D1881" i="32"/>
  <c r="D1882" i="32"/>
  <c r="D1883" i="32"/>
  <c r="D1884" i="32"/>
  <c r="D1885" i="32"/>
  <c r="D1886" i="32"/>
  <c r="D1887" i="32"/>
  <c r="D1888" i="32"/>
  <c r="D1889" i="32"/>
  <c r="D1890" i="32"/>
  <c r="D1891" i="32"/>
  <c r="D1892" i="32"/>
  <c r="D1893" i="32"/>
  <c r="D1894" i="32"/>
  <c r="D1895" i="32"/>
  <c r="D1896" i="32"/>
  <c r="D1897" i="32"/>
  <c r="D1898" i="32"/>
  <c r="D1899" i="32"/>
  <c r="D1900" i="32"/>
  <c r="D1901" i="32"/>
  <c r="D1902" i="32"/>
  <c r="D1903" i="32"/>
  <c r="D1904" i="32"/>
  <c r="D1905" i="32"/>
  <c r="D1906" i="32"/>
  <c r="D1907" i="32"/>
  <c r="D1908" i="32"/>
  <c r="D1909" i="32"/>
  <c r="D1910" i="32"/>
  <c r="D1911" i="32"/>
  <c r="D1912" i="32"/>
  <c r="D1913" i="32"/>
  <c r="D1914" i="32"/>
  <c r="D1915" i="32"/>
  <c r="D1916" i="32"/>
  <c r="D1917" i="32"/>
  <c r="D1918" i="32"/>
  <c r="D1919" i="32"/>
  <c r="D1920" i="32"/>
  <c r="D1921" i="32"/>
  <c r="D1922" i="32"/>
  <c r="D1923" i="32"/>
  <c r="D1924" i="32"/>
  <c r="D1925" i="32"/>
  <c r="D1926" i="32"/>
  <c r="D1927" i="32"/>
  <c r="D1928" i="32"/>
  <c r="D1929" i="32"/>
  <c r="D1930" i="32"/>
  <c r="D1931" i="32"/>
  <c r="D1932" i="32"/>
  <c r="D1933" i="32"/>
  <c r="D1934" i="32"/>
  <c r="D1935" i="32"/>
  <c r="D1936" i="32"/>
  <c r="D1937" i="32"/>
  <c r="D1938" i="32"/>
  <c r="D1939" i="32"/>
  <c r="D1940" i="32"/>
  <c r="D1941" i="32"/>
  <c r="D1942" i="32"/>
  <c r="D1943" i="32"/>
  <c r="D1944" i="32"/>
  <c r="D1945" i="32"/>
  <c r="D1946" i="32"/>
  <c r="D1947" i="32"/>
  <c r="D1948" i="32"/>
  <c r="D1949" i="32"/>
  <c r="D1950" i="32"/>
  <c r="D1951" i="32"/>
  <c r="D1952" i="32"/>
  <c r="D1953" i="32"/>
  <c r="D1954" i="32"/>
  <c r="D1955" i="32"/>
  <c r="D1956" i="32"/>
  <c r="D1957" i="32"/>
  <c r="D1958" i="32"/>
  <c r="D1959" i="32"/>
  <c r="D1960" i="32"/>
  <c r="D1961" i="32"/>
  <c r="D1962" i="32"/>
  <c r="D1963" i="32"/>
  <c r="D1964" i="32"/>
  <c r="D1965" i="32"/>
  <c r="D1966" i="32"/>
  <c r="D1967" i="32"/>
  <c r="D1968" i="32"/>
  <c r="D1969" i="32"/>
  <c r="D1970" i="32"/>
  <c r="D1971" i="32"/>
  <c r="D1972" i="32"/>
  <c r="D1973" i="32"/>
  <c r="D1974" i="32"/>
  <c r="D1975" i="32"/>
  <c r="D1976" i="32"/>
  <c r="D1977" i="32"/>
  <c r="D1978" i="32"/>
  <c r="D1979" i="32"/>
  <c r="D1980" i="32"/>
  <c r="D1981" i="32"/>
  <c r="D1982" i="32"/>
  <c r="D1983" i="32"/>
  <c r="D1984" i="32"/>
  <c r="D1985" i="32"/>
  <c r="D1986" i="32"/>
  <c r="D1987" i="32"/>
  <c r="D1988" i="32"/>
  <c r="D1989" i="32"/>
  <c r="D1990" i="32"/>
  <c r="D1991" i="32"/>
  <c r="D1992" i="32"/>
  <c r="D1993" i="32"/>
  <c r="D1994" i="32"/>
  <c r="D1995" i="32"/>
  <c r="D1996" i="32"/>
  <c r="D1997" i="32"/>
  <c r="D1998" i="32"/>
  <c r="D1999" i="32"/>
  <c r="D2000" i="32"/>
  <c r="D2001" i="32"/>
  <c r="D2002" i="32"/>
  <c r="D2003" i="32"/>
  <c r="D2004" i="32"/>
  <c r="D2005" i="32"/>
  <c r="D2006" i="32"/>
  <c r="D2007" i="32"/>
  <c r="D2008" i="32"/>
  <c r="D2009" i="32"/>
  <c r="D2010" i="32"/>
  <c r="D2011" i="32"/>
  <c r="D2012" i="32"/>
  <c r="D2013" i="32"/>
  <c r="D2014" i="32"/>
  <c r="D2015" i="32"/>
  <c r="D2016" i="32"/>
  <c r="D2017" i="32"/>
  <c r="D2018" i="32"/>
  <c r="D2019" i="32"/>
  <c r="D2020" i="32"/>
  <c r="D2021" i="32"/>
  <c r="D2022" i="32"/>
  <c r="D2023" i="32"/>
  <c r="D2024" i="32"/>
  <c r="D2025" i="32"/>
  <c r="D2026" i="32"/>
  <c r="D2027" i="32"/>
  <c r="D2028" i="32"/>
  <c r="D2029" i="32"/>
  <c r="D2030" i="32"/>
  <c r="D2031" i="32"/>
  <c r="D2032" i="32"/>
  <c r="D2033" i="32"/>
  <c r="D2034" i="32"/>
  <c r="D2035" i="32"/>
  <c r="D2036" i="32"/>
  <c r="D2037" i="32"/>
  <c r="D2038" i="32"/>
  <c r="D2039" i="32"/>
  <c r="D2040" i="32"/>
  <c r="D2041" i="32"/>
  <c r="D2042" i="32"/>
  <c r="D2043" i="32"/>
  <c r="D2044" i="32"/>
  <c r="D2045" i="32"/>
  <c r="D2046" i="32"/>
  <c r="D2047" i="32"/>
  <c r="D2048" i="32"/>
  <c r="D2049" i="32"/>
  <c r="D2050" i="32"/>
  <c r="D2051" i="32"/>
  <c r="D2052" i="32"/>
  <c r="D2053" i="32"/>
  <c r="D2054" i="32"/>
  <c r="D2055" i="32"/>
  <c r="D2056" i="32"/>
  <c r="D2057" i="32"/>
  <c r="D2058" i="32"/>
  <c r="D2059" i="32"/>
  <c r="D2060" i="32"/>
  <c r="D2061" i="32"/>
  <c r="D2062" i="32"/>
  <c r="D2063" i="32"/>
  <c r="D2064" i="32"/>
  <c r="D2065" i="32"/>
  <c r="D2066" i="32"/>
  <c r="D2067" i="32"/>
  <c r="D2068" i="32"/>
  <c r="D2069" i="32"/>
  <c r="D2070" i="32"/>
  <c r="D2071" i="32"/>
  <c r="D2072" i="32"/>
  <c r="D2073" i="32"/>
  <c r="D2074" i="32"/>
  <c r="D2075" i="32"/>
  <c r="D2076" i="32"/>
  <c r="D2077" i="32"/>
  <c r="D2078" i="32"/>
  <c r="D2079" i="32"/>
  <c r="D2080" i="32"/>
  <c r="D2081" i="32"/>
  <c r="D2082" i="32"/>
  <c r="D2083" i="32"/>
  <c r="D2084" i="32"/>
  <c r="D2085" i="32"/>
  <c r="D2086" i="32"/>
  <c r="D2087" i="32"/>
  <c r="D2088" i="32"/>
  <c r="D2089" i="32"/>
  <c r="D2090" i="32"/>
  <c r="D2091" i="32"/>
  <c r="D2092" i="32"/>
  <c r="D2093" i="32"/>
  <c r="D2094" i="32"/>
  <c r="D2095" i="32"/>
  <c r="D2096" i="32"/>
  <c r="D2097" i="32"/>
  <c r="D2098" i="32"/>
  <c r="D2099" i="32"/>
  <c r="D2100" i="32"/>
  <c r="D2101" i="32"/>
  <c r="D2102" i="32"/>
  <c r="D2103" i="32"/>
  <c r="D2104" i="32"/>
  <c r="D2105" i="32"/>
  <c r="D2106" i="32"/>
  <c r="D2107" i="32"/>
  <c r="D2108" i="32"/>
  <c r="D2109" i="32"/>
  <c r="D2110" i="32"/>
  <c r="D2111" i="32"/>
  <c r="D2112" i="32"/>
  <c r="D2113" i="32"/>
  <c r="D2114" i="32"/>
  <c r="D2115" i="32"/>
  <c r="D2116" i="32"/>
  <c r="D2117" i="32"/>
  <c r="D2118" i="32"/>
  <c r="D2119" i="32"/>
  <c r="D2120" i="32"/>
  <c r="D2121" i="32"/>
  <c r="D2122" i="32"/>
  <c r="D2123" i="32"/>
  <c r="D2124" i="32"/>
  <c r="D2125" i="32"/>
  <c r="D2126" i="32"/>
  <c r="D2127" i="32"/>
  <c r="D2128" i="32"/>
  <c r="D2129" i="32"/>
  <c r="D2130" i="32"/>
  <c r="D2131" i="32"/>
  <c r="D2132" i="32"/>
  <c r="D2133" i="32"/>
  <c r="D2134" i="32"/>
  <c r="D2135" i="32"/>
  <c r="D2136" i="32"/>
  <c r="D2137" i="32"/>
  <c r="D2138" i="32"/>
  <c r="D2139" i="32"/>
  <c r="D2140" i="32"/>
  <c r="D2141" i="32"/>
  <c r="D2142" i="32"/>
  <c r="D2143" i="32"/>
  <c r="D2144" i="32"/>
  <c r="D2145" i="32"/>
  <c r="D2146" i="32"/>
  <c r="D2147" i="32"/>
  <c r="D2148" i="32"/>
  <c r="D2149" i="32"/>
  <c r="D2150" i="32"/>
  <c r="D2151" i="32"/>
  <c r="D2152" i="32"/>
  <c r="D2153" i="32"/>
  <c r="D2154" i="32"/>
  <c r="D2155" i="32"/>
  <c r="D2156" i="32"/>
  <c r="D2157" i="32"/>
  <c r="D2158" i="32"/>
  <c r="D2159" i="32"/>
  <c r="D2160" i="32"/>
  <c r="D2161" i="32"/>
  <c r="D2162" i="32"/>
  <c r="D2163" i="32"/>
  <c r="D2164" i="32"/>
  <c r="D2165" i="32"/>
  <c r="D2166" i="32"/>
  <c r="D2167" i="32"/>
  <c r="D2168" i="32"/>
  <c r="D2169" i="32"/>
  <c r="D2170" i="32"/>
  <c r="D2171" i="32"/>
  <c r="D2172" i="32"/>
  <c r="D2173" i="32"/>
  <c r="D2174" i="32"/>
  <c r="D2175" i="32"/>
  <c r="D2176" i="32"/>
  <c r="D2177" i="32"/>
  <c r="D2178" i="32"/>
  <c r="D2179" i="32"/>
  <c r="D2180" i="32"/>
  <c r="D2181" i="32"/>
  <c r="D2182" i="32"/>
  <c r="D2183" i="32"/>
  <c r="D2184" i="32"/>
  <c r="D2185" i="32"/>
  <c r="D2186" i="32"/>
  <c r="D2187" i="32"/>
  <c r="D2188" i="32"/>
  <c r="D2189" i="32"/>
  <c r="D2190" i="32"/>
  <c r="D2191" i="32"/>
  <c r="D2192" i="32"/>
  <c r="D2193" i="32"/>
  <c r="D2194" i="32"/>
  <c r="D2195" i="32"/>
  <c r="D2196" i="32"/>
  <c r="D2197" i="32"/>
  <c r="D2198" i="32"/>
  <c r="D2199" i="32"/>
  <c r="D2200" i="32"/>
  <c r="D2201" i="32"/>
  <c r="D2202" i="32"/>
  <c r="D2203" i="32"/>
  <c r="D2204" i="32"/>
  <c r="D2205" i="32"/>
  <c r="D2206" i="32"/>
  <c r="D2207" i="32"/>
  <c r="D2208" i="32"/>
  <c r="D2209" i="32"/>
  <c r="D2210" i="32"/>
  <c r="D2211" i="32"/>
  <c r="D2212" i="32"/>
  <c r="D2213" i="32"/>
  <c r="D2214" i="32"/>
  <c r="D2215" i="32"/>
  <c r="D2216" i="32"/>
  <c r="D2217" i="32"/>
  <c r="D2218" i="32"/>
  <c r="D2219" i="32"/>
  <c r="D2220" i="32"/>
  <c r="D2221" i="32"/>
  <c r="D2222" i="32"/>
  <c r="D2223" i="32"/>
  <c r="D2224" i="32"/>
  <c r="D2225" i="32"/>
  <c r="D2226" i="32"/>
  <c r="D2227" i="32"/>
  <c r="D2228" i="32"/>
  <c r="D2229" i="32"/>
  <c r="D2230" i="32"/>
  <c r="D2231" i="32"/>
  <c r="D2232" i="32"/>
  <c r="D2233" i="32"/>
  <c r="D2234" i="32"/>
  <c r="D2235" i="32"/>
  <c r="D2236" i="32"/>
  <c r="D2237" i="32"/>
  <c r="D2238" i="32"/>
  <c r="D2239" i="32"/>
  <c r="D2240" i="32"/>
  <c r="D2241" i="32"/>
  <c r="D2242" i="32"/>
  <c r="D2243" i="32"/>
  <c r="D2244" i="32"/>
  <c r="D2245" i="32"/>
  <c r="D2246" i="32"/>
  <c r="D2247" i="32"/>
  <c r="D2248" i="32"/>
  <c r="D2249" i="32"/>
  <c r="D2250" i="32"/>
  <c r="D2251" i="32"/>
  <c r="D2252" i="32"/>
  <c r="D2253" i="32"/>
  <c r="D2254" i="32"/>
  <c r="D2255" i="32"/>
  <c r="D2256" i="32"/>
  <c r="D2257" i="32"/>
  <c r="D2258" i="32"/>
  <c r="D2259" i="32"/>
  <c r="D2260" i="32"/>
  <c r="D2261" i="32"/>
  <c r="D2262" i="32"/>
  <c r="D2263" i="32"/>
  <c r="D2264" i="32"/>
  <c r="D2265" i="32"/>
  <c r="D2266" i="32"/>
  <c r="D2267" i="32"/>
  <c r="D2268" i="32"/>
  <c r="D2269" i="32"/>
  <c r="D2270" i="32"/>
  <c r="D2271" i="32"/>
  <c r="D2272" i="32"/>
  <c r="D2273" i="32"/>
  <c r="D2274" i="32"/>
  <c r="D2275" i="32"/>
  <c r="D2276" i="32"/>
  <c r="D2277" i="32"/>
  <c r="D2278" i="32"/>
  <c r="D2279" i="32"/>
  <c r="D2280" i="32"/>
  <c r="D2281" i="32"/>
  <c r="D2282" i="32"/>
  <c r="D2283" i="32"/>
  <c r="D2284" i="32"/>
  <c r="D2285" i="32"/>
  <c r="D2286" i="32"/>
  <c r="D2287" i="32"/>
  <c r="D2288" i="32"/>
  <c r="D2289" i="32"/>
  <c r="D2290" i="32"/>
  <c r="D2291" i="32"/>
  <c r="D2292" i="32"/>
  <c r="D2293" i="32"/>
  <c r="D2294" i="32"/>
  <c r="D2295" i="32"/>
  <c r="D2296" i="32"/>
  <c r="D2297" i="32"/>
  <c r="D2298" i="32"/>
  <c r="D2299" i="32"/>
  <c r="D2300" i="32"/>
  <c r="D2301" i="32"/>
  <c r="D2302" i="32"/>
  <c r="D2303" i="32"/>
  <c r="D2304" i="32"/>
  <c r="D2305" i="32"/>
  <c r="D2306" i="32"/>
  <c r="D2307" i="32"/>
  <c r="D2308" i="32"/>
  <c r="D2309" i="32"/>
  <c r="D2310" i="32"/>
  <c r="D2311" i="32"/>
  <c r="D2312" i="32"/>
  <c r="D2313" i="32"/>
  <c r="D2314" i="32"/>
  <c r="D2315" i="32"/>
  <c r="D2316" i="32"/>
  <c r="D2317" i="32"/>
  <c r="D2318" i="32"/>
  <c r="D2319" i="32"/>
  <c r="D2320" i="32"/>
  <c r="D2321" i="32"/>
  <c r="D2322" i="32"/>
  <c r="D2323" i="32"/>
  <c r="D2324" i="32"/>
  <c r="D2325" i="32"/>
  <c r="D2326" i="32"/>
  <c r="D2327" i="32"/>
  <c r="D2328" i="32"/>
  <c r="D2329" i="32"/>
  <c r="D2330" i="32"/>
  <c r="D2331" i="32"/>
  <c r="D2332" i="32"/>
  <c r="D2333" i="32"/>
  <c r="D2334" i="32"/>
  <c r="D2335" i="32"/>
  <c r="D2336" i="32"/>
  <c r="D2337" i="32"/>
  <c r="D2338" i="32"/>
  <c r="D2339" i="32"/>
  <c r="D2340" i="32"/>
  <c r="D2341" i="32"/>
  <c r="D2342" i="32"/>
  <c r="D2343" i="32"/>
  <c r="D2344" i="32"/>
  <c r="D2345" i="32"/>
  <c r="D2346" i="32"/>
  <c r="D2347" i="32"/>
  <c r="D2348" i="32"/>
  <c r="D2349" i="32"/>
  <c r="D2350" i="32"/>
  <c r="D2351" i="32"/>
  <c r="D2352" i="32"/>
  <c r="D2353" i="32"/>
  <c r="D2354" i="32"/>
  <c r="D2355" i="32"/>
  <c r="D2356" i="32"/>
  <c r="D2357" i="32"/>
  <c r="D2358" i="32"/>
  <c r="D2359" i="32"/>
  <c r="D2360" i="32"/>
  <c r="D2361" i="32"/>
  <c r="D2362" i="32"/>
  <c r="D2363" i="32"/>
  <c r="D2364" i="32"/>
  <c r="D2365" i="32"/>
  <c r="D2366" i="32"/>
  <c r="D2367" i="32"/>
  <c r="D2368" i="32"/>
  <c r="D2369" i="32"/>
  <c r="D2370" i="32"/>
  <c r="D2371" i="32"/>
  <c r="D2372" i="32"/>
  <c r="D2373" i="32"/>
  <c r="D2374" i="32"/>
  <c r="D2375" i="32"/>
  <c r="D2376" i="32"/>
  <c r="D2377" i="32"/>
  <c r="D2378" i="32"/>
  <c r="D2379" i="32"/>
  <c r="D2380" i="32"/>
  <c r="D2381" i="32"/>
  <c r="D2382" i="32"/>
  <c r="D2383" i="32"/>
  <c r="D2384" i="32"/>
  <c r="D2385" i="32"/>
  <c r="D2386" i="32"/>
  <c r="D2387" i="32"/>
  <c r="D2388" i="32"/>
  <c r="D2389" i="32"/>
  <c r="D2390" i="32"/>
  <c r="D2391" i="32"/>
  <c r="D2392" i="32"/>
  <c r="D2393" i="32"/>
  <c r="D2394" i="32"/>
  <c r="D2395" i="32"/>
  <c r="D2396" i="32"/>
  <c r="D2397" i="32"/>
  <c r="D2398" i="32"/>
  <c r="D2399" i="32"/>
  <c r="D2400" i="32"/>
  <c r="D2401" i="32"/>
  <c r="D2402" i="32"/>
  <c r="D2403" i="32"/>
  <c r="D2404" i="32"/>
  <c r="D2405" i="32"/>
  <c r="D2406" i="32"/>
  <c r="D2407" i="32"/>
  <c r="D2408" i="32"/>
  <c r="D2409" i="32"/>
  <c r="D2410" i="32"/>
  <c r="D2411" i="32"/>
  <c r="D2412" i="32"/>
  <c r="D2413" i="32"/>
  <c r="D2414" i="32"/>
  <c r="D2415" i="32"/>
  <c r="D2416" i="32"/>
  <c r="D2417" i="32"/>
  <c r="D2418" i="32"/>
  <c r="D2419" i="32"/>
  <c r="D2420" i="32"/>
  <c r="D2421" i="32"/>
  <c r="D2422" i="32"/>
  <c r="D2423" i="32"/>
  <c r="D2424" i="32"/>
  <c r="D2425" i="32"/>
  <c r="D2426" i="32"/>
  <c r="D2427" i="32"/>
  <c r="D2428" i="32"/>
  <c r="D2429" i="32"/>
  <c r="D2430" i="32"/>
  <c r="D2431" i="32"/>
  <c r="D2432" i="32"/>
  <c r="D2433" i="32"/>
  <c r="D2434" i="32"/>
  <c r="D2435" i="32"/>
  <c r="D2436" i="32"/>
  <c r="D2437" i="32"/>
  <c r="D2438" i="32"/>
  <c r="D2439" i="32"/>
  <c r="D2440" i="32"/>
  <c r="D2441" i="32"/>
  <c r="D2442" i="32"/>
  <c r="D2443" i="32"/>
  <c r="D2444" i="32"/>
  <c r="D2445" i="32"/>
  <c r="D2446" i="32"/>
  <c r="D2447" i="32"/>
  <c r="D2448" i="32"/>
  <c r="D2449" i="32"/>
  <c r="D2450" i="32"/>
  <c r="D2451" i="32"/>
  <c r="D2452" i="32"/>
  <c r="D2453" i="32"/>
  <c r="D2454" i="32"/>
  <c r="D2455" i="32"/>
  <c r="D2456" i="32"/>
  <c r="D2457" i="32"/>
  <c r="D2458" i="32"/>
  <c r="D2459" i="32"/>
  <c r="D2460" i="32"/>
  <c r="D2461" i="32"/>
  <c r="D2462" i="32"/>
  <c r="D2463" i="32"/>
  <c r="D2464" i="32"/>
  <c r="D2465" i="32"/>
  <c r="D2466" i="32"/>
  <c r="D2467" i="32"/>
  <c r="D2468" i="32"/>
  <c r="D2469" i="32"/>
  <c r="D2470" i="32"/>
  <c r="D2471" i="32"/>
  <c r="D2472" i="32"/>
  <c r="D2473" i="32"/>
  <c r="D2474" i="32"/>
  <c r="D2475" i="32"/>
  <c r="D2476" i="32"/>
  <c r="D2477" i="32"/>
  <c r="D2478" i="32"/>
  <c r="D2479" i="32"/>
  <c r="D2480" i="32"/>
  <c r="D2481" i="32"/>
  <c r="D2482" i="32"/>
  <c r="D2483" i="32"/>
  <c r="D2484" i="32"/>
  <c r="D2485" i="32"/>
  <c r="D2486" i="32"/>
  <c r="D2487" i="32"/>
  <c r="D2488" i="32"/>
  <c r="D2489" i="32"/>
  <c r="D2490" i="32"/>
  <c r="D2491" i="32"/>
  <c r="D2492" i="32"/>
  <c r="D2493" i="32"/>
  <c r="D2494" i="32"/>
  <c r="D2495" i="32"/>
  <c r="D2496" i="32"/>
  <c r="D2497" i="32"/>
  <c r="D2498" i="32"/>
  <c r="D2499" i="32"/>
  <c r="D2500" i="32"/>
  <c r="D2501" i="32"/>
  <c r="D2502" i="32"/>
  <c r="D2503" i="32"/>
  <c r="D2504" i="32"/>
  <c r="D2505" i="32"/>
  <c r="D2506" i="32"/>
  <c r="D2507" i="32"/>
  <c r="D2508" i="32"/>
  <c r="D2509" i="32"/>
  <c r="D2510" i="32"/>
  <c r="D2511" i="32"/>
  <c r="D2512" i="32"/>
  <c r="D2513" i="32"/>
  <c r="D2514" i="32"/>
  <c r="D2515" i="32"/>
  <c r="D2516" i="32"/>
  <c r="D2517" i="32"/>
  <c r="D2518" i="32"/>
  <c r="D2519" i="32"/>
  <c r="D2520" i="32"/>
  <c r="D2521" i="32"/>
  <c r="D2522" i="32"/>
  <c r="D2523" i="32"/>
  <c r="D2524" i="32"/>
  <c r="D2525" i="32"/>
  <c r="D2526" i="32"/>
  <c r="D2527" i="32"/>
  <c r="D2528" i="32"/>
  <c r="D2529" i="32"/>
  <c r="D2530" i="32"/>
  <c r="D2531" i="32"/>
  <c r="D2532" i="32"/>
  <c r="D2533" i="32"/>
  <c r="D2534" i="32"/>
  <c r="D2535" i="32"/>
  <c r="D2536" i="32"/>
  <c r="D2537" i="32"/>
  <c r="D2538" i="32"/>
  <c r="D2539" i="32"/>
  <c r="D2540" i="32"/>
  <c r="D2541" i="32"/>
  <c r="D2542" i="32"/>
  <c r="D2543" i="32"/>
  <c r="D2544" i="32"/>
  <c r="D2545" i="32"/>
  <c r="D2546" i="32"/>
  <c r="D2547" i="32"/>
  <c r="D2548" i="32"/>
  <c r="D2549" i="32"/>
  <c r="D2550" i="32"/>
  <c r="D2551" i="32"/>
  <c r="D2552" i="32"/>
  <c r="D2553" i="32"/>
  <c r="D2554" i="32"/>
  <c r="D2555" i="32"/>
  <c r="D2556" i="32"/>
  <c r="D2557" i="32"/>
  <c r="D2558" i="32"/>
  <c r="D2559" i="32"/>
  <c r="D2560" i="32"/>
  <c r="D2561" i="32"/>
  <c r="D2562" i="32"/>
  <c r="D2563" i="32"/>
  <c r="D2564" i="32"/>
  <c r="D2565" i="32"/>
  <c r="D2566" i="32"/>
  <c r="D2567" i="32"/>
  <c r="D2568" i="32"/>
  <c r="D2569" i="32"/>
  <c r="D2570" i="32"/>
  <c r="D2571" i="32"/>
  <c r="D2572" i="32"/>
  <c r="D2573" i="32"/>
  <c r="D2574" i="32"/>
  <c r="D2575" i="32"/>
  <c r="D2576" i="32"/>
  <c r="D2577" i="32"/>
  <c r="D2578" i="32"/>
  <c r="D2579" i="32"/>
  <c r="D2580" i="32"/>
  <c r="D2581" i="32"/>
  <c r="D2582" i="32"/>
  <c r="D2583" i="32"/>
  <c r="D2584" i="32"/>
  <c r="D2585" i="32"/>
  <c r="D2586" i="32"/>
  <c r="D2587" i="32"/>
  <c r="D2588" i="32"/>
  <c r="D2589" i="32"/>
  <c r="D2590" i="32"/>
  <c r="D2591" i="32"/>
  <c r="D2592" i="32"/>
  <c r="D2593" i="32"/>
  <c r="D2594" i="32"/>
  <c r="D2595" i="32"/>
  <c r="D2596" i="32"/>
  <c r="D2597" i="32"/>
  <c r="D2598" i="32"/>
  <c r="D2599" i="32"/>
  <c r="D2600" i="32"/>
  <c r="D2601" i="32"/>
  <c r="D2602" i="32"/>
  <c r="D2603" i="32"/>
  <c r="D2604" i="32"/>
  <c r="D2605" i="32"/>
  <c r="D2606" i="32"/>
  <c r="D2607" i="32"/>
  <c r="D2608" i="32"/>
  <c r="D2609" i="32"/>
  <c r="D2610" i="32"/>
  <c r="D2611" i="32"/>
  <c r="D2612" i="32"/>
  <c r="D2613" i="32"/>
  <c r="D2614" i="32"/>
  <c r="D2615" i="32"/>
  <c r="D2616" i="32"/>
  <c r="D2617" i="32"/>
  <c r="D2618" i="32"/>
  <c r="D2619" i="32"/>
  <c r="D2620" i="32"/>
  <c r="D2621" i="32"/>
  <c r="D2622" i="32"/>
  <c r="D2623" i="32"/>
  <c r="D2624" i="32"/>
  <c r="D2625" i="32"/>
  <c r="D2626" i="32"/>
  <c r="D2627" i="32"/>
  <c r="D2628" i="32"/>
  <c r="D2629" i="32"/>
  <c r="D2630" i="32"/>
  <c r="D2631" i="32"/>
  <c r="D2632" i="32"/>
  <c r="D2633" i="32"/>
  <c r="D2634" i="32"/>
  <c r="D2635" i="32"/>
  <c r="D2636" i="32"/>
  <c r="D2637" i="32"/>
  <c r="D2638" i="32"/>
  <c r="D2639" i="32"/>
  <c r="D2640" i="32"/>
  <c r="D2641" i="32"/>
  <c r="D2642" i="32"/>
  <c r="D2643" i="32"/>
  <c r="D2644" i="32"/>
  <c r="D2645" i="32"/>
  <c r="D2646" i="32"/>
  <c r="D2647" i="32"/>
  <c r="D2648" i="32"/>
  <c r="D2649" i="32"/>
  <c r="D2650" i="32"/>
  <c r="D2651" i="32"/>
  <c r="D2652" i="32"/>
  <c r="D2653" i="32"/>
  <c r="D2654" i="32"/>
  <c r="D2655" i="32"/>
  <c r="D2656" i="32"/>
  <c r="D2657" i="32"/>
  <c r="D2658" i="32"/>
  <c r="D2659" i="32"/>
  <c r="D2660" i="32"/>
  <c r="D2661" i="32"/>
  <c r="D2662" i="32"/>
  <c r="D2663" i="32"/>
  <c r="D2664" i="32"/>
  <c r="D2665" i="32"/>
  <c r="D2666" i="32"/>
  <c r="D2667" i="32"/>
  <c r="D2668" i="32"/>
  <c r="D2669" i="32"/>
  <c r="D2670" i="32"/>
  <c r="D2671" i="32"/>
  <c r="D2672" i="32"/>
  <c r="D2673" i="32"/>
  <c r="D2674" i="32"/>
  <c r="D2675" i="32"/>
  <c r="D2676" i="32"/>
  <c r="D2677" i="32"/>
  <c r="D2678" i="32"/>
  <c r="D2679" i="32"/>
  <c r="D2680" i="32"/>
  <c r="D2681" i="32"/>
  <c r="D2682" i="32"/>
  <c r="D2683" i="32"/>
  <c r="D2684" i="32"/>
  <c r="D2685" i="32"/>
  <c r="D2686" i="32"/>
  <c r="D2687" i="32"/>
  <c r="D2688" i="32"/>
  <c r="D2689" i="32"/>
  <c r="D2690" i="32"/>
  <c r="D2691" i="32"/>
  <c r="D2692" i="32"/>
  <c r="D2693" i="32"/>
  <c r="D2694" i="32"/>
  <c r="D2695" i="32"/>
  <c r="D2696" i="32"/>
  <c r="D2697" i="32"/>
  <c r="D2698" i="32"/>
  <c r="D2699" i="32"/>
  <c r="D2700" i="32"/>
  <c r="D2701" i="32"/>
  <c r="D2702" i="32"/>
  <c r="D2703" i="32"/>
  <c r="D2704" i="32"/>
  <c r="D2705" i="32"/>
  <c r="D2706" i="32"/>
  <c r="D2707" i="32"/>
  <c r="D2708" i="32"/>
  <c r="D2709" i="32"/>
  <c r="D2710" i="32"/>
  <c r="D2711" i="32"/>
  <c r="D2712" i="32"/>
  <c r="D2713" i="32"/>
  <c r="D2714" i="32"/>
  <c r="D2715" i="32"/>
  <c r="D2716" i="32"/>
  <c r="D2717" i="32"/>
  <c r="D2718" i="32"/>
  <c r="D2719" i="32"/>
  <c r="D2720" i="32"/>
  <c r="D2721" i="32"/>
  <c r="D2722" i="32"/>
  <c r="D2723" i="32"/>
  <c r="D2724" i="32"/>
  <c r="D2725" i="32"/>
  <c r="D2726" i="32"/>
  <c r="D2727" i="32"/>
  <c r="D2728" i="32"/>
  <c r="D2729" i="32"/>
  <c r="D2730" i="32"/>
  <c r="D2731" i="32"/>
  <c r="D2732" i="32"/>
  <c r="D2733" i="32"/>
  <c r="D2734" i="32"/>
  <c r="D2735" i="32"/>
  <c r="D2736" i="32"/>
  <c r="D2737" i="32"/>
  <c r="D2738" i="32"/>
  <c r="D2739" i="32"/>
  <c r="D2740" i="32"/>
  <c r="D2741" i="32"/>
  <c r="D2742" i="32"/>
  <c r="D2743" i="32"/>
  <c r="D2744" i="32"/>
  <c r="D2745" i="32"/>
  <c r="D2746" i="32"/>
  <c r="D2747" i="32"/>
  <c r="D2748" i="32"/>
  <c r="D2749" i="32"/>
  <c r="D2750" i="32"/>
  <c r="D2751" i="32"/>
  <c r="D2752" i="32"/>
  <c r="D2753" i="32"/>
  <c r="D2754" i="32"/>
  <c r="D2755" i="32"/>
  <c r="D2756" i="32"/>
  <c r="D2757" i="32"/>
  <c r="D2758" i="32"/>
  <c r="D2759" i="32"/>
  <c r="D2760" i="32"/>
  <c r="D2761" i="32"/>
  <c r="D2762" i="32"/>
  <c r="D2763" i="32"/>
  <c r="D2764" i="32"/>
  <c r="D2765" i="32"/>
  <c r="D2766" i="32"/>
  <c r="D2767" i="32"/>
  <c r="D2768" i="32"/>
  <c r="D2769" i="32"/>
  <c r="D2770" i="32"/>
  <c r="D2771" i="32"/>
  <c r="D2772" i="32"/>
  <c r="D2773" i="32"/>
  <c r="D2774" i="32"/>
  <c r="D2775" i="32"/>
  <c r="D2776" i="32"/>
  <c r="D2777" i="32"/>
  <c r="D2778" i="32"/>
  <c r="D2779" i="32"/>
  <c r="D2780" i="32"/>
  <c r="D2781" i="32"/>
  <c r="D2782" i="32"/>
  <c r="D2783" i="32"/>
  <c r="D2784" i="32"/>
  <c r="D2785" i="32"/>
  <c r="D2786" i="32"/>
  <c r="D2787" i="32"/>
  <c r="D2788" i="32"/>
  <c r="D2789" i="32"/>
  <c r="D2790" i="32"/>
  <c r="D2791" i="32"/>
  <c r="D2792" i="32"/>
  <c r="D2793" i="32"/>
  <c r="D2794" i="32"/>
  <c r="D2795" i="32"/>
  <c r="D2796" i="32"/>
  <c r="D2797" i="32"/>
  <c r="D2798" i="32"/>
  <c r="D2799" i="32"/>
  <c r="D2800" i="32"/>
  <c r="D2801" i="32"/>
  <c r="D2802" i="32"/>
  <c r="D2803" i="32"/>
  <c r="D2804" i="32"/>
  <c r="D2805" i="32"/>
  <c r="D2806" i="32"/>
  <c r="D2807" i="32"/>
  <c r="D2808" i="32"/>
  <c r="D2809" i="32"/>
  <c r="D2810" i="32"/>
  <c r="D2811" i="32"/>
  <c r="D2812" i="32"/>
  <c r="D2813" i="32"/>
  <c r="D2814" i="32"/>
  <c r="D2815" i="32"/>
  <c r="D2816" i="32"/>
  <c r="D2817" i="32"/>
  <c r="D2818" i="32"/>
  <c r="D2819" i="32"/>
  <c r="D2820" i="32"/>
  <c r="D2821" i="32"/>
  <c r="D2822" i="32"/>
  <c r="D2823" i="32"/>
  <c r="D2824" i="32"/>
  <c r="D2825" i="32"/>
  <c r="D2826" i="32"/>
  <c r="D2827" i="32"/>
  <c r="D2828" i="32"/>
  <c r="D2829" i="32"/>
  <c r="D2830" i="32"/>
  <c r="D2831" i="32"/>
  <c r="D2832" i="32"/>
  <c r="D2833" i="32"/>
  <c r="D2834" i="32"/>
  <c r="D2835" i="32"/>
  <c r="D2836" i="32"/>
  <c r="D2837" i="32"/>
  <c r="D2838" i="32"/>
  <c r="D2839" i="32"/>
  <c r="D2840" i="32"/>
  <c r="D2841" i="32"/>
  <c r="D2842" i="32"/>
  <c r="D2843" i="32"/>
  <c r="D2844" i="32"/>
  <c r="D2845" i="32"/>
  <c r="D2846" i="32"/>
  <c r="D2847" i="32"/>
  <c r="D2848" i="32"/>
  <c r="D2849" i="32"/>
  <c r="D2850" i="32"/>
  <c r="D2851" i="32"/>
  <c r="D2852" i="32"/>
  <c r="D2853" i="32"/>
  <c r="D2854" i="32"/>
  <c r="D2855" i="32"/>
  <c r="D2856" i="32"/>
  <c r="D2857" i="32"/>
  <c r="D2858" i="32"/>
  <c r="D2859" i="32"/>
  <c r="D2860" i="32"/>
  <c r="D2861" i="32"/>
  <c r="D2862" i="32"/>
  <c r="D2863" i="32"/>
  <c r="D2864" i="32"/>
  <c r="D2865" i="32"/>
  <c r="D2866" i="32"/>
  <c r="D2867" i="32"/>
  <c r="D2868" i="32"/>
  <c r="D2869" i="32"/>
  <c r="D2870" i="32"/>
  <c r="D2871" i="32"/>
  <c r="D2872" i="32"/>
  <c r="D2873" i="32"/>
  <c r="D2874" i="32"/>
  <c r="D2875" i="32"/>
  <c r="D2876" i="32"/>
  <c r="D2877" i="32"/>
  <c r="L2877" i="32" s="1"/>
  <c r="D2878" i="32"/>
  <c r="L2878" i="32" s="1"/>
  <c r="D2879" i="32"/>
  <c r="L2879" i="32" s="1"/>
  <c r="D2880" i="32"/>
  <c r="L2880" i="32" s="1"/>
  <c r="D2881" i="32"/>
  <c r="L2881" i="32" s="1"/>
  <c r="D2882" i="32"/>
  <c r="L2882" i="32" s="1"/>
  <c r="D2883" i="32"/>
  <c r="L2883" i="32" s="1"/>
  <c r="D2884" i="32"/>
  <c r="L2884" i="32" s="1"/>
  <c r="D2885" i="32"/>
  <c r="L2885" i="32" s="1"/>
  <c r="D2886" i="32"/>
  <c r="L2886" i="32" s="1"/>
  <c r="D2887" i="32"/>
  <c r="L2887" i="32" s="1"/>
  <c r="D2888" i="32"/>
  <c r="L2888" i="32" s="1"/>
  <c r="D2889" i="32"/>
  <c r="L2889" i="32" s="1"/>
  <c r="D2890" i="32"/>
  <c r="L2890" i="32" s="1"/>
  <c r="D2891" i="32"/>
  <c r="L2891" i="32" s="1"/>
  <c r="D2892" i="32"/>
  <c r="L2892" i="32" s="1"/>
  <c r="D2893" i="32"/>
  <c r="L2893" i="32" s="1"/>
  <c r="D2894" i="32"/>
  <c r="L2894" i="32" s="1"/>
  <c r="D2895" i="32"/>
  <c r="L2895" i="32" s="1"/>
  <c r="D2896" i="32"/>
  <c r="L2896" i="32" s="1"/>
  <c r="D2897" i="32"/>
  <c r="L2897" i="32" s="1"/>
  <c r="D2898" i="32"/>
  <c r="L2898" i="32" s="1"/>
  <c r="D2899" i="32"/>
  <c r="L2899" i="32" s="1"/>
  <c r="D2900" i="32"/>
  <c r="L2900" i="32" s="1"/>
  <c r="D2901" i="32"/>
  <c r="L2901" i="32" s="1"/>
  <c r="D2902" i="32"/>
  <c r="L2902" i="32" s="1"/>
  <c r="D2903" i="32"/>
  <c r="L2903" i="32" s="1"/>
  <c r="D2904" i="32"/>
  <c r="L2904" i="32" s="1"/>
  <c r="D2905" i="32"/>
  <c r="L2905" i="32" s="1"/>
  <c r="D2906" i="32"/>
  <c r="L2906" i="32" s="1"/>
  <c r="D2907" i="32"/>
  <c r="L2907" i="32" s="1"/>
  <c r="D2908" i="32"/>
  <c r="L2908" i="32" s="1"/>
  <c r="D2909" i="32"/>
  <c r="L2909" i="32" s="1"/>
  <c r="D2910" i="32"/>
  <c r="L2910" i="32" s="1"/>
  <c r="D2911" i="32"/>
  <c r="L2911" i="32" s="1"/>
  <c r="D2912" i="32"/>
  <c r="L2912" i="32" s="1"/>
  <c r="D2913" i="32"/>
  <c r="L2913" i="32" s="1"/>
  <c r="D2914" i="32"/>
  <c r="L2914" i="32" s="1"/>
  <c r="D2915" i="32"/>
  <c r="L2915" i="32" s="1"/>
  <c r="D2916" i="32"/>
  <c r="L2916" i="32" s="1"/>
  <c r="D2917" i="32"/>
  <c r="L2917" i="32" s="1"/>
  <c r="D2918" i="32"/>
  <c r="L2918" i="32" s="1"/>
  <c r="D2919" i="32"/>
  <c r="L2919" i="32" s="1"/>
  <c r="D2920" i="32"/>
  <c r="L2920" i="32" s="1"/>
  <c r="D2921" i="32"/>
  <c r="L2921" i="32" s="1"/>
  <c r="D2922" i="32"/>
  <c r="L2922" i="32" s="1"/>
  <c r="D2923" i="32"/>
  <c r="L2923" i="32" s="1"/>
  <c r="D2924" i="32"/>
  <c r="L2924" i="32" s="1"/>
  <c r="D2925" i="32"/>
  <c r="L2925" i="32" s="1"/>
  <c r="D2926" i="32"/>
  <c r="L2926" i="32" s="1"/>
  <c r="D2927" i="32"/>
  <c r="L2927" i="32" s="1"/>
  <c r="D2928" i="32"/>
  <c r="L2928" i="32" s="1"/>
  <c r="D2929" i="32"/>
  <c r="L2929" i="32" s="1"/>
  <c r="D2930" i="32"/>
  <c r="L2930" i="32" s="1"/>
  <c r="D2931" i="32"/>
  <c r="L2931" i="32" s="1"/>
  <c r="D2932" i="32"/>
  <c r="L2932" i="32" s="1"/>
  <c r="D2933" i="32"/>
  <c r="L2933" i="32" s="1"/>
  <c r="D2934" i="32"/>
  <c r="L2934" i="32" s="1"/>
  <c r="D2935" i="32"/>
  <c r="L2935" i="32" s="1"/>
  <c r="D2936" i="32"/>
  <c r="L2936" i="32" s="1"/>
  <c r="D2937" i="32"/>
  <c r="L2937" i="32" s="1"/>
  <c r="D2938" i="32"/>
  <c r="L2938" i="32" s="1"/>
  <c r="D2939" i="32"/>
  <c r="L2939" i="32" s="1"/>
  <c r="D2940" i="32"/>
  <c r="L2940" i="32" s="1"/>
  <c r="D2941" i="32"/>
  <c r="L2941" i="32" s="1"/>
  <c r="D2942" i="32"/>
  <c r="L2942" i="32" s="1"/>
  <c r="D2943" i="32"/>
  <c r="L2943" i="32" s="1"/>
  <c r="D2944" i="32"/>
  <c r="L2944" i="32" s="1"/>
  <c r="D2945" i="32"/>
  <c r="L2945" i="32" s="1"/>
  <c r="D2946" i="32"/>
  <c r="L2946" i="32" s="1"/>
  <c r="D2947" i="32"/>
  <c r="L2947" i="32" s="1"/>
  <c r="D2948" i="32"/>
  <c r="L2948" i="32" s="1"/>
  <c r="D2949" i="32"/>
  <c r="L2949" i="32" s="1"/>
  <c r="D2950" i="32"/>
  <c r="L2950" i="32" s="1"/>
  <c r="D2951" i="32"/>
  <c r="L2951" i="32" s="1"/>
  <c r="D2952" i="32"/>
  <c r="L2952" i="32" s="1"/>
  <c r="D2953" i="32"/>
  <c r="L2953" i="32" s="1"/>
  <c r="D2954" i="32"/>
  <c r="L2954" i="32" s="1"/>
  <c r="D2955" i="32"/>
  <c r="L2955" i="32" s="1"/>
  <c r="D2956" i="32"/>
  <c r="L2956" i="32" s="1"/>
  <c r="D2957" i="32"/>
  <c r="L2957" i="32" s="1"/>
  <c r="D2958" i="32"/>
  <c r="L2958" i="32" s="1"/>
  <c r="D2959" i="32"/>
  <c r="L2959" i="32" s="1"/>
  <c r="D2960" i="32"/>
  <c r="L2960" i="32" s="1"/>
  <c r="D2961" i="32"/>
  <c r="L2961" i="32" s="1"/>
  <c r="D2962" i="32"/>
  <c r="L2962" i="32" s="1"/>
  <c r="D2963" i="32"/>
  <c r="L2963" i="32" s="1"/>
  <c r="D2964" i="32"/>
  <c r="L2964" i="32" s="1"/>
  <c r="D2965" i="32"/>
  <c r="L2965" i="32" s="1"/>
  <c r="D2966" i="32"/>
  <c r="L2966" i="32" s="1"/>
  <c r="D2967" i="32"/>
  <c r="L2967" i="32" s="1"/>
  <c r="D2968" i="32"/>
  <c r="L2968" i="32" s="1"/>
  <c r="D2969" i="32"/>
  <c r="L2969" i="32" s="1"/>
  <c r="D2970" i="32"/>
  <c r="L2970" i="32" s="1"/>
  <c r="D2971" i="32"/>
  <c r="L2971" i="32" s="1"/>
  <c r="D2972" i="32"/>
  <c r="L2972" i="32" s="1"/>
  <c r="D2973" i="32"/>
  <c r="L2973" i="32" s="1"/>
  <c r="D2974" i="32"/>
  <c r="L2974" i="32" s="1"/>
  <c r="D2975" i="32"/>
  <c r="L2975" i="32" s="1"/>
  <c r="D2976" i="32"/>
  <c r="L2976" i="32" s="1"/>
  <c r="D2977" i="32"/>
  <c r="L2977" i="32" s="1"/>
  <c r="D2978" i="32"/>
  <c r="L2978" i="32" s="1"/>
  <c r="D2979" i="32"/>
  <c r="L2979" i="32" s="1"/>
  <c r="D2980" i="32"/>
  <c r="L2980" i="32" s="1"/>
  <c r="D2981" i="32"/>
  <c r="L2981" i="32" s="1"/>
  <c r="D2982" i="32"/>
  <c r="L2982" i="32" s="1"/>
  <c r="D2983" i="32"/>
  <c r="L2983" i="32" s="1"/>
  <c r="D2984" i="32"/>
  <c r="L2984" i="32" s="1"/>
  <c r="D2985" i="32"/>
  <c r="L2985" i="32" s="1"/>
  <c r="D2986" i="32"/>
  <c r="L2986" i="32" s="1"/>
  <c r="D2987" i="32"/>
  <c r="L2987" i="32" s="1"/>
  <c r="D2988" i="32"/>
  <c r="L2988" i="32" s="1"/>
  <c r="D2989" i="32"/>
  <c r="L2989" i="32" s="1"/>
  <c r="D2990" i="32"/>
  <c r="L2990" i="32" s="1"/>
  <c r="D2991" i="32"/>
  <c r="L2991" i="32" s="1"/>
  <c r="D2992" i="32"/>
  <c r="L2992" i="32" s="1"/>
  <c r="D2993" i="32"/>
  <c r="L2993" i="32" s="1"/>
  <c r="D2994" i="32"/>
  <c r="L2994" i="32" s="1"/>
  <c r="D2995" i="32"/>
  <c r="L2995" i="32" s="1"/>
  <c r="D2996" i="32"/>
  <c r="L2996" i="32" s="1"/>
  <c r="D2997" i="32"/>
  <c r="L2997" i="32" s="1"/>
  <c r="D2998" i="32"/>
  <c r="L2998" i="32" s="1"/>
  <c r="D2999" i="32"/>
  <c r="L2999" i="32" s="1"/>
  <c r="D3000" i="32"/>
  <c r="L3000" i="32" s="1"/>
  <c r="D3001" i="32"/>
  <c r="L3001" i="32" s="1"/>
  <c r="D3002" i="32"/>
  <c r="L3002" i="32" s="1"/>
  <c r="D3003" i="32"/>
  <c r="L3003" i="32" s="1"/>
  <c r="D3004" i="32"/>
  <c r="L3004" i="32" s="1"/>
  <c r="D3005" i="32"/>
  <c r="L3005" i="32" s="1"/>
  <c r="D3006" i="32"/>
  <c r="L3006" i="32" s="1"/>
  <c r="D3007" i="32"/>
  <c r="L3007" i="32" s="1"/>
  <c r="D3008" i="32"/>
  <c r="L3008" i="32" s="1"/>
  <c r="D3009" i="32"/>
  <c r="L3009" i="32" s="1"/>
  <c r="D3010" i="32"/>
  <c r="L3010" i="32" s="1"/>
  <c r="D3011" i="32"/>
  <c r="L3011" i="32" s="1"/>
  <c r="D3012" i="32"/>
  <c r="L3012" i="32" s="1"/>
  <c r="D3013" i="32"/>
  <c r="L3013" i="32" s="1"/>
  <c r="D3014" i="32"/>
  <c r="L3014" i="32" s="1"/>
  <c r="D3015" i="32"/>
  <c r="L3015" i="32" s="1"/>
  <c r="D3016" i="32"/>
  <c r="L3016" i="32" s="1"/>
  <c r="D3017" i="32"/>
  <c r="L3017" i="32" s="1"/>
  <c r="D3018" i="32"/>
  <c r="L3018" i="32" s="1"/>
  <c r="D3019" i="32"/>
  <c r="L3019" i="32" s="1"/>
  <c r="D3020" i="32"/>
  <c r="L3020" i="32" s="1"/>
  <c r="D3021" i="32"/>
  <c r="L3021" i="32" s="1"/>
  <c r="D3022" i="32"/>
  <c r="L3022" i="32" s="1"/>
  <c r="D3023" i="32"/>
  <c r="L3023" i="32" s="1"/>
  <c r="D3024" i="32"/>
  <c r="L3024" i="32" s="1"/>
  <c r="D3025" i="32"/>
  <c r="L3025" i="32" s="1"/>
  <c r="D3026" i="32"/>
  <c r="L3026" i="32" s="1"/>
  <c r="D3027" i="32"/>
  <c r="L3027" i="32" s="1"/>
  <c r="D3028" i="32"/>
  <c r="L3028" i="32" s="1"/>
  <c r="D3029" i="32"/>
  <c r="L3029" i="32" s="1"/>
  <c r="D3030" i="32"/>
  <c r="L3030" i="32" s="1"/>
  <c r="D3031" i="32"/>
  <c r="L3031" i="32" s="1"/>
  <c r="D3032" i="32"/>
  <c r="L3032" i="32" s="1"/>
  <c r="D3033" i="32"/>
  <c r="L3033" i="32" s="1"/>
  <c r="D3034" i="32"/>
  <c r="L3034" i="32" s="1"/>
  <c r="D3035" i="32"/>
  <c r="L3035" i="32" s="1"/>
  <c r="D3036" i="32"/>
  <c r="L3036" i="32" s="1"/>
  <c r="D3037" i="32"/>
  <c r="L3037" i="32" s="1"/>
  <c r="D3038" i="32"/>
  <c r="L3038" i="32" s="1"/>
  <c r="D3039" i="32"/>
  <c r="L3039" i="32" s="1"/>
  <c r="D3040" i="32"/>
  <c r="L3040" i="32" s="1"/>
  <c r="D3041" i="32"/>
  <c r="L3041" i="32" s="1"/>
  <c r="D3042" i="32"/>
  <c r="L3042" i="32" s="1"/>
  <c r="D3043" i="32"/>
  <c r="L3043" i="32" s="1"/>
  <c r="D3044" i="32"/>
  <c r="L3044" i="32" s="1"/>
  <c r="D3045" i="32"/>
  <c r="L3045" i="32" s="1"/>
  <c r="D3046" i="32"/>
  <c r="L3046" i="32" s="1"/>
  <c r="D3047" i="32"/>
  <c r="L3047" i="32" s="1"/>
  <c r="D3048" i="32"/>
  <c r="L3048" i="32" s="1"/>
  <c r="D3049" i="32"/>
  <c r="L3049" i="32" s="1"/>
  <c r="D3050" i="32"/>
  <c r="L3050" i="32" s="1"/>
  <c r="D3051" i="32"/>
  <c r="L3051" i="32" s="1"/>
  <c r="D3052" i="32"/>
  <c r="L3052" i="32" s="1"/>
  <c r="D3053" i="32"/>
  <c r="L3053" i="32" s="1"/>
  <c r="D3054" i="32"/>
  <c r="L3054" i="32" s="1"/>
  <c r="D3055" i="32"/>
  <c r="L3055" i="32" s="1"/>
  <c r="D3056" i="32"/>
  <c r="L3056" i="32" s="1"/>
  <c r="D3057" i="32"/>
  <c r="L3057" i="32" s="1"/>
  <c r="D3058" i="32"/>
  <c r="L3058" i="32" s="1"/>
  <c r="D3059" i="32"/>
  <c r="L3059" i="32" s="1"/>
  <c r="D3060" i="32"/>
  <c r="L3060" i="32" s="1"/>
  <c r="D3061" i="32"/>
  <c r="L3061" i="32" s="1"/>
  <c r="D3062" i="32"/>
  <c r="L3062" i="32" s="1"/>
  <c r="D3063" i="32"/>
  <c r="L3063" i="32" s="1"/>
  <c r="D3064" i="32"/>
  <c r="L3064" i="32" s="1"/>
  <c r="D3065" i="32"/>
  <c r="L3065" i="32" s="1"/>
  <c r="D3066" i="32"/>
  <c r="L3066" i="32" s="1"/>
  <c r="D3067" i="32"/>
  <c r="L3067" i="32" s="1"/>
  <c r="D3068" i="32"/>
  <c r="L3068" i="32" s="1"/>
  <c r="D3069" i="32"/>
  <c r="L3069" i="32" s="1"/>
  <c r="D3070" i="32"/>
  <c r="L3070" i="32" s="1"/>
  <c r="D3071" i="32"/>
  <c r="L3071" i="32" s="1"/>
  <c r="D3072" i="32"/>
  <c r="L3072" i="32" s="1"/>
  <c r="D3073" i="32"/>
  <c r="L3073" i="32" s="1"/>
  <c r="D3074" i="32"/>
  <c r="L3074" i="32" s="1"/>
  <c r="D3075" i="32"/>
  <c r="L3075" i="32" s="1"/>
  <c r="D3076" i="32"/>
  <c r="L3076" i="32" s="1"/>
  <c r="D3077" i="32"/>
  <c r="L3077" i="32" s="1"/>
  <c r="D3078" i="32"/>
  <c r="L3078" i="32" s="1"/>
  <c r="D3079" i="32"/>
  <c r="L3079" i="32" s="1"/>
  <c r="D3080" i="32"/>
  <c r="L3080" i="32" s="1"/>
  <c r="D3081" i="32"/>
  <c r="L3081" i="32" s="1"/>
  <c r="D3082" i="32"/>
  <c r="L3082" i="32" s="1"/>
  <c r="D3083" i="32"/>
  <c r="L3083" i="32" s="1"/>
  <c r="D3084" i="32"/>
  <c r="L3084" i="32" s="1"/>
  <c r="D3085" i="32"/>
  <c r="L3085" i="32" s="1"/>
  <c r="D3086" i="32"/>
  <c r="L3086" i="32" s="1"/>
  <c r="D3087" i="32"/>
  <c r="L3087" i="32" s="1"/>
  <c r="D3088" i="32"/>
  <c r="L3088" i="32" s="1"/>
  <c r="D3089" i="32"/>
  <c r="L3089" i="32" s="1"/>
  <c r="D3090" i="32"/>
  <c r="L3090" i="32" s="1"/>
  <c r="D3091" i="32"/>
  <c r="L3091" i="32" s="1"/>
  <c r="D3092" i="32"/>
  <c r="L3092" i="32" s="1"/>
  <c r="D3093" i="32"/>
  <c r="L3093" i="32" s="1"/>
  <c r="D3094" i="32"/>
  <c r="L3094" i="32" s="1"/>
  <c r="D3095" i="32"/>
  <c r="L3095" i="32" s="1"/>
  <c r="D3096" i="32"/>
  <c r="L3096" i="32" s="1"/>
  <c r="D3097" i="32"/>
  <c r="L3097" i="32" s="1"/>
  <c r="D3098" i="32"/>
  <c r="L3098" i="32" s="1"/>
  <c r="D3099" i="32"/>
  <c r="L3099" i="32" s="1"/>
  <c r="D3100" i="32"/>
  <c r="L3100" i="32" s="1"/>
  <c r="D3101" i="32"/>
  <c r="L3101" i="32" s="1"/>
  <c r="D3102" i="32"/>
  <c r="L3102" i="32" s="1"/>
  <c r="D3103" i="32"/>
  <c r="L3103" i="32" s="1"/>
  <c r="D3104" i="32"/>
  <c r="L3104" i="32" s="1"/>
  <c r="D3105" i="32"/>
  <c r="L3105" i="32" s="1"/>
  <c r="D3106" i="32"/>
  <c r="L3106" i="32" s="1"/>
  <c r="D3107" i="32"/>
  <c r="L3107" i="32" s="1"/>
  <c r="D3108" i="32"/>
  <c r="L3108" i="32" s="1"/>
  <c r="D3109" i="32"/>
  <c r="L3109" i="32" s="1"/>
  <c r="D3110" i="32"/>
  <c r="L3110" i="32" s="1"/>
  <c r="D3111" i="32"/>
  <c r="L3111" i="32" s="1"/>
  <c r="D3112" i="32"/>
  <c r="L3112" i="32" s="1"/>
  <c r="D3113" i="32"/>
  <c r="L3113" i="32" s="1"/>
  <c r="D3114" i="32"/>
  <c r="L3114" i="32" s="1"/>
  <c r="D3115" i="32"/>
  <c r="L3115" i="32" s="1"/>
  <c r="D3116" i="32"/>
  <c r="L3116" i="32" s="1"/>
  <c r="D3117" i="32"/>
  <c r="L3117" i="32" s="1"/>
  <c r="D3118" i="32"/>
  <c r="L3118" i="32" s="1"/>
  <c r="D3119" i="32"/>
  <c r="L3119" i="32" s="1"/>
  <c r="D3120" i="32"/>
  <c r="L3120" i="32" s="1"/>
  <c r="D3121" i="32"/>
  <c r="L3121" i="32" s="1"/>
  <c r="D3122" i="32"/>
  <c r="L3122" i="32" s="1"/>
  <c r="D3123" i="32"/>
  <c r="L3123" i="32" s="1"/>
  <c r="D3124" i="32"/>
  <c r="L3124" i="32" s="1"/>
  <c r="D3125" i="32"/>
  <c r="L3125" i="32" s="1"/>
  <c r="D3126" i="32"/>
  <c r="L3126" i="32" s="1"/>
  <c r="D3127" i="32"/>
  <c r="L3127" i="32" s="1"/>
  <c r="D3128" i="32"/>
  <c r="L3128" i="32" s="1"/>
  <c r="D3129" i="32"/>
  <c r="L3129" i="32" s="1"/>
  <c r="D3130" i="32"/>
  <c r="L3130" i="32" s="1"/>
  <c r="D3131" i="32"/>
  <c r="L3131" i="32" s="1"/>
  <c r="D3132" i="32"/>
  <c r="L3132" i="32" s="1"/>
  <c r="D3133" i="32"/>
  <c r="L3133" i="32" s="1"/>
  <c r="D3134" i="32"/>
  <c r="L3134" i="32" s="1"/>
  <c r="D3135" i="32"/>
  <c r="L3135" i="32" s="1"/>
  <c r="D3136" i="32"/>
  <c r="L3136" i="32" s="1"/>
  <c r="D3137" i="32"/>
  <c r="M3137" i="32" s="1"/>
  <c r="D3138" i="32"/>
  <c r="M3138" i="32" s="1"/>
  <c r="D3139" i="32"/>
  <c r="M3139" i="32" s="1"/>
  <c r="D3140" i="32"/>
  <c r="M3140" i="32" s="1"/>
  <c r="D3141" i="32"/>
  <c r="M3141" i="32" s="1"/>
  <c r="D3142" i="32"/>
  <c r="M3142" i="32" s="1"/>
  <c r="D3143" i="32"/>
  <c r="M3143" i="32" s="1"/>
  <c r="D3144" i="32"/>
  <c r="M3144" i="32" s="1"/>
  <c r="D3145" i="32"/>
  <c r="M3145" i="32" s="1"/>
  <c r="D3146" i="32"/>
  <c r="M3146" i="32" s="1"/>
  <c r="D3147" i="32"/>
  <c r="M3147" i="32" s="1"/>
  <c r="D3148" i="32"/>
  <c r="M3148" i="32" s="1"/>
  <c r="D3149" i="32"/>
  <c r="M3149" i="32" s="1"/>
  <c r="D3150" i="32"/>
  <c r="M3150" i="32" s="1"/>
  <c r="D3151" i="32"/>
  <c r="M3151" i="32" s="1"/>
  <c r="D3152" i="32"/>
  <c r="M3152" i="32" s="1"/>
  <c r="D3153" i="32"/>
  <c r="M3153" i="32" s="1"/>
  <c r="D3154" i="32"/>
  <c r="M3154" i="32" s="1"/>
  <c r="D3155" i="32"/>
  <c r="M3155" i="32" s="1"/>
  <c r="D3156" i="32"/>
  <c r="M3156" i="32" s="1"/>
  <c r="D3157" i="32"/>
  <c r="M3157" i="32" s="1"/>
  <c r="D3158" i="32"/>
  <c r="M3158" i="32" s="1"/>
  <c r="D3159" i="32"/>
  <c r="M3159" i="32" s="1"/>
  <c r="D3160" i="32"/>
  <c r="M3160" i="32" s="1"/>
  <c r="D3161" i="32"/>
  <c r="M3161" i="32" s="1"/>
  <c r="D3162" i="32"/>
  <c r="M3162" i="32" s="1"/>
  <c r="D3163" i="32"/>
  <c r="M3163" i="32" s="1"/>
  <c r="D3164" i="32"/>
  <c r="M3164" i="32" s="1"/>
  <c r="D3165" i="32"/>
  <c r="M3165" i="32" s="1"/>
  <c r="D3166" i="32"/>
  <c r="M3166" i="32" s="1"/>
  <c r="D3167" i="32"/>
  <c r="M3167" i="32" s="1"/>
  <c r="D3168" i="32"/>
  <c r="M3168" i="32" s="1"/>
  <c r="D3169" i="32"/>
  <c r="M3169" i="32" s="1"/>
  <c r="D3170" i="32"/>
  <c r="M3170" i="32" s="1"/>
  <c r="D3171" i="32"/>
  <c r="M3171" i="32" s="1"/>
  <c r="D3172" i="32"/>
  <c r="M3172" i="32" s="1"/>
  <c r="D3173" i="32"/>
  <c r="M3173" i="32" s="1"/>
  <c r="D3174" i="32"/>
  <c r="M3174" i="32" s="1"/>
  <c r="D3175" i="32"/>
  <c r="M3175" i="32" s="1"/>
  <c r="D3176" i="32"/>
  <c r="M3176" i="32" s="1"/>
  <c r="D3177" i="32"/>
  <c r="M3177" i="32" s="1"/>
  <c r="D3178" i="32"/>
  <c r="M3178" i="32" s="1"/>
  <c r="D3179" i="32"/>
  <c r="M3179" i="32" s="1"/>
  <c r="D3180" i="32"/>
  <c r="M3180" i="32" s="1"/>
  <c r="D3181" i="32"/>
  <c r="M3181" i="32" s="1"/>
  <c r="D3182" i="32"/>
  <c r="M3182" i="32" s="1"/>
  <c r="D3183" i="32"/>
  <c r="M3183" i="32" s="1"/>
  <c r="D3184" i="32"/>
  <c r="M3184" i="32" s="1"/>
  <c r="D3185" i="32"/>
  <c r="M3185" i="32" s="1"/>
  <c r="D3186" i="32"/>
  <c r="M3186" i="32" s="1"/>
  <c r="D3187" i="32"/>
  <c r="M3187" i="32" s="1"/>
  <c r="D3188" i="32"/>
  <c r="M3188" i="32" s="1"/>
  <c r="D3189" i="32"/>
  <c r="M3189" i="32" s="1"/>
  <c r="D3190" i="32"/>
  <c r="M3190" i="32" s="1"/>
  <c r="D3191" i="32"/>
  <c r="M3191" i="32" s="1"/>
  <c r="D3192" i="32"/>
  <c r="M3192" i="32" s="1"/>
  <c r="D3193" i="32"/>
  <c r="M3193" i="32" s="1"/>
  <c r="D3194" i="32"/>
  <c r="M3194" i="32" s="1"/>
  <c r="D3195" i="32"/>
  <c r="M3195" i="32" s="1"/>
  <c r="D3196" i="32"/>
  <c r="M3196" i="32" s="1"/>
  <c r="D3197" i="32"/>
  <c r="M3197" i="32" s="1"/>
  <c r="D3198" i="32"/>
  <c r="M3198" i="32" s="1"/>
  <c r="D3199" i="32"/>
  <c r="M3199" i="32" s="1"/>
  <c r="D3200" i="32"/>
  <c r="M3200" i="32" s="1"/>
  <c r="D3201" i="32"/>
  <c r="M3201" i="32" s="1"/>
  <c r="D3202" i="32"/>
  <c r="M3202" i="32" s="1"/>
  <c r="D3203" i="32"/>
  <c r="M3203" i="32" s="1"/>
  <c r="D3204" i="32"/>
  <c r="M3204" i="32" s="1"/>
  <c r="D3205" i="32"/>
  <c r="M3205" i="32" s="1"/>
  <c r="D3206" i="32"/>
  <c r="M3206" i="32" s="1"/>
  <c r="D3207" i="32"/>
  <c r="M3207" i="32" s="1"/>
  <c r="D3208" i="32"/>
  <c r="M3208" i="32" s="1"/>
  <c r="D3209" i="32"/>
  <c r="M3209" i="32" s="1"/>
  <c r="D3210" i="32"/>
  <c r="M3210" i="32" s="1"/>
  <c r="D3211" i="32"/>
  <c r="M3211" i="32" s="1"/>
  <c r="D3212" i="32"/>
  <c r="M3212" i="32" s="1"/>
  <c r="D3213" i="32"/>
  <c r="M3213" i="32" s="1"/>
  <c r="D3214" i="32"/>
  <c r="M3214" i="32" s="1"/>
  <c r="D3215" i="32"/>
  <c r="M3215" i="32" s="1"/>
  <c r="D3216" i="32"/>
  <c r="M3216" i="32" s="1"/>
  <c r="D3217" i="32"/>
  <c r="M3217" i="32" s="1"/>
  <c r="D3218" i="32"/>
  <c r="M3218" i="32" s="1"/>
  <c r="D3219" i="32"/>
  <c r="M3219" i="32" s="1"/>
  <c r="D3220" i="32"/>
  <c r="M3220" i="32" s="1"/>
  <c r="D3221" i="32"/>
  <c r="M3221" i="32" s="1"/>
  <c r="D3222" i="32"/>
  <c r="M3222" i="32" s="1"/>
  <c r="D3223" i="32"/>
  <c r="M3223" i="32" s="1"/>
  <c r="D3224" i="32"/>
  <c r="M3224" i="32" s="1"/>
  <c r="D3225" i="32"/>
  <c r="M3225" i="32" s="1"/>
  <c r="D3226" i="32"/>
  <c r="M3226" i="32" s="1"/>
  <c r="D3227" i="32"/>
  <c r="M3227" i="32" s="1"/>
  <c r="D3228" i="32"/>
  <c r="M3228" i="32" s="1"/>
  <c r="D3229" i="32"/>
  <c r="M3229" i="32" s="1"/>
  <c r="D3230" i="32"/>
  <c r="M3230" i="32" s="1"/>
  <c r="D3231" i="32"/>
  <c r="M3231" i="32" s="1"/>
  <c r="D3232" i="32"/>
  <c r="M3232" i="32" s="1"/>
  <c r="D3233" i="32"/>
  <c r="M3233" i="32" s="1"/>
  <c r="D3234" i="32"/>
  <c r="M3234" i="32" s="1"/>
  <c r="D3235" i="32"/>
  <c r="M3235" i="32" s="1"/>
  <c r="D3236" i="32"/>
  <c r="M3236" i="32" s="1"/>
  <c r="D3237" i="32"/>
  <c r="M3237" i="32" s="1"/>
  <c r="D3238" i="32"/>
  <c r="M3238" i="32" s="1"/>
  <c r="D3239" i="32"/>
  <c r="M3239" i="32" s="1"/>
  <c r="D3240" i="32"/>
  <c r="M3240" i="32" s="1"/>
  <c r="D3241" i="32"/>
  <c r="M3241" i="32" s="1"/>
  <c r="D3242" i="32"/>
  <c r="M3242" i="32" s="1"/>
  <c r="D3243" i="32"/>
  <c r="M3243" i="32" s="1"/>
  <c r="D3244" i="32"/>
  <c r="M3244" i="32" s="1"/>
  <c r="D3245" i="32"/>
  <c r="M3245" i="32" s="1"/>
  <c r="D3246" i="32"/>
  <c r="M3246" i="32" s="1"/>
  <c r="D3247" i="32"/>
  <c r="M3247" i="32" s="1"/>
  <c r="D3248" i="32"/>
  <c r="M3248" i="32" s="1"/>
  <c r="D3249" i="32"/>
  <c r="M3249" i="32" s="1"/>
  <c r="D3250" i="32"/>
  <c r="M3250" i="32" s="1"/>
  <c r="D3251" i="32"/>
  <c r="M3251" i="32" s="1"/>
  <c r="D3252" i="32"/>
  <c r="M3252" i="32" s="1"/>
  <c r="D3253" i="32"/>
  <c r="M3253" i="32" s="1"/>
  <c r="D3254" i="32"/>
  <c r="M3254" i="32" s="1"/>
  <c r="D3255" i="32"/>
  <c r="M3255" i="32" s="1"/>
  <c r="D3256" i="32"/>
  <c r="M3256" i="32" s="1"/>
  <c r="D3257" i="32"/>
  <c r="M3257" i="32" s="1"/>
  <c r="D3258" i="32"/>
  <c r="M3258" i="32" s="1"/>
  <c r="D3259" i="32"/>
  <c r="M3259" i="32" s="1"/>
  <c r="D3260" i="32"/>
  <c r="M3260" i="32" s="1"/>
  <c r="D3261" i="32"/>
  <c r="M3261" i="32" s="1"/>
  <c r="D3262" i="32"/>
  <c r="M3262" i="32" s="1"/>
  <c r="D3263" i="32"/>
  <c r="M3263" i="32" s="1"/>
  <c r="D3264" i="32"/>
  <c r="M3264" i="32" s="1"/>
  <c r="D3265" i="32"/>
  <c r="M3265" i="32" s="1"/>
  <c r="D3266" i="32"/>
  <c r="M3266" i="32" s="1"/>
  <c r="D3267" i="32"/>
  <c r="M3267" i="32" s="1"/>
  <c r="D3268" i="32"/>
  <c r="M3268" i="32" s="1"/>
  <c r="D3269" i="32"/>
  <c r="M3269" i="32" s="1"/>
  <c r="D3270" i="32"/>
  <c r="M3270" i="32" s="1"/>
  <c r="D3271" i="32"/>
  <c r="M3271" i="32" s="1"/>
  <c r="D3272" i="32"/>
  <c r="M3272" i="32" s="1"/>
  <c r="D3273" i="32"/>
  <c r="M3273" i="32" s="1"/>
  <c r="D3274" i="32"/>
  <c r="M3274" i="32" s="1"/>
  <c r="D3275" i="32"/>
  <c r="M3275" i="32" s="1"/>
  <c r="D3276" i="32"/>
  <c r="M3276" i="32" s="1"/>
  <c r="D3277" i="32"/>
  <c r="M3277" i="32" s="1"/>
  <c r="D3278" i="32"/>
  <c r="M3278" i="32" s="1"/>
  <c r="D3279" i="32"/>
  <c r="M3279" i="32" s="1"/>
  <c r="D3280" i="32"/>
  <c r="M3280" i="32" s="1"/>
  <c r="D3281" i="32"/>
  <c r="M3281" i="32" s="1"/>
  <c r="D3282" i="32"/>
  <c r="M3282" i="32" s="1"/>
  <c r="D3283" i="32"/>
  <c r="M3283" i="32" s="1"/>
  <c r="D3284" i="32"/>
  <c r="M3284" i="32" s="1"/>
  <c r="D3285" i="32"/>
  <c r="M3285" i="32" s="1"/>
  <c r="D3286" i="32"/>
  <c r="M3286" i="32" s="1"/>
  <c r="D3287" i="32"/>
  <c r="M3287" i="32" s="1"/>
  <c r="D3288" i="32"/>
  <c r="M3288" i="32" s="1"/>
  <c r="D3289" i="32"/>
  <c r="M3289" i="32" s="1"/>
  <c r="D3290" i="32"/>
  <c r="M3290" i="32" s="1"/>
  <c r="D3291" i="32"/>
  <c r="M3291" i="32" s="1"/>
  <c r="D3292" i="32"/>
  <c r="M3292" i="32" s="1"/>
  <c r="D3293" i="32"/>
  <c r="M3293" i="32" s="1"/>
  <c r="D3294" i="32"/>
  <c r="M3294" i="32" s="1"/>
  <c r="D3295" i="32"/>
  <c r="M3295" i="32" s="1"/>
  <c r="D3296" i="32"/>
  <c r="M3296" i="32" s="1"/>
  <c r="D3297" i="32"/>
  <c r="M3297" i="32" s="1"/>
  <c r="D3298" i="32"/>
  <c r="M3298" i="32" s="1"/>
  <c r="D3299" i="32"/>
  <c r="M3299" i="32" s="1"/>
  <c r="D3300" i="32"/>
  <c r="M3300" i="32" s="1"/>
  <c r="D3301" i="32"/>
  <c r="M3301" i="32" s="1"/>
  <c r="D3302" i="32"/>
  <c r="M3302" i="32" s="1"/>
  <c r="D3303" i="32"/>
  <c r="M3303" i="32" s="1"/>
  <c r="D3304" i="32"/>
  <c r="M3304" i="32" s="1"/>
  <c r="D3305" i="32"/>
  <c r="M3305" i="32" s="1"/>
  <c r="D3306" i="32"/>
  <c r="M3306" i="32" s="1"/>
  <c r="D3307" i="32"/>
  <c r="M3307" i="32" s="1"/>
  <c r="D3308" i="32"/>
  <c r="M3308" i="32" s="1"/>
  <c r="D3309" i="32"/>
  <c r="M3309" i="32" s="1"/>
  <c r="D3310" i="32"/>
  <c r="M3310" i="32" s="1"/>
  <c r="D3311" i="32"/>
  <c r="M3311" i="32" s="1"/>
  <c r="D3312" i="32"/>
  <c r="M3312" i="32" s="1"/>
  <c r="D3313" i="32"/>
  <c r="M3313" i="32" s="1"/>
  <c r="D3314" i="32"/>
  <c r="M3314" i="32" s="1"/>
  <c r="D3315" i="32"/>
  <c r="M3315" i="32" s="1"/>
  <c r="D3316" i="32"/>
  <c r="M3316" i="32" s="1"/>
  <c r="D3317" i="32"/>
  <c r="M3317" i="32" s="1"/>
  <c r="D3318" i="32"/>
  <c r="M3318" i="32" s="1"/>
  <c r="D3319" i="32"/>
  <c r="M3319" i="32" s="1"/>
  <c r="D3320" i="32"/>
  <c r="M3320" i="32" s="1"/>
  <c r="D3321" i="32"/>
  <c r="M3321" i="32" s="1"/>
  <c r="D3322" i="32"/>
  <c r="M3322" i="32" s="1"/>
  <c r="D3323" i="32"/>
  <c r="M3323" i="32" s="1"/>
  <c r="D3324" i="32"/>
  <c r="M3324" i="32" s="1"/>
  <c r="D3325" i="32"/>
  <c r="M3325" i="32" s="1"/>
  <c r="D3326" i="32"/>
  <c r="M3326" i="32" s="1"/>
  <c r="D3327" i="32"/>
  <c r="M3327" i="32" s="1"/>
  <c r="D3328" i="32"/>
  <c r="M3328" i="32" s="1"/>
  <c r="D3329" i="32"/>
  <c r="M3329" i="32" s="1"/>
  <c r="D3330" i="32"/>
  <c r="M3330" i="32" s="1"/>
  <c r="D3331" i="32"/>
  <c r="M3331" i="32" s="1"/>
  <c r="D3332" i="32"/>
  <c r="M3332" i="32" s="1"/>
  <c r="D3333" i="32"/>
  <c r="M3333" i="32" s="1"/>
  <c r="D3334" i="32"/>
  <c r="M3334" i="32" s="1"/>
  <c r="D3335" i="32"/>
  <c r="M3335" i="32" s="1"/>
  <c r="D3336" i="32"/>
  <c r="M3336" i="32" s="1"/>
  <c r="D3337" i="32"/>
  <c r="M3337" i="32" s="1"/>
  <c r="D3338" i="32"/>
  <c r="M3338" i="32" s="1"/>
  <c r="D3339" i="32"/>
  <c r="M3339" i="32" s="1"/>
  <c r="D3340" i="32"/>
  <c r="M3340" i="32" s="1"/>
  <c r="D3341" i="32"/>
  <c r="M3341" i="32" s="1"/>
  <c r="D3342" i="32"/>
  <c r="M3342" i="32" s="1"/>
  <c r="D3343" i="32"/>
  <c r="M3343" i="32" s="1"/>
  <c r="D3344" i="32"/>
  <c r="M3344" i="32" s="1"/>
  <c r="D3345" i="32"/>
  <c r="M3345" i="32" s="1"/>
  <c r="D3346" i="32"/>
  <c r="M3346" i="32" s="1"/>
  <c r="D3347" i="32"/>
  <c r="M3347" i="32" s="1"/>
  <c r="D3348" i="32"/>
  <c r="M3348" i="32" s="1"/>
  <c r="D3349" i="32"/>
  <c r="M3349" i="32" s="1"/>
  <c r="D3350" i="32"/>
  <c r="M3350" i="32" s="1"/>
  <c r="D3351" i="32"/>
  <c r="M3351" i="32" s="1"/>
  <c r="D3352" i="32"/>
  <c r="M3352" i="32" s="1"/>
  <c r="D3353" i="32"/>
  <c r="M3353" i="32" s="1"/>
  <c r="D3354" i="32"/>
  <c r="M3354" i="32" s="1"/>
  <c r="D3355" i="32"/>
  <c r="M3355" i="32" s="1"/>
  <c r="D3356" i="32"/>
  <c r="M3356" i="32" s="1"/>
  <c r="D3357" i="32"/>
  <c r="M3357" i="32" s="1"/>
  <c r="D3358" i="32"/>
  <c r="M3358" i="32" s="1"/>
  <c r="D3359" i="32"/>
  <c r="M3359" i="32" s="1"/>
  <c r="D3360" i="32"/>
  <c r="M3360" i="32" s="1"/>
  <c r="D3361" i="32"/>
  <c r="M3361" i="32" s="1"/>
  <c r="D3362" i="32"/>
  <c r="M3362" i="32" s="1"/>
  <c r="D3363" i="32"/>
  <c r="M3363" i="32" s="1"/>
  <c r="D3364" i="32"/>
  <c r="M3364" i="32" s="1"/>
  <c r="D3365" i="32"/>
  <c r="M3365" i="32" s="1"/>
  <c r="D3366" i="32"/>
  <c r="M3366" i="32" s="1"/>
  <c r="D3367" i="32"/>
  <c r="M3367" i="32" s="1"/>
  <c r="D3368" i="32"/>
  <c r="M3368" i="32" s="1"/>
  <c r="D3369" i="32"/>
  <c r="M3369" i="32" s="1"/>
  <c r="D3370" i="32"/>
  <c r="M3370" i="32" s="1"/>
  <c r="D3371" i="32"/>
  <c r="M3371" i="32" s="1"/>
  <c r="D3372" i="32"/>
  <c r="M3372" i="32" s="1"/>
  <c r="D3373" i="32"/>
  <c r="M3373" i="32" s="1"/>
  <c r="D3374" i="32"/>
  <c r="M3374" i="32" s="1"/>
  <c r="D3375" i="32"/>
  <c r="M3375" i="32" s="1"/>
  <c r="D3376" i="32"/>
  <c r="M3376" i="32" s="1"/>
  <c r="D3377" i="32"/>
  <c r="M3377" i="32" s="1"/>
  <c r="D3378" i="32"/>
  <c r="M3378" i="32" s="1"/>
  <c r="D3379" i="32"/>
  <c r="M3379" i="32" s="1"/>
  <c r="D3380" i="32"/>
  <c r="M3380" i="32" s="1"/>
  <c r="D3381" i="32"/>
  <c r="M3381" i="32" s="1"/>
  <c r="D3382" i="32"/>
  <c r="M3382" i="32" s="1"/>
  <c r="D3383" i="32"/>
  <c r="M3383" i="32" s="1"/>
  <c r="D3384" i="32"/>
  <c r="M3384" i="32" s="1"/>
  <c r="D3385" i="32"/>
  <c r="M3385" i="32" s="1"/>
  <c r="D3386" i="32"/>
  <c r="M3386" i="32" s="1"/>
  <c r="D3387" i="32"/>
  <c r="M3387" i="32" s="1"/>
  <c r="D3388" i="32"/>
  <c r="M3388" i="32" s="1"/>
  <c r="D3389" i="32"/>
  <c r="M3389" i="32" s="1"/>
  <c r="D3390" i="32"/>
  <c r="M3390" i="32" s="1"/>
  <c r="D3391" i="32"/>
  <c r="M3391" i="32" s="1"/>
  <c r="D3392" i="32"/>
  <c r="M3392" i="32" s="1"/>
  <c r="D3393" i="32"/>
  <c r="M3393" i="32" s="1"/>
  <c r="D3394" i="32"/>
  <c r="M3394" i="32" s="1"/>
  <c r="D3395" i="32"/>
  <c r="M3395" i="32" s="1"/>
  <c r="D3396" i="32"/>
  <c r="M3396" i="32" s="1"/>
  <c r="D3397" i="32"/>
  <c r="M3397" i="32" s="1"/>
  <c r="D3398" i="32"/>
  <c r="D3399" i="32"/>
  <c r="D3400" i="32"/>
  <c r="D3401" i="32"/>
  <c r="D3402" i="32"/>
  <c r="D3403" i="32"/>
  <c r="D3404" i="32"/>
  <c r="D3405" i="32"/>
  <c r="D3406" i="32"/>
  <c r="D3407" i="32"/>
  <c r="D3408" i="32"/>
  <c r="D3409" i="32"/>
  <c r="D3410" i="32"/>
  <c r="D3411" i="32"/>
  <c r="D3412" i="32"/>
  <c r="D3413" i="32"/>
  <c r="D3414" i="32"/>
  <c r="D3415" i="32"/>
  <c r="D3416" i="32"/>
  <c r="D3417" i="32"/>
  <c r="D3418" i="32"/>
  <c r="D3419" i="32"/>
  <c r="D3420" i="32"/>
  <c r="D3421" i="32"/>
  <c r="D3422" i="32"/>
  <c r="D3423" i="32"/>
  <c r="D3424" i="32"/>
  <c r="D3425" i="32"/>
  <c r="D3426" i="32"/>
  <c r="D3427" i="32"/>
  <c r="D3428" i="32"/>
  <c r="D3429" i="32"/>
  <c r="D3430" i="32"/>
  <c r="D3431" i="32"/>
  <c r="D3432" i="32"/>
  <c r="D3433" i="32"/>
  <c r="D3434" i="32"/>
  <c r="D3435" i="32"/>
  <c r="D3436" i="32"/>
  <c r="D3437" i="32"/>
  <c r="D3438" i="32"/>
  <c r="D3439" i="32"/>
  <c r="D3440" i="32"/>
  <c r="D3441" i="32"/>
  <c r="D3442" i="32"/>
  <c r="D3443" i="32"/>
  <c r="D3444" i="32"/>
  <c r="D3445" i="32"/>
  <c r="D3446" i="32"/>
  <c r="D3447" i="32"/>
  <c r="D3448" i="32"/>
  <c r="D3449" i="32"/>
  <c r="D3450" i="32"/>
  <c r="D3451" i="32"/>
  <c r="D3452" i="32"/>
  <c r="D3453" i="32"/>
  <c r="D3454" i="32"/>
  <c r="D3455" i="32"/>
  <c r="D3456" i="32"/>
  <c r="D3457" i="32"/>
  <c r="D3458" i="32"/>
  <c r="D3459" i="32"/>
  <c r="D3460" i="32"/>
  <c r="D3461" i="32"/>
  <c r="D3462" i="32"/>
  <c r="D3463" i="32"/>
  <c r="D3464" i="32"/>
  <c r="D3465" i="32"/>
  <c r="D3466" i="32"/>
  <c r="D3467" i="32"/>
  <c r="D3468" i="32"/>
  <c r="D3469" i="32"/>
  <c r="D3470" i="32"/>
  <c r="D3471" i="32"/>
  <c r="D3472" i="32"/>
  <c r="D3473" i="32"/>
  <c r="D3474" i="32"/>
  <c r="D3475" i="32"/>
  <c r="D3476" i="32"/>
  <c r="D3477" i="32"/>
  <c r="D3478" i="32"/>
  <c r="D3479" i="32"/>
  <c r="D3480" i="32"/>
  <c r="D3481" i="32"/>
  <c r="D3482" i="32"/>
  <c r="D3483" i="32"/>
  <c r="D3484" i="32"/>
  <c r="D3485" i="32"/>
  <c r="D3486" i="32"/>
  <c r="D3487" i="32"/>
  <c r="D3488" i="32"/>
  <c r="D3489" i="32"/>
  <c r="D3490" i="32"/>
  <c r="D3491" i="32"/>
  <c r="D3492" i="32"/>
  <c r="D3493" i="32"/>
  <c r="D3494" i="32"/>
  <c r="D3495" i="32"/>
  <c r="D3496" i="32"/>
  <c r="D3497" i="32"/>
  <c r="D3498" i="32"/>
  <c r="D3499" i="32"/>
  <c r="D3500" i="32"/>
  <c r="D3501" i="32"/>
  <c r="D3502" i="32"/>
  <c r="D3503" i="32"/>
  <c r="D3504" i="32"/>
  <c r="D3505" i="32"/>
  <c r="D3506" i="32"/>
  <c r="D3507" i="32"/>
  <c r="D3508" i="32"/>
  <c r="D3509" i="32"/>
  <c r="D3510" i="32"/>
  <c r="D3511" i="32"/>
  <c r="D3512" i="32"/>
  <c r="D3513" i="32"/>
  <c r="D3514" i="32"/>
  <c r="D3515" i="32"/>
  <c r="D3516" i="32"/>
  <c r="D3517" i="32"/>
  <c r="D3518" i="32"/>
  <c r="D3519" i="32"/>
  <c r="D3520" i="32"/>
  <c r="D3521" i="32"/>
  <c r="D3522" i="32"/>
  <c r="D3523" i="32"/>
  <c r="D3524" i="32"/>
  <c r="D3525" i="32"/>
  <c r="D3526" i="32"/>
  <c r="D3527" i="32"/>
  <c r="D3528" i="32"/>
  <c r="D3529" i="32"/>
  <c r="D3530" i="32"/>
  <c r="D3531" i="32"/>
  <c r="D3532" i="32"/>
  <c r="D3533" i="32"/>
  <c r="D3534" i="32"/>
  <c r="D3535" i="32"/>
  <c r="D3536" i="32"/>
  <c r="D3537" i="32"/>
  <c r="D3538" i="32"/>
  <c r="D3539" i="32"/>
  <c r="D3540" i="32"/>
  <c r="D3541" i="32"/>
  <c r="D3542" i="32"/>
  <c r="D3543" i="32"/>
  <c r="D3544" i="32"/>
  <c r="D3545" i="32"/>
  <c r="D3546" i="32"/>
  <c r="D3547" i="32"/>
  <c r="D3548" i="32"/>
  <c r="D3549" i="32"/>
  <c r="D3550" i="32"/>
  <c r="D3551" i="32"/>
  <c r="D3552" i="32"/>
  <c r="D3553" i="32"/>
  <c r="D3554" i="32"/>
  <c r="D3555" i="32"/>
  <c r="D3556" i="32"/>
  <c r="D3557" i="32"/>
  <c r="D3558" i="32"/>
  <c r="D3559" i="32"/>
  <c r="D3560" i="32"/>
  <c r="D3561" i="32"/>
  <c r="D3562" i="32"/>
  <c r="D3563" i="32"/>
  <c r="D3564" i="32"/>
  <c r="D3565" i="32"/>
  <c r="D3566" i="32"/>
  <c r="D3567" i="32"/>
  <c r="D3568" i="32"/>
  <c r="D3569" i="32"/>
  <c r="D3570" i="32"/>
  <c r="D3571" i="32"/>
  <c r="D3572" i="32"/>
  <c r="D3573" i="32"/>
  <c r="D3574" i="32"/>
  <c r="D3575" i="32"/>
  <c r="D3576" i="32"/>
  <c r="D3577" i="32"/>
  <c r="D3578" i="32"/>
  <c r="D3579" i="32"/>
  <c r="D3580" i="32"/>
  <c r="D3581" i="32"/>
  <c r="D3582" i="32"/>
  <c r="D3583" i="32"/>
  <c r="D3584" i="32"/>
  <c r="D3585" i="32"/>
  <c r="D3586" i="32"/>
  <c r="D3587" i="32"/>
  <c r="D3588" i="32"/>
  <c r="D3589" i="32"/>
  <c r="D3590" i="32"/>
  <c r="D3591" i="32"/>
  <c r="D3592" i="32"/>
  <c r="D3593" i="32"/>
  <c r="D3594" i="32"/>
  <c r="D3595" i="32"/>
  <c r="D3596" i="32"/>
  <c r="D3597" i="32"/>
  <c r="D3598" i="32"/>
  <c r="D3599" i="32"/>
  <c r="D3600" i="32"/>
  <c r="D3601" i="32"/>
  <c r="D3602" i="32"/>
  <c r="D3603" i="32"/>
  <c r="D3604" i="32"/>
  <c r="D3605" i="32"/>
  <c r="D3606" i="32"/>
  <c r="D3607" i="32"/>
  <c r="D3608" i="32"/>
  <c r="D3609" i="32"/>
  <c r="D3610" i="32"/>
  <c r="D3611" i="32"/>
  <c r="D3612" i="32"/>
  <c r="D3613" i="32"/>
  <c r="D3614" i="32"/>
  <c r="D3615" i="32"/>
  <c r="D3616" i="32"/>
  <c r="D3617" i="32"/>
  <c r="D3618" i="32"/>
  <c r="D3619" i="32"/>
  <c r="D3620" i="32"/>
  <c r="D3621" i="32"/>
  <c r="D3622" i="32"/>
  <c r="D3623" i="32"/>
  <c r="D3624" i="32"/>
  <c r="D3625" i="32"/>
  <c r="D3626" i="32"/>
  <c r="D3627" i="32"/>
  <c r="D3628" i="32"/>
  <c r="D3629" i="32"/>
  <c r="D3630" i="32"/>
  <c r="D3631" i="32"/>
  <c r="D3632" i="32"/>
  <c r="D3633" i="32"/>
  <c r="D3634" i="32"/>
  <c r="D3635" i="32"/>
  <c r="D3636" i="32"/>
  <c r="D3637" i="32"/>
  <c r="D3638" i="32"/>
  <c r="D3639" i="32"/>
  <c r="D3640" i="32"/>
  <c r="D3641" i="32"/>
  <c r="D3642" i="32"/>
  <c r="D3643" i="32"/>
  <c r="D3644" i="32"/>
  <c r="D3645" i="32"/>
  <c r="D3646" i="32"/>
  <c r="D3647" i="32"/>
  <c r="D3648" i="32"/>
  <c r="D3649" i="32"/>
  <c r="D3650" i="32"/>
  <c r="D3651" i="32"/>
  <c r="D3652" i="32"/>
  <c r="D3653" i="32"/>
  <c r="D3654" i="32"/>
  <c r="D3655" i="32"/>
  <c r="D3656" i="32"/>
  <c r="D3657" i="32"/>
  <c r="D3658" i="32"/>
  <c r="D3659" i="32"/>
  <c r="D3660" i="32"/>
  <c r="D3661" i="32"/>
  <c r="D3662" i="32"/>
  <c r="D3663" i="32"/>
  <c r="D3664" i="32"/>
  <c r="D3665" i="32"/>
  <c r="D3666" i="32"/>
  <c r="D3667" i="32"/>
  <c r="D3668" i="32"/>
  <c r="D3669" i="32"/>
  <c r="D3670" i="32"/>
  <c r="D3671" i="32"/>
  <c r="D3672" i="32"/>
  <c r="D3673" i="32"/>
  <c r="D3674" i="32"/>
  <c r="D3675" i="32"/>
  <c r="D3676" i="32"/>
  <c r="D3677" i="32"/>
  <c r="D3678" i="32"/>
  <c r="D3679" i="32"/>
  <c r="D3680" i="32"/>
  <c r="D3681" i="32"/>
  <c r="D3682" i="32"/>
  <c r="D3683" i="32"/>
  <c r="D3684" i="32"/>
  <c r="D3685" i="32"/>
  <c r="D3686" i="32"/>
  <c r="D3687" i="32"/>
  <c r="D3688" i="32"/>
  <c r="D3689" i="32"/>
  <c r="D3690" i="32"/>
  <c r="D3691" i="32"/>
  <c r="D3692" i="32"/>
  <c r="D3693" i="32"/>
  <c r="D3694" i="32"/>
  <c r="D3695" i="32"/>
  <c r="D3696" i="32"/>
  <c r="D3697" i="32"/>
  <c r="D3698" i="32"/>
  <c r="D3699" i="32"/>
  <c r="D3700" i="32"/>
  <c r="D3701" i="32"/>
  <c r="D3702" i="32"/>
  <c r="D3703" i="32"/>
  <c r="D3704" i="32"/>
  <c r="D3705" i="32"/>
  <c r="D3706" i="32"/>
  <c r="D3707" i="32"/>
  <c r="D3708" i="32"/>
  <c r="D3709" i="32"/>
  <c r="D3710" i="32"/>
  <c r="D3711" i="32"/>
  <c r="D3712" i="32"/>
  <c r="D3713" i="32"/>
  <c r="D3714" i="32"/>
  <c r="D3715" i="32"/>
  <c r="D3716" i="32"/>
  <c r="D3717" i="32"/>
  <c r="D3718" i="32"/>
  <c r="D3719" i="32"/>
  <c r="D3720" i="32"/>
  <c r="D3721" i="32"/>
  <c r="D3722" i="32"/>
  <c r="D3723" i="32"/>
  <c r="D3724" i="32"/>
  <c r="D3725" i="32"/>
  <c r="D3726" i="32"/>
  <c r="D3727" i="32"/>
  <c r="D3728" i="32"/>
  <c r="D3729" i="32"/>
  <c r="D3730" i="32"/>
  <c r="D3731" i="32"/>
  <c r="D3732" i="32"/>
  <c r="D3733" i="32"/>
  <c r="D3734" i="32"/>
  <c r="D3735" i="32"/>
  <c r="D3736" i="32"/>
  <c r="D3737" i="32"/>
  <c r="D3738" i="32"/>
  <c r="D3739" i="32"/>
  <c r="D3740" i="32"/>
  <c r="D3741" i="32"/>
  <c r="D3742" i="32"/>
  <c r="D3743" i="32"/>
  <c r="D3744" i="32"/>
  <c r="D3745" i="32"/>
  <c r="D3746" i="32"/>
  <c r="D3747" i="32"/>
  <c r="D3748" i="32"/>
  <c r="D3749" i="32"/>
  <c r="D3750" i="32"/>
  <c r="D3751" i="32"/>
  <c r="D3752" i="32"/>
  <c r="D3753" i="32"/>
  <c r="D3754" i="32"/>
  <c r="D3755" i="32"/>
  <c r="D3756" i="32"/>
  <c r="D3757" i="32"/>
  <c r="D3758" i="32"/>
  <c r="D3759" i="32"/>
  <c r="D3760" i="32"/>
  <c r="D3761" i="32"/>
  <c r="D3762" i="32"/>
  <c r="D3763" i="32"/>
  <c r="D3764" i="32"/>
  <c r="D3765" i="32"/>
  <c r="D3766" i="32"/>
  <c r="D3767" i="32"/>
  <c r="D3768" i="32"/>
  <c r="D3769" i="32"/>
  <c r="D3770" i="32"/>
  <c r="D3771" i="32"/>
  <c r="D3772" i="32"/>
  <c r="D3773" i="32"/>
  <c r="D3774" i="32"/>
  <c r="D3775" i="32"/>
  <c r="D3776" i="32"/>
  <c r="D3777" i="32"/>
  <c r="D3778" i="32"/>
  <c r="D3779" i="32"/>
  <c r="D3780" i="32"/>
  <c r="D3781" i="32"/>
  <c r="D3782" i="32"/>
  <c r="D3783" i="32"/>
  <c r="D3784" i="32"/>
  <c r="D3785" i="32"/>
  <c r="D3786" i="32"/>
  <c r="D3787" i="32"/>
  <c r="D3788" i="32"/>
  <c r="D3789" i="32"/>
  <c r="D3790" i="32"/>
  <c r="D3791" i="32"/>
  <c r="D3792" i="32"/>
  <c r="D3793" i="32"/>
  <c r="D3794" i="32"/>
  <c r="D3795" i="32"/>
  <c r="D3796" i="32"/>
  <c r="D3797" i="32"/>
  <c r="D3798" i="32"/>
  <c r="D3799" i="32"/>
  <c r="D3800" i="32"/>
  <c r="D3801" i="32"/>
  <c r="D3802" i="32"/>
  <c r="D3803" i="32"/>
  <c r="D3804" i="32"/>
  <c r="D3805" i="32"/>
  <c r="D3806" i="32"/>
  <c r="D3807" i="32"/>
  <c r="D3808" i="32"/>
  <c r="D3809" i="32"/>
  <c r="D3810" i="32"/>
  <c r="D3811" i="32"/>
  <c r="D3812" i="32"/>
  <c r="D3813" i="32"/>
  <c r="D3814" i="32"/>
  <c r="D3815" i="32"/>
  <c r="D3816" i="32"/>
  <c r="D3817" i="32"/>
  <c r="D3818" i="32"/>
  <c r="D3819" i="32"/>
  <c r="D3820" i="32"/>
  <c r="D3821" i="32"/>
  <c r="D3822" i="32"/>
  <c r="D3823" i="32"/>
  <c r="D3824" i="32"/>
  <c r="D3825" i="32"/>
  <c r="D3826" i="32"/>
  <c r="D3827" i="32"/>
  <c r="D3828" i="32"/>
  <c r="D3829" i="32"/>
  <c r="D3830" i="32"/>
  <c r="D3831" i="32"/>
  <c r="D3832" i="32"/>
  <c r="D3833" i="32"/>
  <c r="D3834" i="32"/>
  <c r="D3835" i="32"/>
  <c r="D3836" i="32"/>
  <c r="D3837" i="32"/>
  <c r="D3838" i="32"/>
  <c r="D3839" i="32"/>
  <c r="D3840" i="32"/>
  <c r="D3841" i="32"/>
  <c r="D3842" i="32"/>
  <c r="D3843" i="32"/>
  <c r="D3844" i="32"/>
  <c r="D3845" i="32"/>
  <c r="D3846" i="32"/>
  <c r="D3847" i="32"/>
  <c r="D3848" i="32"/>
  <c r="D3849" i="32"/>
  <c r="D3850" i="32"/>
  <c r="D3851" i="32"/>
  <c r="D3852" i="32"/>
  <c r="D3853" i="32"/>
  <c r="D3854" i="32"/>
  <c r="D3855" i="32"/>
  <c r="D3856" i="32"/>
  <c r="D3857" i="32"/>
  <c r="D3858" i="32"/>
  <c r="D3859" i="32"/>
  <c r="D3860" i="32"/>
  <c r="D3861" i="32"/>
  <c r="D3862" i="32"/>
  <c r="D3863" i="32"/>
  <c r="D3864" i="32"/>
  <c r="D3865" i="32"/>
  <c r="D3866" i="32"/>
  <c r="D3867" i="32"/>
  <c r="D3868" i="32"/>
  <c r="D3869" i="32"/>
  <c r="D3870" i="32"/>
  <c r="D3871" i="32"/>
  <c r="D3872" i="32"/>
  <c r="D3873" i="32"/>
  <c r="D3874" i="32"/>
  <c r="D3875" i="32"/>
  <c r="D3876" i="32"/>
  <c r="D3877" i="32"/>
  <c r="D3878" i="32"/>
  <c r="D3879" i="32"/>
  <c r="D3880" i="32"/>
  <c r="D3881" i="32"/>
  <c r="D3882" i="32"/>
  <c r="D3883" i="32"/>
  <c r="D3884" i="32"/>
  <c r="D3885" i="32"/>
  <c r="D3886" i="32"/>
  <c r="D3887" i="32"/>
  <c r="D3888" i="32"/>
  <c r="D3889" i="32"/>
  <c r="D3890" i="32"/>
  <c r="D3891" i="32"/>
  <c r="D3892" i="32"/>
  <c r="D3893" i="32"/>
  <c r="D3894" i="32"/>
  <c r="D3895" i="32"/>
  <c r="D3896" i="32"/>
  <c r="D3897" i="32"/>
  <c r="D3898" i="32"/>
  <c r="D3899" i="32"/>
  <c r="D3900" i="32"/>
  <c r="D3901" i="32"/>
  <c r="D3902" i="32"/>
  <c r="D3903" i="32"/>
  <c r="D3904" i="32"/>
  <c r="D3905" i="32"/>
  <c r="D3906" i="32"/>
  <c r="D3907" i="32"/>
  <c r="D3908" i="32"/>
  <c r="D3909" i="32"/>
  <c r="D3910" i="32"/>
  <c r="D3911" i="32"/>
  <c r="D3912" i="32"/>
  <c r="D3913" i="32"/>
  <c r="D3914" i="32"/>
  <c r="D3915" i="32"/>
  <c r="D3916" i="32"/>
  <c r="D3917" i="32"/>
  <c r="D3918" i="32"/>
  <c r="D3919" i="32"/>
  <c r="D3920" i="32"/>
  <c r="D3921" i="32"/>
  <c r="D3922" i="32"/>
  <c r="D3923" i="32"/>
  <c r="D3924" i="32"/>
  <c r="D3925" i="32"/>
  <c r="D3926" i="32"/>
  <c r="D3927" i="32"/>
  <c r="D3928" i="32"/>
  <c r="D3929" i="32"/>
  <c r="D3930" i="32"/>
  <c r="D3931" i="32"/>
  <c r="D3932" i="32"/>
  <c r="D3933" i="32"/>
  <c r="D3934" i="32"/>
  <c r="D3935" i="32"/>
  <c r="D3936" i="32"/>
  <c r="D3937" i="32"/>
  <c r="D3938" i="32"/>
  <c r="D3939" i="32"/>
  <c r="D3940" i="32"/>
  <c r="D3941" i="32"/>
  <c r="D3942" i="32"/>
  <c r="D3943" i="32"/>
  <c r="D3944" i="32"/>
  <c r="D3945" i="32"/>
  <c r="D3946" i="32"/>
  <c r="D3947" i="32"/>
  <c r="D3948" i="32"/>
  <c r="D3949" i="32"/>
  <c r="D3950" i="32"/>
  <c r="D3951" i="32"/>
  <c r="D3952" i="32"/>
  <c r="D3953" i="32"/>
  <c r="D3954" i="32"/>
  <c r="D3955" i="32"/>
  <c r="D3956" i="32"/>
  <c r="D3957" i="32"/>
  <c r="D3958" i="32"/>
  <c r="D3959" i="32"/>
  <c r="D3960" i="32"/>
  <c r="D3961" i="32"/>
  <c r="D3962" i="32"/>
  <c r="D3963" i="32"/>
  <c r="D3964" i="32"/>
  <c r="D3965" i="32"/>
  <c r="D3966" i="32"/>
  <c r="D3967" i="32"/>
  <c r="D3968" i="32"/>
  <c r="D3969" i="32"/>
  <c r="D3970" i="32"/>
  <c r="D3971" i="32"/>
  <c r="D3972" i="32"/>
  <c r="D3973" i="32"/>
  <c r="D3974" i="32"/>
  <c r="D3975" i="32"/>
  <c r="D3976" i="32"/>
  <c r="D3977" i="32"/>
  <c r="D3978" i="32"/>
  <c r="D3979" i="32"/>
  <c r="D3980" i="32"/>
  <c r="D3981" i="32"/>
  <c r="D3982" i="32"/>
  <c r="D3983" i="32"/>
  <c r="D3984" i="32"/>
  <c r="D3985" i="32"/>
  <c r="D3986" i="32"/>
  <c r="D3987" i="32"/>
  <c r="D3988" i="32"/>
  <c r="D3989" i="32"/>
  <c r="D3990" i="32"/>
  <c r="D3991" i="32"/>
  <c r="D3992" i="32"/>
  <c r="D3993" i="32"/>
  <c r="D3994" i="32"/>
  <c r="D3995" i="32"/>
  <c r="D3996" i="32"/>
  <c r="D3997" i="32"/>
  <c r="D3998" i="32"/>
  <c r="D3999" i="32"/>
  <c r="D4000" i="32"/>
  <c r="D4001" i="32"/>
  <c r="D4002" i="32"/>
  <c r="D4003" i="32"/>
  <c r="D4004" i="32"/>
  <c r="D4005" i="32"/>
  <c r="D4006" i="32"/>
  <c r="D4007" i="32"/>
  <c r="D4008" i="32"/>
  <c r="D4009" i="32"/>
  <c r="D4010" i="32"/>
  <c r="D4011" i="32"/>
  <c r="D4012" i="32"/>
  <c r="D4013" i="32"/>
  <c r="D4014" i="32"/>
  <c r="D4015" i="32"/>
  <c r="D4016" i="32"/>
  <c r="D4017" i="32"/>
  <c r="D4018" i="32"/>
  <c r="D4019" i="32"/>
  <c r="D4020" i="32"/>
  <c r="D4021" i="32"/>
  <c r="D4022" i="32"/>
  <c r="D4023" i="32"/>
  <c r="D4024" i="32"/>
  <c r="D4025" i="32"/>
  <c r="D4026" i="32"/>
  <c r="D4027" i="32"/>
  <c r="D4028" i="32"/>
  <c r="D4029" i="32"/>
  <c r="D4030" i="32"/>
  <c r="D4031" i="32"/>
  <c r="D4032" i="32"/>
  <c r="D4033" i="32"/>
  <c r="D4034" i="32"/>
  <c r="D4035" i="32"/>
  <c r="D4036" i="32"/>
  <c r="D4037" i="32"/>
  <c r="D4038" i="32"/>
  <c r="D4039" i="32"/>
  <c r="D4040" i="32"/>
  <c r="D4041" i="32"/>
  <c r="D4042" i="32"/>
  <c r="D4043" i="32"/>
  <c r="D4044" i="32"/>
  <c r="D4045" i="32"/>
  <c r="D4046" i="32"/>
  <c r="D4047" i="32"/>
  <c r="D4048" i="32"/>
  <c r="D4049" i="32"/>
  <c r="D4050" i="32"/>
  <c r="D4051" i="32"/>
  <c r="D4052" i="32"/>
  <c r="D4053" i="32"/>
  <c r="D4054" i="32"/>
  <c r="D4055" i="32"/>
  <c r="D4056" i="32"/>
  <c r="D4057" i="32"/>
  <c r="D4058" i="32"/>
  <c r="D4059" i="32"/>
  <c r="D4060" i="32"/>
  <c r="D4061" i="32"/>
  <c r="D4062" i="32"/>
  <c r="D4063" i="32"/>
  <c r="D4064" i="32"/>
  <c r="D4065" i="32"/>
  <c r="D4066" i="32"/>
  <c r="D4067" i="32"/>
  <c r="D4068" i="32"/>
  <c r="D4069" i="32"/>
  <c r="D4070" i="32"/>
  <c r="D4071" i="32"/>
  <c r="D4072" i="32"/>
  <c r="D4073" i="32"/>
  <c r="D4074" i="32"/>
  <c r="D4075" i="32"/>
  <c r="D4076" i="32"/>
  <c r="D4077" i="32"/>
  <c r="D4078" i="32"/>
  <c r="D4079" i="32"/>
  <c r="D4080" i="32"/>
  <c r="D4081" i="32"/>
  <c r="D4082" i="32"/>
  <c r="D4083" i="32"/>
  <c r="D4084" i="32"/>
  <c r="D4085" i="32"/>
  <c r="D4086" i="32"/>
  <c r="D4087" i="32"/>
  <c r="D4088" i="32"/>
  <c r="D4089" i="32"/>
  <c r="D4090" i="32"/>
  <c r="D4091" i="32"/>
  <c r="D4092" i="32"/>
  <c r="D4093" i="32"/>
  <c r="D4094" i="32"/>
  <c r="D4095" i="32"/>
  <c r="D4096" i="32"/>
  <c r="D4097" i="32"/>
  <c r="D4098" i="32"/>
  <c r="D4099" i="32"/>
  <c r="D4100" i="32"/>
  <c r="D4101" i="32"/>
  <c r="D4102" i="32"/>
  <c r="D4103" i="32"/>
  <c r="D4104" i="32"/>
  <c r="D4105" i="32"/>
  <c r="D4106" i="32"/>
  <c r="D4107" i="32"/>
  <c r="D4108" i="32"/>
  <c r="D4109" i="32"/>
  <c r="D4110" i="32"/>
  <c r="D4111" i="32"/>
  <c r="D4112" i="32"/>
  <c r="D4113" i="32"/>
  <c r="D4114" i="32"/>
  <c r="D4115" i="32"/>
  <c r="D4116" i="32"/>
  <c r="D4117" i="32"/>
  <c r="D4118" i="32"/>
  <c r="D4119" i="32"/>
  <c r="D4120" i="32"/>
  <c r="D4121" i="32"/>
  <c r="D4122" i="32"/>
  <c r="D4123" i="32"/>
  <c r="D4124" i="32"/>
  <c r="D4125" i="32"/>
  <c r="D4126" i="32"/>
  <c r="D4127" i="32"/>
  <c r="D4128" i="32"/>
  <c r="D4129" i="32"/>
  <c r="D4130" i="32"/>
  <c r="D4131" i="32"/>
  <c r="D4132" i="32"/>
  <c r="D4133" i="32"/>
  <c r="D4134" i="32"/>
  <c r="D4135" i="32"/>
  <c r="D4136" i="32"/>
  <c r="D4137" i="32"/>
  <c r="D4138" i="32"/>
  <c r="D4139" i="32"/>
  <c r="D4140" i="32"/>
  <c r="D4141" i="32"/>
  <c r="D4142" i="32"/>
  <c r="D4143" i="32"/>
  <c r="D4144" i="32"/>
  <c r="D4145" i="32"/>
  <c r="D4146" i="32"/>
  <c r="D4147" i="32"/>
  <c r="D4148" i="32"/>
  <c r="D4149" i="32"/>
  <c r="D4150" i="32"/>
  <c r="D4151" i="32"/>
  <c r="D4152" i="32"/>
  <c r="D4153" i="32"/>
  <c r="D4154" i="32"/>
  <c r="D4155" i="32"/>
  <c r="D4156" i="32"/>
  <c r="D4157" i="32"/>
  <c r="D4158" i="32"/>
  <c r="D4159" i="32"/>
  <c r="D4160" i="32"/>
  <c r="D4161" i="32"/>
  <c r="D4162" i="32"/>
  <c r="D4163" i="32"/>
  <c r="D4164" i="32"/>
  <c r="D4165" i="32"/>
  <c r="D4166" i="32"/>
  <c r="D4167" i="32"/>
  <c r="D4168" i="32"/>
  <c r="D4169" i="32"/>
  <c r="D4170" i="32"/>
  <c r="D4171" i="32"/>
  <c r="D4172" i="32"/>
  <c r="D4173" i="32"/>
  <c r="D4174" i="32"/>
  <c r="D4175" i="32"/>
  <c r="D4176" i="32"/>
  <c r="D4177" i="32"/>
  <c r="D4178" i="32"/>
  <c r="D4179" i="32"/>
  <c r="D4180" i="32"/>
  <c r="D4181" i="32"/>
  <c r="D4182" i="32"/>
  <c r="D4183" i="32"/>
  <c r="D4184" i="32"/>
  <c r="D4185" i="32"/>
  <c r="D4186" i="32"/>
  <c r="D4187" i="32"/>
  <c r="D4188" i="32"/>
  <c r="D4189" i="32"/>
  <c r="D4190" i="32"/>
  <c r="D4191" i="32"/>
  <c r="D4192" i="32"/>
  <c r="D4193" i="32"/>
  <c r="D4194" i="32"/>
  <c r="D4195" i="32"/>
  <c r="D4196" i="32"/>
  <c r="D4197" i="32"/>
  <c r="D4198" i="32"/>
  <c r="D4199" i="32"/>
  <c r="D4200" i="32"/>
  <c r="D4201" i="32"/>
  <c r="D4202" i="32"/>
  <c r="D4203" i="32"/>
  <c r="D4204" i="32"/>
  <c r="D4205" i="32"/>
  <c r="D4206" i="32"/>
  <c r="D4207" i="32"/>
  <c r="D4208" i="32"/>
  <c r="D4209" i="32"/>
  <c r="D4210" i="32"/>
  <c r="D4211" i="32"/>
  <c r="D4212" i="32"/>
  <c r="D4213" i="32"/>
  <c r="D4214" i="32"/>
  <c r="D4215" i="32"/>
  <c r="D4216" i="32"/>
  <c r="D4217" i="32"/>
  <c r="D4218" i="32"/>
  <c r="D4219" i="32"/>
  <c r="D4220" i="32"/>
  <c r="D4221" i="32"/>
  <c r="D4222" i="32"/>
  <c r="D4223" i="32"/>
  <c r="D4224" i="32"/>
  <c r="D4225" i="32"/>
  <c r="D4226" i="32"/>
  <c r="D4227" i="32"/>
  <c r="D4228" i="32"/>
  <c r="D4229" i="32"/>
  <c r="D4230" i="32"/>
  <c r="D4231" i="32"/>
  <c r="D4232" i="32"/>
  <c r="D4233" i="32"/>
  <c r="D4234" i="32"/>
  <c r="D4235" i="32"/>
  <c r="D4236" i="32"/>
  <c r="D4237" i="32"/>
  <c r="D4238" i="32"/>
  <c r="D4239" i="32"/>
  <c r="D4240" i="32"/>
  <c r="D4241" i="32"/>
  <c r="D4242" i="32"/>
  <c r="D4243" i="32"/>
  <c r="D4244" i="32"/>
  <c r="D4245" i="32"/>
  <c r="D4246" i="32"/>
  <c r="D4247" i="32"/>
  <c r="D4248" i="32"/>
  <c r="D4249" i="32"/>
  <c r="D4250" i="32"/>
  <c r="D4251" i="32"/>
  <c r="D4252" i="32"/>
  <c r="D4253" i="32"/>
  <c r="D4254" i="32"/>
  <c r="D4255" i="32"/>
  <c r="D4256" i="32"/>
  <c r="D4257" i="32"/>
  <c r="D4258" i="32"/>
  <c r="D4259" i="32"/>
  <c r="D4260" i="32"/>
  <c r="D4261" i="32"/>
  <c r="D4262" i="32"/>
  <c r="D4263" i="32"/>
  <c r="D4264" i="32"/>
  <c r="D4265" i="32"/>
  <c r="D4266" i="32"/>
  <c r="D4267" i="32"/>
  <c r="D4268" i="32"/>
  <c r="D4269" i="32"/>
  <c r="D4270" i="32"/>
  <c r="D4271" i="32"/>
  <c r="D4272" i="32"/>
  <c r="D4273" i="32"/>
  <c r="D4274" i="32"/>
  <c r="D4275" i="32"/>
  <c r="D4276" i="32"/>
  <c r="D4277" i="32"/>
  <c r="D4278" i="32"/>
  <c r="D4279" i="32"/>
  <c r="D4280" i="32"/>
  <c r="D4281" i="32"/>
  <c r="D4282" i="32"/>
  <c r="D4283" i="32"/>
  <c r="D4284" i="32"/>
  <c r="D4285" i="32"/>
  <c r="D4286" i="32"/>
  <c r="D4287" i="32"/>
  <c r="D4288" i="32"/>
  <c r="D4289" i="32"/>
  <c r="D4290" i="32"/>
  <c r="D4291" i="32"/>
  <c r="D4292" i="32"/>
  <c r="D4293" i="32"/>
  <c r="D4294" i="32"/>
  <c r="D4295" i="32"/>
  <c r="D4296" i="32"/>
  <c r="D4297" i="32"/>
  <c r="D4298" i="32"/>
  <c r="D4299" i="32"/>
  <c r="D4300" i="32"/>
  <c r="D4301" i="32"/>
  <c r="D4302" i="32"/>
  <c r="D4303" i="32"/>
  <c r="D4304" i="32"/>
  <c r="D4305" i="32"/>
  <c r="D4306" i="32"/>
  <c r="D4307" i="32"/>
  <c r="D4308" i="32"/>
  <c r="D4309" i="32"/>
  <c r="D4310" i="32"/>
  <c r="D4311" i="32"/>
  <c r="D4312" i="32"/>
  <c r="D4313" i="32"/>
  <c r="D4314" i="32"/>
  <c r="D4315" i="32"/>
  <c r="D4316" i="32"/>
  <c r="D4317" i="32"/>
  <c r="D4318" i="32"/>
  <c r="D4319" i="32"/>
  <c r="D4320" i="32"/>
  <c r="D4321" i="32"/>
  <c r="D4322" i="32"/>
  <c r="D4323" i="32"/>
  <c r="D4324" i="32"/>
  <c r="D4325" i="32"/>
  <c r="D4326" i="32"/>
  <c r="D4327" i="32"/>
  <c r="D4328" i="32"/>
  <c r="D4329" i="32"/>
  <c r="D4330" i="32"/>
  <c r="D4331" i="32"/>
  <c r="D4332" i="32"/>
  <c r="D4333" i="32"/>
  <c r="D4334" i="32"/>
  <c r="D4335" i="32"/>
  <c r="D4336" i="32"/>
  <c r="D4337" i="32"/>
  <c r="D4338" i="32"/>
  <c r="D4339" i="32"/>
  <c r="D4340" i="32"/>
  <c r="D4341" i="32"/>
  <c r="D4342" i="32"/>
  <c r="D4343" i="32"/>
  <c r="D4344" i="32"/>
  <c r="D4345" i="32"/>
  <c r="D4346" i="32"/>
  <c r="D4347" i="32"/>
  <c r="D4348" i="32"/>
  <c r="D4349" i="32"/>
  <c r="D4350" i="32"/>
  <c r="D4351" i="32"/>
  <c r="D4352" i="32"/>
  <c r="D4353" i="32"/>
  <c r="D4354" i="32"/>
  <c r="D4355" i="32"/>
  <c r="D4356" i="32"/>
  <c r="D4357" i="32"/>
  <c r="D4358" i="32"/>
  <c r="D4359" i="32"/>
  <c r="D4360" i="32"/>
  <c r="D4361" i="32"/>
  <c r="D4362" i="32"/>
  <c r="D4363" i="32"/>
  <c r="D4364" i="32"/>
  <c r="D4365" i="32"/>
  <c r="D4366" i="32"/>
  <c r="D4367" i="32"/>
  <c r="D4368" i="32"/>
  <c r="D4369" i="32"/>
  <c r="D4370" i="32"/>
  <c r="D4371" i="32"/>
  <c r="D4372" i="32"/>
  <c r="D4373" i="32"/>
  <c r="D4374" i="32"/>
  <c r="D4375" i="32"/>
  <c r="D4376" i="32"/>
  <c r="D4377" i="32"/>
  <c r="D4378" i="32"/>
  <c r="D4379" i="32"/>
  <c r="D4380" i="32"/>
  <c r="D4381" i="32"/>
  <c r="D4382" i="32"/>
  <c r="D4383" i="32"/>
  <c r="D4384" i="32"/>
  <c r="D4385" i="32"/>
  <c r="D4386" i="32"/>
  <c r="D4387" i="32"/>
  <c r="D4388" i="32"/>
  <c r="D4389" i="32"/>
  <c r="D4390" i="32"/>
  <c r="D4391" i="32"/>
  <c r="D4392" i="32"/>
  <c r="D4393" i="32"/>
  <c r="D4394" i="32"/>
  <c r="D4395" i="32"/>
  <c r="D4396" i="32"/>
  <c r="D4397" i="32"/>
  <c r="D4398" i="32"/>
  <c r="D4399" i="32"/>
  <c r="D4400" i="32"/>
  <c r="D4401" i="32"/>
  <c r="D4402" i="32"/>
  <c r="D4403" i="32"/>
  <c r="D4404" i="32"/>
  <c r="D4405" i="32"/>
  <c r="D4406" i="32"/>
  <c r="D4407" i="32"/>
  <c r="D4408" i="32"/>
  <c r="D4409" i="32"/>
  <c r="D4410" i="32"/>
  <c r="D4411" i="32"/>
  <c r="D4412" i="32"/>
  <c r="D4413" i="32"/>
  <c r="D4414" i="32"/>
  <c r="D4415" i="32"/>
  <c r="D4416" i="32"/>
  <c r="D4417" i="32"/>
  <c r="D4418" i="32"/>
  <c r="D4419" i="32"/>
  <c r="D4420" i="32"/>
  <c r="D4421" i="32"/>
  <c r="D4422" i="32"/>
  <c r="D4423" i="32"/>
  <c r="D4424" i="32"/>
  <c r="D4425" i="32"/>
  <c r="D4426" i="32"/>
  <c r="D4427" i="32"/>
  <c r="D4428" i="32"/>
  <c r="D4429" i="32"/>
  <c r="D4430" i="32"/>
  <c r="D4431" i="32"/>
  <c r="D4432" i="32"/>
  <c r="D4433" i="32"/>
  <c r="D4434" i="32"/>
  <c r="D4435" i="32"/>
  <c r="D4436" i="32"/>
  <c r="D4437" i="32"/>
  <c r="D4438" i="32"/>
  <c r="D4439" i="32"/>
  <c r="D4440" i="32"/>
  <c r="D4441" i="32"/>
  <c r="D4442" i="32"/>
  <c r="D4443" i="32"/>
  <c r="D4444" i="32"/>
  <c r="D4445" i="32"/>
  <c r="D4446" i="32"/>
  <c r="D4447" i="32"/>
  <c r="D4448" i="32"/>
  <c r="D4449" i="32"/>
  <c r="D4450" i="32"/>
  <c r="D4451" i="32"/>
  <c r="D4452" i="32"/>
  <c r="D4453" i="32"/>
  <c r="D4454" i="32"/>
  <c r="D4455" i="32"/>
  <c r="D4456" i="32"/>
  <c r="D4457" i="32"/>
  <c r="D4458" i="32"/>
  <c r="D4459" i="32"/>
  <c r="D4460" i="32"/>
  <c r="D4461" i="32"/>
  <c r="D4462" i="32"/>
  <c r="D4463" i="32"/>
  <c r="D4464" i="32"/>
  <c r="D4465" i="32"/>
  <c r="D4466" i="32"/>
  <c r="D4467" i="32"/>
  <c r="D4468" i="32"/>
  <c r="D4469" i="32"/>
  <c r="D4470" i="32"/>
  <c r="D4471" i="32"/>
  <c r="D4472" i="32"/>
  <c r="D4473" i="32"/>
  <c r="D4474" i="32"/>
  <c r="D4475" i="32"/>
  <c r="D4476" i="32"/>
  <c r="D4477" i="32"/>
  <c r="D4478" i="32"/>
  <c r="D4479" i="32"/>
  <c r="D4480" i="32"/>
  <c r="D4481" i="32"/>
  <c r="D4482" i="32"/>
  <c r="D4483" i="32"/>
  <c r="D4484" i="32"/>
  <c r="D4485" i="32"/>
  <c r="D4486" i="32"/>
  <c r="D4487" i="32"/>
  <c r="D4488" i="32"/>
  <c r="D4489" i="32"/>
  <c r="D4490" i="32"/>
  <c r="D4491" i="32"/>
  <c r="D4492" i="32"/>
  <c r="D4493" i="32"/>
  <c r="D4494" i="32"/>
  <c r="D4495" i="32"/>
  <c r="D4496" i="32"/>
  <c r="D4497" i="32"/>
  <c r="D4498" i="32"/>
  <c r="D4499" i="32"/>
  <c r="D4500" i="32"/>
  <c r="D4501" i="32"/>
  <c r="D4502" i="32"/>
  <c r="D4503" i="32"/>
  <c r="D4504" i="32"/>
  <c r="D4505" i="32"/>
  <c r="D4506" i="32"/>
  <c r="D4507" i="32"/>
  <c r="D4508" i="32"/>
  <c r="D4509" i="32"/>
  <c r="D4510" i="32"/>
  <c r="D4511" i="32"/>
  <c r="D4512" i="32"/>
  <c r="D4513" i="32"/>
  <c r="D4514" i="32"/>
  <c r="D4515" i="32"/>
  <c r="D4516" i="32"/>
  <c r="D4517" i="32"/>
  <c r="D4518" i="32"/>
  <c r="D4519" i="32"/>
  <c r="D4520" i="32"/>
  <c r="D4521" i="32"/>
  <c r="D4522" i="32"/>
  <c r="D4523" i="32"/>
  <c r="D4524" i="32"/>
  <c r="D4525" i="32"/>
  <c r="D4526" i="32"/>
  <c r="D4527" i="32"/>
  <c r="D4528" i="32"/>
  <c r="D4529" i="32"/>
  <c r="D4530" i="32"/>
  <c r="D4531" i="32"/>
  <c r="D4532" i="32"/>
  <c r="D4533" i="32"/>
  <c r="D4534" i="32"/>
  <c r="D4535" i="32"/>
  <c r="D4536" i="32"/>
  <c r="D4537" i="32"/>
  <c r="D4538" i="32"/>
  <c r="D4539" i="32"/>
  <c r="D4540" i="32"/>
  <c r="D4541" i="32"/>
  <c r="D4542" i="32"/>
  <c r="D4543" i="32"/>
  <c r="D4544" i="32"/>
  <c r="D4545" i="32"/>
  <c r="D4546" i="32"/>
  <c r="D4547" i="32"/>
  <c r="D4548" i="32"/>
  <c r="D4549" i="32"/>
  <c r="D4550" i="32"/>
  <c r="D4551" i="32"/>
  <c r="D4552" i="32"/>
  <c r="D4553" i="32"/>
  <c r="D4554" i="32"/>
  <c r="D4555" i="32"/>
  <c r="D4556" i="32"/>
  <c r="D4557" i="32"/>
  <c r="D4558" i="32"/>
  <c r="D4559" i="32"/>
  <c r="D4560" i="32"/>
  <c r="D4561" i="32"/>
  <c r="D4562" i="32"/>
  <c r="D4563" i="32"/>
  <c r="D4564" i="32"/>
  <c r="D4565" i="32"/>
  <c r="D4566" i="32"/>
  <c r="D4567" i="32"/>
  <c r="D4568" i="32"/>
  <c r="D4569" i="32"/>
  <c r="D4570" i="32"/>
  <c r="D4571" i="32"/>
  <c r="D4572" i="32"/>
  <c r="D4573" i="32"/>
  <c r="D4574" i="32"/>
  <c r="D4575" i="32"/>
  <c r="D4576" i="32"/>
  <c r="D4577" i="32"/>
  <c r="D4578" i="32"/>
  <c r="D4579" i="32"/>
  <c r="D4580" i="32"/>
  <c r="D4581" i="32"/>
  <c r="D4582" i="32"/>
  <c r="D4583" i="32"/>
  <c r="D4584" i="32"/>
  <c r="D4585" i="32"/>
  <c r="D4586" i="32"/>
  <c r="D4587" i="32"/>
  <c r="D4588" i="32"/>
  <c r="D4589" i="32"/>
  <c r="D4590" i="32"/>
  <c r="D4591" i="32"/>
  <c r="D4592" i="32"/>
  <c r="D4593" i="32"/>
  <c r="D4594" i="32"/>
  <c r="D4595" i="32"/>
  <c r="D4596" i="32"/>
  <c r="D4597" i="32"/>
  <c r="D4598" i="32"/>
  <c r="D4599" i="32"/>
  <c r="D4600" i="32"/>
  <c r="D4601" i="32"/>
  <c r="D4602" i="32"/>
  <c r="D4603" i="32"/>
  <c r="D4604" i="32"/>
  <c r="D4605" i="32"/>
  <c r="D4606" i="32"/>
  <c r="D4607" i="32"/>
  <c r="D4608" i="32"/>
  <c r="D4609" i="32"/>
  <c r="D4610" i="32"/>
  <c r="D4611" i="32"/>
  <c r="D4612" i="32"/>
  <c r="D4613" i="32"/>
  <c r="D4614" i="32"/>
  <c r="D4615" i="32"/>
  <c r="D4616" i="32"/>
  <c r="D4617" i="32"/>
  <c r="D4618" i="32"/>
  <c r="D4619" i="32"/>
  <c r="D4620" i="32"/>
  <c r="D4621" i="32"/>
  <c r="D4622" i="32"/>
  <c r="D4623" i="32"/>
  <c r="D4624" i="32"/>
  <c r="D4625" i="32"/>
  <c r="D4626" i="32"/>
  <c r="D4627" i="32"/>
  <c r="D4628" i="32"/>
  <c r="D4629" i="32"/>
  <c r="D4630" i="32"/>
  <c r="D4631" i="32"/>
  <c r="D4632" i="32"/>
  <c r="D4633" i="32"/>
  <c r="D4634" i="32"/>
  <c r="D4635" i="32"/>
  <c r="D4636" i="32"/>
  <c r="D4637" i="32"/>
  <c r="D4638" i="32"/>
  <c r="D4639" i="32"/>
  <c r="D4640" i="32"/>
  <c r="D4641" i="32"/>
  <c r="D4642" i="32"/>
  <c r="D4643" i="32"/>
  <c r="D4644" i="32"/>
  <c r="D4645" i="32"/>
  <c r="D4646" i="32"/>
  <c r="D4647" i="32"/>
  <c r="D4648" i="32"/>
  <c r="D4649" i="32"/>
  <c r="D4650" i="32"/>
  <c r="D4651" i="32"/>
  <c r="D4652" i="32"/>
  <c r="D4653" i="32"/>
  <c r="D4654" i="32"/>
  <c r="D4655" i="32"/>
  <c r="D4656" i="32"/>
  <c r="D4657" i="32"/>
  <c r="D4658" i="32"/>
  <c r="D4659" i="32"/>
  <c r="D4660" i="32"/>
  <c r="D4661" i="32"/>
  <c r="D4662" i="32"/>
  <c r="D4663" i="32"/>
  <c r="D4664" i="32"/>
  <c r="D4665" i="32"/>
  <c r="D4666" i="32"/>
  <c r="D4667" i="32"/>
  <c r="D4668" i="32"/>
  <c r="D4669" i="32"/>
  <c r="D4670" i="32"/>
  <c r="D4671" i="32"/>
  <c r="D4672" i="32"/>
  <c r="D4673" i="32"/>
  <c r="D4674" i="32"/>
  <c r="D4675" i="32"/>
  <c r="D4676" i="32"/>
  <c r="D4677" i="32"/>
  <c r="D4678" i="32"/>
  <c r="D4679" i="32"/>
  <c r="D4680" i="32"/>
  <c r="D4681" i="32"/>
  <c r="D4682" i="32"/>
  <c r="D4683" i="32"/>
  <c r="D4684" i="32"/>
  <c r="D4685" i="32"/>
  <c r="D4686" i="32"/>
  <c r="D4687" i="32"/>
  <c r="D4688" i="32"/>
  <c r="D4689" i="32"/>
  <c r="D4690" i="32"/>
  <c r="D4691" i="32"/>
  <c r="D4692" i="32"/>
  <c r="D4693" i="32"/>
  <c r="D4694" i="32"/>
  <c r="D4695" i="32"/>
  <c r="D4696" i="32"/>
  <c r="D4697" i="32"/>
  <c r="D4698" i="32"/>
  <c r="D4699" i="32"/>
  <c r="D4700" i="32"/>
  <c r="D4701" i="32"/>
  <c r="D4702" i="32"/>
  <c r="D4703" i="32"/>
  <c r="D4704" i="32"/>
  <c r="D4705" i="32"/>
  <c r="D4706" i="32"/>
  <c r="D4707" i="32"/>
  <c r="D4708" i="32"/>
  <c r="D4709" i="32"/>
  <c r="D4710" i="32"/>
  <c r="D4711" i="32"/>
  <c r="D4712" i="32"/>
  <c r="D4713" i="32"/>
  <c r="D4714" i="32"/>
  <c r="D4715" i="32"/>
  <c r="D4716" i="32"/>
  <c r="D4717" i="32"/>
  <c r="D4718" i="32"/>
  <c r="D4719" i="32"/>
  <c r="D4720" i="32"/>
  <c r="D4721" i="32"/>
  <c r="D4722" i="32"/>
  <c r="D4723" i="32"/>
  <c r="D4724" i="32"/>
  <c r="D4725" i="32"/>
  <c r="D4726" i="32"/>
  <c r="D4727" i="32"/>
  <c r="D4728" i="32"/>
  <c r="D4729" i="32"/>
  <c r="D4730" i="32"/>
  <c r="D4731" i="32"/>
  <c r="D4732" i="32"/>
  <c r="D4733" i="32"/>
  <c r="D4734" i="32"/>
  <c r="D4735" i="32"/>
  <c r="D4736" i="32"/>
  <c r="D4737" i="32"/>
  <c r="D4738" i="32"/>
  <c r="D4739" i="32"/>
  <c r="D4740" i="32"/>
  <c r="D4741" i="32"/>
  <c r="D4742" i="32"/>
  <c r="D4743" i="32"/>
  <c r="D4744" i="32"/>
  <c r="D4745" i="32"/>
  <c r="D4746" i="32"/>
  <c r="D4747" i="32"/>
  <c r="D4748" i="32"/>
  <c r="D4749" i="32"/>
  <c r="D4750" i="32"/>
  <c r="D4751" i="32"/>
  <c r="D4752" i="32"/>
  <c r="D4753" i="32"/>
  <c r="D4754" i="32"/>
  <c r="D4755" i="32"/>
  <c r="D4756" i="32"/>
  <c r="D4757" i="32"/>
  <c r="D4758" i="32"/>
  <c r="D4759" i="32"/>
  <c r="D4760" i="32"/>
  <c r="D4761" i="32"/>
  <c r="D4762" i="32"/>
  <c r="D4763" i="32"/>
  <c r="D4764" i="32"/>
  <c r="D4765" i="32"/>
  <c r="D4766" i="32"/>
  <c r="D4767" i="32"/>
  <c r="D4768" i="32"/>
  <c r="D4769" i="32"/>
  <c r="D4770" i="32"/>
  <c r="D4771" i="32"/>
  <c r="D4772" i="32"/>
  <c r="D4773" i="32"/>
  <c r="D4774" i="32"/>
  <c r="D4775" i="32"/>
  <c r="D4776" i="32"/>
  <c r="D4777" i="32"/>
  <c r="D4778" i="32"/>
  <c r="D4779" i="32"/>
  <c r="D4780" i="32"/>
  <c r="D4781" i="32"/>
  <c r="D4782" i="32"/>
  <c r="D4783" i="32"/>
  <c r="D4784" i="32"/>
  <c r="D4785" i="32"/>
  <c r="D4786" i="32"/>
  <c r="D4787" i="32"/>
  <c r="D4788" i="32"/>
  <c r="D4789" i="32"/>
  <c r="D4790" i="32"/>
  <c r="D4791" i="32"/>
  <c r="D4792" i="32"/>
  <c r="D4793" i="32"/>
  <c r="D4794" i="32"/>
  <c r="D4795" i="32"/>
  <c r="D4796" i="32"/>
  <c r="D4797" i="32"/>
  <c r="D4798" i="32"/>
  <c r="D4799" i="32"/>
  <c r="D4800" i="32"/>
  <c r="D4801" i="32"/>
  <c r="D4802" i="32"/>
  <c r="D4803" i="32"/>
  <c r="D4804" i="32"/>
  <c r="D4805" i="32"/>
  <c r="D4806" i="32"/>
  <c r="D4807" i="32"/>
  <c r="D4808" i="32"/>
  <c r="D4809" i="32"/>
  <c r="D4810" i="32"/>
  <c r="D4811" i="32"/>
  <c r="D4812" i="32"/>
  <c r="D4813" i="32"/>
  <c r="D4814" i="32"/>
  <c r="D4815" i="32"/>
  <c r="D4816" i="32"/>
  <c r="D4817" i="32"/>
  <c r="D4818" i="32"/>
  <c r="D4819" i="32"/>
  <c r="D4820" i="32"/>
  <c r="D4821" i="32"/>
  <c r="D4822" i="32"/>
  <c r="D4823" i="32"/>
  <c r="D4824" i="32"/>
  <c r="D4825" i="32"/>
  <c r="D4826" i="32"/>
  <c r="D4827" i="32"/>
  <c r="D4828" i="32"/>
  <c r="D4829" i="32"/>
  <c r="D4830" i="32"/>
  <c r="D4831" i="32"/>
  <c r="D4832" i="32"/>
  <c r="D4833" i="32"/>
  <c r="D4834" i="32"/>
  <c r="D4835" i="32"/>
  <c r="D4836" i="32"/>
  <c r="D4837" i="32"/>
  <c r="D4838" i="32"/>
  <c r="D4839" i="32"/>
  <c r="D4840" i="32"/>
  <c r="D4841" i="32"/>
  <c r="D4842" i="32"/>
  <c r="D4843" i="32"/>
  <c r="D4844" i="32"/>
  <c r="D4845" i="32"/>
  <c r="D4846" i="32"/>
  <c r="D4847" i="32"/>
  <c r="D4848" i="32"/>
  <c r="D4849" i="32"/>
  <c r="D4850" i="32"/>
  <c r="D4851" i="32"/>
  <c r="D4852" i="32"/>
  <c r="D4853" i="32"/>
  <c r="D4854" i="32"/>
  <c r="D4855" i="32"/>
  <c r="D4856" i="32"/>
  <c r="D4857" i="32"/>
  <c r="D4858" i="32"/>
  <c r="D4859" i="32"/>
  <c r="D4860" i="32"/>
  <c r="D4861" i="32"/>
  <c r="D4862" i="32"/>
  <c r="D4863" i="32"/>
  <c r="D4864" i="32"/>
  <c r="D4865" i="32"/>
  <c r="D4866" i="32"/>
  <c r="D4867" i="32"/>
  <c r="D4868" i="32"/>
  <c r="D4869" i="32"/>
  <c r="D4870" i="32"/>
  <c r="D4871" i="32"/>
  <c r="D4872" i="32"/>
  <c r="D4873" i="32"/>
  <c r="D4874" i="32"/>
  <c r="D4875" i="32"/>
  <c r="D4876" i="32"/>
  <c r="D4877" i="32"/>
  <c r="D4878" i="32"/>
  <c r="D4879" i="32"/>
  <c r="D4880" i="32"/>
  <c r="D4881" i="32"/>
  <c r="D4882" i="32"/>
  <c r="D4883" i="32"/>
  <c r="D4884" i="32"/>
  <c r="D4885" i="32"/>
  <c r="D4886" i="32"/>
  <c r="D4887" i="32"/>
  <c r="D4888" i="32"/>
  <c r="D4889" i="32"/>
  <c r="D4890" i="32"/>
  <c r="D4891" i="32"/>
  <c r="D4892" i="32"/>
  <c r="D4893" i="32"/>
  <c r="D4894" i="32"/>
  <c r="D4895" i="32"/>
  <c r="D4896" i="32"/>
  <c r="D4897" i="32"/>
  <c r="D4898" i="32"/>
  <c r="D4899" i="32"/>
  <c r="D4900" i="32"/>
  <c r="D4901" i="32"/>
  <c r="D4902" i="32"/>
  <c r="D4903" i="32"/>
  <c r="D4904" i="32"/>
  <c r="D4905" i="32"/>
  <c r="D4906" i="32"/>
  <c r="D4907" i="32"/>
  <c r="D4908" i="32"/>
  <c r="D4909" i="32"/>
  <c r="D4910" i="32"/>
  <c r="D4911" i="32"/>
  <c r="D4912" i="32"/>
  <c r="D4913" i="32"/>
  <c r="D4914" i="32"/>
  <c r="D4915" i="32"/>
  <c r="D4916" i="32"/>
  <c r="D4917" i="32"/>
  <c r="D4918" i="32"/>
  <c r="D4919" i="32"/>
  <c r="D4920" i="32"/>
  <c r="D4921" i="32"/>
  <c r="D4922" i="32"/>
  <c r="D4923" i="32"/>
  <c r="D4924" i="32"/>
  <c r="D4925" i="32"/>
  <c r="D4926" i="32"/>
  <c r="D4927" i="32"/>
  <c r="D4928" i="32"/>
  <c r="D4929" i="32"/>
  <c r="D4930" i="32"/>
  <c r="D4931" i="32"/>
  <c r="D4932" i="32"/>
  <c r="D4933" i="32"/>
  <c r="D4934" i="32"/>
  <c r="D4935" i="32"/>
  <c r="D4936" i="32"/>
  <c r="D4937" i="32"/>
  <c r="D4938" i="32"/>
  <c r="D4939" i="32"/>
  <c r="D4940" i="32"/>
  <c r="D4941" i="32"/>
  <c r="D4942" i="32"/>
  <c r="D4943" i="32"/>
  <c r="D4944" i="32"/>
  <c r="D4945" i="32"/>
  <c r="D4946" i="32"/>
  <c r="D4947" i="32"/>
  <c r="D4948" i="32"/>
  <c r="D4949" i="32"/>
  <c r="D4950" i="32"/>
  <c r="D4951" i="32"/>
  <c r="D4952" i="32"/>
  <c r="D4953" i="32"/>
  <c r="D4954" i="32"/>
  <c r="D4955" i="32"/>
  <c r="D4956" i="32"/>
  <c r="D4957" i="32"/>
  <c r="D4958" i="32"/>
  <c r="D4959" i="32"/>
  <c r="D4960" i="32"/>
  <c r="D4961" i="32"/>
  <c r="D4962" i="32"/>
  <c r="D4963" i="32"/>
  <c r="D4964" i="32"/>
  <c r="D4965" i="32"/>
  <c r="D4966" i="32"/>
  <c r="D4967" i="32"/>
  <c r="D4968" i="32"/>
  <c r="D4969" i="32"/>
  <c r="D4970" i="32"/>
  <c r="D4971" i="32"/>
  <c r="D4972" i="32"/>
  <c r="D4973" i="32"/>
  <c r="D4974" i="32"/>
  <c r="D4975" i="32"/>
  <c r="D4976" i="32"/>
  <c r="D4977" i="32"/>
  <c r="D4978" i="32"/>
  <c r="D4979" i="32"/>
  <c r="D4980" i="32"/>
  <c r="D4981" i="32"/>
  <c r="D4982" i="32"/>
  <c r="D4983" i="32"/>
  <c r="D4984" i="32"/>
  <c r="D4985" i="32"/>
  <c r="D4986" i="32"/>
  <c r="D4987" i="32"/>
  <c r="D4988" i="32"/>
  <c r="D4989" i="32"/>
  <c r="D4990" i="32"/>
  <c r="D4991" i="32"/>
  <c r="D4992" i="32"/>
  <c r="D4993" i="32"/>
  <c r="D4994" i="32"/>
  <c r="D4995" i="32"/>
  <c r="D4996" i="32"/>
  <c r="D4997" i="32"/>
  <c r="D4998" i="32"/>
  <c r="D4999" i="32"/>
  <c r="D5000" i="32"/>
  <c r="D5001" i="32"/>
  <c r="D5002" i="32"/>
  <c r="D5003" i="32"/>
  <c r="D5004" i="32"/>
  <c r="D5005" i="32"/>
  <c r="D5006" i="32"/>
  <c r="D5007" i="32"/>
  <c r="D5008" i="32"/>
  <c r="D5009" i="32"/>
  <c r="D5010" i="32"/>
  <c r="D5011" i="32"/>
  <c r="D5012" i="32"/>
  <c r="D5013" i="32"/>
  <c r="D5014" i="32"/>
  <c r="D5015" i="32"/>
  <c r="D5016" i="32"/>
  <c r="D5017" i="32"/>
  <c r="D5018" i="32"/>
  <c r="D5019" i="32"/>
  <c r="D5020" i="32"/>
  <c r="D5021" i="32"/>
  <c r="D5022" i="32"/>
  <c r="D5023" i="32"/>
  <c r="D5024" i="32"/>
  <c r="D5025" i="32"/>
  <c r="D5026" i="32"/>
  <c r="D5027" i="32"/>
  <c r="D5028" i="32"/>
  <c r="D5029" i="32"/>
  <c r="D5030" i="32"/>
  <c r="D5031" i="32"/>
  <c r="D5032" i="32"/>
  <c r="D5033" i="32"/>
  <c r="D5034" i="32"/>
  <c r="D5035" i="32"/>
  <c r="D5036" i="32"/>
  <c r="D5037" i="32"/>
  <c r="D5038" i="32"/>
  <c r="D5039" i="32"/>
  <c r="D5040" i="32"/>
  <c r="D5041" i="32"/>
  <c r="D5042" i="32"/>
  <c r="D5043" i="32"/>
  <c r="D5044" i="32"/>
  <c r="D5045" i="32"/>
  <c r="D5046" i="32"/>
  <c r="D5047" i="32"/>
  <c r="D5048" i="32"/>
  <c r="D5049" i="32"/>
  <c r="D5050" i="32"/>
  <c r="D5051" i="32"/>
  <c r="D5052" i="32"/>
  <c r="D5053" i="32"/>
  <c r="D5054" i="32"/>
  <c r="D5055" i="32"/>
  <c r="D5056" i="32"/>
  <c r="D5057" i="32"/>
  <c r="D5058" i="32"/>
  <c r="D5059" i="32"/>
  <c r="D5060" i="32"/>
  <c r="D5061" i="32"/>
  <c r="D5062" i="32"/>
  <c r="D5063" i="32"/>
  <c r="D5064" i="32"/>
  <c r="D5065" i="32"/>
  <c r="D5066" i="32"/>
  <c r="D5067" i="32"/>
  <c r="D5068" i="32"/>
  <c r="D5069" i="32"/>
  <c r="D5070" i="32"/>
  <c r="D5071" i="32"/>
  <c r="D5072" i="32"/>
  <c r="D5073" i="32"/>
  <c r="D5074" i="32"/>
  <c r="D5075" i="32"/>
  <c r="D5076" i="32"/>
  <c r="D5077" i="32"/>
  <c r="D5078" i="32"/>
  <c r="D5079" i="32"/>
  <c r="D5080" i="32"/>
  <c r="D5081" i="32"/>
  <c r="D5082" i="32"/>
  <c r="D5083" i="32"/>
  <c r="D5084" i="32"/>
  <c r="D5085" i="32"/>
  <c r="D5086" i="32"/>
  <c r="D5087" i="32"/>
  <c r="D5088" i="32"/>
  <c r="D5089" i="32"/>
  <c r="D5090" i="32"/>
  <c r="D5091" i="32"/>
  <c r="D5092" i="32"/>
  <c r="D5093" i="32"/>
  <c r="D5094" i="32"/>
  <c r="D5095" i="32"/>
  <c r="D5096" i="32"/>
  <c r="D5097" i="32"/>
  <c r="D5098" i="32"/>
  <c r="D5099" i="32"/>
  <c r="D5100" i="32"/>
  <c r="D5101" i="32"/>
  <c r="D5102" i="32"/>
  <c r="D5103" i="32"/>
  <c r="D5104" i="32"/>
  <c r="D5105" i="32"/>
  <c r="D5106" i="32"/>
  <c r="D5107" i="32"/>
  <c r="D5108" i="32"/>
  <c r="D5109" i="32"/>
  <c r="D5110" i="32"/>
  <c r="D5111" i="32"/>
  <c r="D5112" i="32"/>
  <c r="D5113" i="32"/>
  <c r="D5114" i="32"/>
  <c r="D5115" i="32"/>
  <c r="D5116" i="32"/>
  <c r="D5117" i="32"/>
  <c r="D5118" i="32"/>
  <c r="D5119" i="32"/>
  <c r="D5120" i="32"/>
  <c r="D5121" i="32"/>
  <c r="D5122" i="32"/>
  <c r="D5123" i="32"/>
  <c r="D5124" i="32"/>
  <c r="D5125" i="32"/>
  <c r="D5126" i="32"/>
  <c r="D5127" i="32"/>
  <c r="D5128" i="32"/>
  <c r="D5129" i="32"/>
  <c r="D5130" i="32"/>
  <c r="D5131" i="32"/>
  <c r="D5132" i="32"/>
  <c r="D5133" i="32"/>
  <c r="D5134" i="32"/>
  <c r="D5135" i="32"/>
  <c r="D5136" i="32"/>
  <c r="D5137" i="32"/>
  <c r="D5138" i="32"/>
  <c r="D5139" i="32"/>
  <c r="D5140" i="32"/>
  <c r="D5141" i="32"/>
  <c r="D5142" i="32"/>
  <c r="D5143" i="32"/>
  <c r="D5144" i="32"/>
  <c r="D5145" i="32"/>
  <c r="D5146" i="32"/>
  <c r="D5147" i="32"/>
  <c r="D5148" i="32"/>
  <c r="D5149" i="32"/>
  <c r="D5150" i="32"/>
  <c r="D5151" i="32"/>
  <c r="D5152" i="32"/>
  <c r="D5153" i="32"/>
  <c r="D5154" i="32"/>
  <c r="D5155" i="32"/>
  <c r="D5156" i="32"/>
  <c r="D5157" i="32"/>
  <c r="D5158" i="32"/>
  <c r="D5159" i="32"/>
  <c r="D5160" i="32"/>
  <c r="D5161" i="32"/>
  <c r="D5162" i="32"/>
  <c r="D5163" i="32"/>
  <c r="D5164" i="32"/>
  <c r="D5165" i="32"/>
  <c r="D5166" i="32"/>
  <c r="D5167" i="32"/>
  <c r="D5168" i="32"/>
  <c r="D5169" i="32"/>
  <c r="D5170" i="32"/>
  <c r="D5171" i="32"/>
  <c r="D5172" i="32"/>
  <c r="D5173" i="32"/>
  <c r="D5174" i="32"/>
  <c r="D5175" i="32"/>
  <c r="D5176" i="32"/>
  <c r="D5177" i="32"/>
  <c r="D5178" i="32"/>
  <c r="D5179" i="32"/>
  <c r="D5180" i="32"/>
  <c r="D5181" i="32"/>
  <c r="D5182" i="32"/>
  <c r="D5183" i="32"/>
  <c r="D5184" i="32"/>
  <c r="D5185" i="32"/>
  <c r="D5186" i="32"/>
  <c r="D5187" i="32"/>
  <c r="D5188" i="32"/>
  <c r="D5189" i="32"/>
  <c r="D5190" i="32"/>
  <c r="D5191" i="32"/>
  <c r="D5192" i="32"/>
  <c r="D5193" i="32"/>
  <c r="D5194" i="32"/>
  <c r="D5195" i="32"/>
  <c r="D5196" i="32"/>
  <c r="D5197" i="32"/>
  <c r="D5198" i="32"/>
  <c r="D5199" i="32"/>
  <c r="D5200" i="32"/>
  <c r="D5201" i="32"/>
  <c r="D5202" i="32"/>
  <c r="D5203" i="32"/>
  <c r="D5204" i="32"/>
  <c r="D5205" i="32"/>
  <c r="D5206" i="32"/>
  <c r="D5207" i="32"/>
  <c r="D5208" i="32"/>
  <c r="D5209" i="32"/>
  <c r="D5210" i="32"/>
  <c r="D5211" i="32"/>
  <c r="D5212" i="32"/>
  <c r="D5213" i="32"/>
  <c r="D5214" i="32"/>
  <c r="D5215" i="32"/>
  <c r="D5216" i="32"/>
  <c r="D5217" i="32"/>
  <c r="D5218" i="32"/>
  <c r="D5219" i="32"/>
  <c r="D5220" i="32"/>
  <c r="D5221" i="32"/>
  <c r="D5222" i="32"/>
  <c r="D5223" i="32"/>
  <c r="D13" i="32"/>
  <c r="V9" i="32" l="1"/>
  <c r="O9" i="32"/>
  <c r="P9" i="32"/>
  <c r="Q9" i="32"/>
  <c r="V10" i="32"/>
  <c r="R9" i="32"/>
  <c r="M9" i="32"/>
  <c r="S9" i="32"/>
  <c r="K9" i="32"/>
  <c r="K10" i="32" s="1"/>
  <c r="T9" i="32"/>
  <c r="L9" i="32"/>
  <c r="U9" i="32"/>
  <c r="U10" i="32" s="1"/>
  <c r="N9" i="32"/>
  <c r="N44" i="48"/>
  <c r="O44" i="48" s="1"/>
  <c r="N43" i="48"/>
  <c r="O43" i="48" s="1"/>
  <c r="N42" i="48"/>
  <c r="O42" i="48" s="1"/>
  <c r="N41" i="48"/>
  <c r="O41" i="48" s="1"/>
  <c r="N40" i="48"/>
  <c r="O40" i="48" s="1"/>
  <c r="N39" i="48"/>
  <c r="O39" i="48" s="1"/>
  <c r="N38" i="48"/>
  <c r="O38" i="48" s="1"/>
  <c r="H14" i="37" s="1"/>
  <c r="N37" i="48"/>
  <c r="O37" i="48" s="1"/>
  <c r="N36" i="48"/>
  <c r="O36" i="48" s="1"/>
  <c r="N35" i="48"/>
  <c r="O35" i="48" s="1"/>
  <c r="N34" i="48"/>
  <c r="O34" i="48" s="1"/>
  <c r="N33" i="48"/>
  <c r="O33" i="48" s="1"/>
  <c r="N32" i="48"/>
  <c r="O32" i="48" s="1"/>
  <c r="N31" i="48"/>
  <c r="O31" i="48" s="1"/>
  <c r="N30" i="48"/>
  <c r="O30" i="48" s="1"/>
  <c r="N29" i="48"/>
  <c r="O29" i="48" s="1"/>
  <c r="N28" i="48"/>
  <c r="O28" i="48" s="1"/>
  <c r="N27" i="48"/>
  <c r="O27" i="48" s="1"/>
  <c r="N26" i="48"/>
  <c r="O26" i="48" s="1"/>
  <c r="N25" i="48"/>
  <c r="O25" i="48" s="1"/>
  <c r="N24" i="48"/>
  <c r="O24" i="48" s="1"/>
  <c r="N23" i="48"/>
  <c r="O23" i="48" s="1"/>
  <c r="N22" i="48"/>
  <c r="O22" i="48" s="1"/>
  <c r="N21" i="48"/>
  <c r="O21" i="48" s="1"/>
  <c r="N20" i="48"/>
  <c r="O20" i="48" s="1"/>
  <c r="N19" i="48"/>
  <c r="O19" i="48" s="1"/>
  <c r="N18" i="48"/>
  <c r="O18" i="48" s="1"/>
  <c r="N17" i="48"/>
  <c r="O17" i="48" s="1"/>
  <c r="N16" i="48"/>
  <c r="O16" i="48" s="1"/>
  <c r="N15" i="48"/>
  <c r="O15" i="48" s="1"/>
  <c r="D18" i="37"/>
  <c r="H18" i="37" l="1"/>
  <c r="H9" i="37"/>
  <c r="H50" i="37"/>
  <c r="H8" i="37"/>
  <c r="H58" i="37"/>
  <c r="H60" i="37"/>
  <c r="H59" i="37"/>
  <c r="H29" i="37"/>
  <c r="H43" i="37"/>
  <c r="H25" i="37"/>
  <c r="H5" i="37"/>
  <c r="H42" i="37"/>
  <c r="H28" i="37"/>
  <c r="H24" i="37"/>
  <c r="H11" i="37"/>
  <c r="H53" i="37"/>
  <c r="H26" i="37"/>
  <c r="H6" i="37"/>
  <c r="H61" i="37"/>
  <c r="H33" i="37"/>
  <c r="H56" i="37"/>
  <c r="H32" i="37"/>
  <c r="H31" i="37"/>
  <c r="H30" i="37"/>
  <c r="H57" i="37"/>
  <c r="H52" i="37" l="1"/>
  <c r="H47" i="37"/>
  <c r="H17" i="37"/>
  <c r="H46" i="37"/>
  <c r="H4" i="37"/>
  <c r="H49" i="37"/>
  <c r="H41" i="37"/>
  <c r="H23" i="37"/>
  <c r="H15" i="37"/>
  <c r="H83" i="37"/>
  <c r="H48" i="37"/>
  <c r="H39" i="37"/>
  <c r="H55" i="37"/>
  <c r="H16" i="37"/>
  <c r="H40" i="37"/>
  <c r="H22" i="37"/>
  <c r="H13" i="37"/>
  <c r="H54" i="37"/>
  <c r="H7" i="37"/>
  <c r="H45" i="37"/>
  <c r="H27" i="37"/>
  <c r="H44" i="37"/>
  <c r="H12" i="37"/>
  <c r="H10" i="37"/>
  <c r="D98" i="37"/>
  <c r="D97" i="37"/>
  <c r="G83" i="37"/>
  <c r="G54" i="37"/>
  <c r="G52" i="37"/>
  <c r="G53" i="37"/>
  <c r="D51" i="37"/>
  <c r="G50" i="37"/>
  <c r="G49" i="37"/>
  <c r="G48" i="37"/>
  <c r="G47" i="37"/>
  <c r="G46" i="37"/>
  <c r="G45" i="37"/>
  <c r="G44" i="37"/>
  <c r="G43" i="37"/>
  <c r="G42" i="37"/>
  <c r="G41" i="37"/>
  <c r="G27" i="37"/>
  <c r="G28" i="37"/>
  <c r="G26" i="37"/>
  <c r="G25" i="37"/>
  <c r="G24" i="37"/>
  <c r="G23" i="37"/>
  <c r="T10" i="32"/>
  <c r="S10" i="32"/>
  <c r="C68" i="19"/>
  <c r="C69" i="19"/>
  <c r="B68" i="19"/>
  <c r="C72" i="19"/>
  <c r="C71" i="19"/>
  <c r="G51" i="19"/>
  <c r="G52" i="19"/>
  <c r="C39" i="19"/>
  <c r="B39" i="19" s="1"/>
  <c r="B38" i="19" s="1"/>
  <c r="D38" i="19" s="1"/>
  <c r="G54" i="19"/>
  <c r="C40" i="19"/>
  <c r="G56" i="19" s="1"/>
  <c r="E35" i="19"/>
  <c r="D73" i="37"/>
  <c r="B6" i="42"/>
  <c r="B7" i="42" s="1"/>
  <c r="B6" i="41"/>
  <c r="B6" i="40"/>
  <c r="B6" i="39"/>
  <c r="D99" i="37"/>
  <c r="B5" i="16"/>
  <c r="B6" i="16" s="1"/>
  <c r="C105" i="19"/>
  <c r="F74" i="19" s="1"/>
  <c r="B80" i="19" s="1"/>
  <c r="C80" i="19" s="1"/>
  <c r="D80" i="19"/>
  <c r="E80" i="19" s="1"/>
  <c r="D79" i="19"/>
  <c r="D78" i="19"/>
  <c r="E38" i="19"/>
  <c r="B7" i="30"/>
  <c r="B9" i="30" s="1"/>
  <c r="D7" i="32"/>
  <c r="D8" i="32"/>
  <c r="D9" i="32"/>
  <c r="D10" i="32"/>
  <c r="D11" i="32"/>
  <c r="D12" i="32"/>
  <c r="D14" i="32"/>
  <c r="D15" i="32"/>
  <c r="D16" i="32"/>
  <c r="D17" i="32"/>
  <c r="D18" i="32"/>
  <c r="I2093" i="32"/>
  <c r="I2094" i="32"/>
  <c r="I2095" i="32"/>
  <c r="I2096" i="32"/>
  <c r="I2097" i="32"/>
  <c r="I2098" i="32"/>
  <c r="I2099" i="32"/>
  <c r="I2100" i="32"/>
  <c r="I2101" i="32"/>
  <c r="I2102" i="32"/>
  <c r="I2103" i="32"/>
  <c r="I2104" i="32"/>
  <c r="I2105" i="32"/>
  <c r="I2106" i="32"/>
  <c r="I2107" i="32"/>
  <c r="I2108" i="32"/>
  <c r="I2109" i="32"/>
  <c r="I2110" i="32"/>
  <c r="I2111" i="32"/>
  <c r="I2112" i="32"/>
  <c r="I2113" i="32"/>
  <c r="I2114" i="32"/>
  <c r="I2115" i="32"/>
  <c r="I2116" i="32"/>
  <c r="I2117" i="32"/>
  <c r="I2118" i="32"/>
  <c r="I2119" i="32"/>
  <c r="I2120" i="32"/>
  <c r="I2121" i="32"/>
  <c r="I2122" i="32"/>
  <c r="I2123" i="32"/>
  <c r="I2124" i="32"/>
  <c r="I2125" i="32"/>
  <c r="I2126" i="32"/>
  <c r="I2127" i="32"/>
  <c r="I2128" i="32"/>
  <c r="I2129" i="32"/>
  <c r="I2130" i="32"/>
  <c r="I2131" i="32"/>
  <c r="I2132" i="32"/>
  <c r="I2133" i="32"/>
  <c r="I2134" i="32"/>
  <c r="I2135" i="32"/>
  <c r="I2136" i="32"/>
  <c r="I2137" i="32"/>
  <c r="I2138" i="32"/>
  <c r="I2139" i="32"/>
  <c r="I2140" i="32"/>
  <c r="I2141" i="32"/>
  <c r="I2142" i="32"/>
  <c r="I2143" i="32"/>
  <c r="I2144" i="32"/>
  <c r="I2145" i="32"/>
  <c r="I2146" i="32"/>
  <c r="I2147" i="32"/>
  <c r="I2148" i="32"/>
  <c r="I2149" i="32"/>
  <c r="I2150" i="32"/>
  <c r="I2151" i="32"/>
  <c r="I2152" i="32"/>
  <c r="I2153" i="32"/>
  <c r="I2154" i="32"/>
  <c r="I2155" i="32"/>
  <c r="I2156" i="32"/>
  <c r="I2157" i="32"/>
  <c r="I2158" i="32"/>
  <c r="I2159" i="32"/>
  <c r="I2160" i="32"/>
  <c r="I2161" i="32"/>
  <c r="I2162" i="32"/>
  <c r="I2163" i="32"/>
  <c r="I2164" i="32"/>
  <c r="I2165" i="32"/>
  <c r="I2166" i="32"/>
  <c r="I2167" i="32"/>
  <c r="I2168" i="32"/>
  <c r="I2169" i="32"/>
  <c r="I2170" i="32"/>
  <c r="I2171" i="32"/>
  <c r="I2172" i="32"/>
  <c r="I2173" i="32"/>
  <c r="I2174" i="32"/>
  <c r="I2175" i="32"/>
  <c r="I2176" i="32"/>
  <c r="I2177" i="32"/>
  <c r="I2178" i="32"/>
  <c r="I2179" i="32"/>
  <c r="I2180" i="32"/>
  <c r="I2181" i="32"/>
  <c r="I2182" i="32"/>
  <c r="I2183" i="32"/>
  <c r="I2184" i="32"/>
  <c r="I2185" i="32"/>
  <c r="I2186" i="32"/>
  <c r="I2187" i="32"/>
  <c r="I2188" i="32"/>
  <c r="I2189" i="32"/>
  <c r="I2190" i="32"/>
  <c r="I2191" i="32"/>
  <c r="I2192" i="32"/>
  <c r="I2193" i="32"/>
  <c r="I2194" i="32"/>
  <c r="I2195" i="32"/>
  <c r="I2196" i="32"/>
  <c r="I2197" i="32"/>
  <c r="I2198" i="32"/>
  <c r="I2199" i="32"/>
  <c r="I2200" i="32"/>
  <c r="I2201" i="32"/>
  <c r="I2202" i="32"/>
  <c r="I2203" i="32"/>
  <c r="I2204" i="32"/>
  <c r="I2205" i="32"/>
  <c r="I2206" i="32"/>
  <c r="I2207" i="32"/>
  <c r="I2208" i="32"/>
  <c r="I2209" i="32"/>
  <c r="I2210" i="32"/>
  <c r="I2211" i="32"/>
  <c r="I2212" i="32"/>
  <c r="I2213" i="32"/>
  <c r="I2214" i="32"/>
  <c r="I2215" i="32"/>
  <c r="I2216" i="32"/>
  <c r="I2217" i="32"/>
  <c r="I2218" i="32"/>
  <c r="I2219" i="32"/>
  <c r="I2220" i="32"/>
  <c r="I2221" i="32"/>
  <c r="I2222" i="32"/>
  <c r="I2223" i="32"/>
  <c r="I2224" i="32"/>
  <c r="I2225" i="32"/>
  <c r="I2226" i="32"/>
  <c r="I2227" i="32"/>
  <c r="I2228" i="32"/>
  <c r="I2229" i="32"/>
  <c r="I2230" i="32"/>
  <c r="I2231" i="32"/>
  <c r="I2232" i="32"/>
  <c r="I2233" i="32"/>
  <c r="I2234" i="32"/>
  <c r="I2235" i="32"/>
  <c r="I2236" i="32"/>
  <c r="I2237" i="32"/>
  <c r="I2238" i="32"/>
  <c r="I2239" i="32"/>
  <c r="I2240" i="32"/>
  <c r="I2241" i="32"/>
  <c r="I2242" i="32"/>
  <c r="I2243" i="32"/>
  <c r="I2244" i="32"/>
  <c r="I2245" i="32"/>
  <c r="I2246" i="32"/>
  <c r="I2247" i="32"/>
  <c r="I2248" i="32"/>
  <c r="I2249" i="32"/>
  <c r="I2250" i="32"/>
  <c r="I2251" i="32"/>
  <c r="I2252" i="32"/>
  <c r="I2253" i="32"/>
  <c r="I2254" i="32"/>
  <c r="I2255" i="32"/>
  <c r="I2256" i="32"/>
  <c r="I2257" i="32"/>
  <c r="I2258" i="32"/>
  <c r="I2259" i="32"/>
  <c r="I2260" i="32"/>
  <c r="I2261" i="32"/>
  <c r="I2262" i="32"/>
  <c r="I2263" i="32"/>
  <c r="I2264" i="32"/>
  <c r="I2265" i="32"/>
  <c r="I2266" i="32"/>
  <c r="I2267" i="32"/>
  <c r="I2268" i="32"/>
  <c r="I2269" i="32"/>
  <c r="I2270" i="32"/>
  <c r="I2271" i="32"/>
  <c r="I2272" i="32"/>
  <c r="I2273" i="32"/>
  <c r="I2274" i="32"/>
  <c r="I2275" i="32"/>
  <c r="I2276" i="32"/>
  <c r="I2277" i="32"/>
  <c r="I2278" i="32"/>
  <c r="I2279" i="32"/>
  <c r="I2280" i="32"/>
  <c r="I2281" i="32"/>
  <c r="I2282" i="32"/>
  <c r="I2283" i="32"/>
  <c r="I2284" i="32"/>
  <c r="I2285" i="32"/>
  <c r="I2286" i="32"/>
  <c r="I2287" i="32"/>
  <c r="I2288" i="32"/>
  <c r="I2289" i="32"/>
  <c r="I2290" i="32"/>
  <c r="I2291" i="32"/>
  <c r="I2292" i="32"/>
  <c r="I2293" i="32"/>
  <c r="I2294" i="32"/>
  <c r="I2295" i="32"/>
  <c r="I2296" i="32"/>
  <c r="I2297" i="32"/>
  <c r="I2298" i="32"/>
  <c r="I2299" i="32"/>
  <c r="I2300" i="32"/>
  <c r="I2301" i="32"/>
  <c r="I2302" i="32"/>
  <c r="I2303" i="32"/>
  <c r="I2304" i="32"/>
  <c r="I2305" i="32"/>
  <c r="I2306" i="32"/>
  <c r="I2307" i="32"/>
  <c r="I2308" i="32"/>
  <c r="I2309" i="32"/>
  <c r="I2310" i="32"/>
  <c r="I2311" i="32"/>
  <c r="I2312" i="32"/>
  <c r="I2313" i="32"/>
  <c r="I2314" i="32"/>
  <c r="I2315" i="32"/>
  <c r="I2316" i="32"/>
  <c r="I2317" i="32"/>
  <c r="I2318" i="32"/>
  <c r="I2319" i="32"/>
  <c r="I2320" i="32"/>
  <c r="I2321" i="32"/>
  <c r="I2322" i="32"/>
  <c r="I2323" i="32"/>
  <c r="I2324" i="32"/>
  <c r="I2325" i="32"/>
  <c r="I2326" i="32"/>
  <c r="I2327" i="32"/>
  <c r="I2328" i="32"/>
  <c r="I2329" i="32"/>
  <c r="I2330" i="32"/>
  <c r="I2331" i="32"/>
  <c r="I2332" i="32"/>
  <c r="I2333" i="32"/>
  <c r="I2334" i="32"/>
  <c r="I2335" i="32"/>
  <c r="I2336" i="32"/>
  <c r="I2337" i="32"/>
  <c r="I2338" i="32"/>
  <c r="I2339" i="32"/>
  <c r="I2340" i="32"/>
  <c r="I2341" i="32"/>
  <c r="I2342" i="32"/>
  <c r="I2343" i="32"/>
  <c r="I2344" i="32"/>
  <c r="I2345" i="32"/>
  <c r="I2346" i="32"/>
  <c r="I2347" i="32"/>
  <c r="I2348" i="32"/>
  <c r="I2349" i="32"/>
  <c r="I2350" i="32"/>
  <c r="I2351" i="32"/>
  <c r="I2352" i="32"/>
  <c r="I2353" i="32"/>
  <c r="I2354" i="32"/>
  <c r="J2355" i="32"/>
  <c r="J2356" i="32"/>
  <c r="J2357" i="32"/>
  <c r="J2358" i="32"/>
  <c r="J2359" i="32"/>
  <c r="J2360" i="32"/>
  <c r="J2361" i="32"/>
  <c r="J2362" i="32"/>
  <c r="J2363" i="32"/>
  <c r="J2364" i="32"/>
  <c r="J2365" i="32"/>
  <c r="J2366" i="32"/>
  <c r="J2367" i="32"/>
  <c r="J2368" i="32"/>
  <c r="J2369" i="32"/>
  <c r="J2370" i="32"/>
  <c r="J2371" i="32"/>
  <c r="J2372" i="32"/>
  <c r="J2373" i="32"/>
  <c r="J2374" i="32"/>
  <c r="J2375" i="32"/>
  <c r="J2376" i="32"/>
  <c r="J2377" i="32"/>
  <c r="J2378" i="32"/>
  <c r="J2379" i="32"/>
  <c r="J2380" i="32"/>
  <c r="J2381" i="32"/>
  <c r="J2382" i="32"/>
  <c r="J2383" i="32"/>
  <c r="J2384" i="32"/>
  <c r="J2385" i="32"/>
  <c r="J2386" i="32"/>
  <c r="J2387" i="32"/>
  <c r="J2388" i="32"/>
  <c r="J2389" i="32"/>
  <c r="J2390" i="32"/>
  <c r="J2391" i="32"/>
  <c r="J2392" i="32"/>
  <c r="J2393" i="32"/>
  <c r="J2394" i="32"/>
  <c r="J2395" i="32"/>
  <c r="J2396" i="32"/>
  <c r="J2397" i="32"/>
  <c r="J2398" i="32"/>
  <c r="J2399" i="32"/>
  <c r="J2400" i="32"/>
  <c r="J2401" i="32"/>
  <c r="J2402" i="32"/>
  <c r="J2403" i="32"/>
  <c r="J2404" i="32"/>
  <c r="J2405" i="32"/>
  <c r="J2406" i="32"/>
  <c r="J2407" i="32"/>
  <c r="J2408" i="32"/>
  <c r="J2409" i="32"/>
  <c r="J2410" i="32"/>
  <c r="J2411" i="32"/>
  <c r="J2412" i="32"/>
  <c r="J2413" i="32"/>
  <c r="J2414" i="32"/>
  <c r="J2415" i="32"/>
  <c r="J2416" i="32"/>
  <c r="J2417" i="32"/>
  <c r="J2418" i="32"/>
  <c r="J2419" i="32"/>
  <c r="J2420" i="32"/>
  <c r="J2421" i="32"/>
  <c r="J2422" i="32"/>
  <c r="J2423" i="32"/>
  <c r="J2424" i="32"/>
  <c r="J2425" i="32"/>
  <c r="J2426" i="32"/>
  <c r="J2427" i="32"/>
  <c r="J2428" i="32"/>
  <c r="J2429" i="32"/>
  <c r="J2430" i="32"/>
  <c r="J2431" i="32"/>
  <c r="J2432" i="32"/>
  <c r="J2433" i="32"/>
  <c r="J2434" i="32"/>
  <c r="J2435" i="32"/>
  <c r="J2436" i="32"/>
  <c r="J2437" i="32"/>
  <c r="J2438" i="32"/>
  <c r="J2439" i="32"/>
  <c r="J2440" i="32"/>
  <c r="J2441" i="32"/>
  <c r="J2442" i="32"/>
  <c r="J2443" i="32"/>
  <c r="J2444" i="32"/>
  <c r="J2445" i="32"/>
  <c r="J2446" i="32"/>
  <c r="J2447" i="32"/>
  <c r="J2448" i="32"/>
  <c r="J2449" i="32"/>
  <c r="J2450" i="32"/>
  <c r="J2451" i="32"/>
  <c r="J2452" i="32"/>
  <c r="J2453" i="32"/>
  <c r="J2454" i="32"/>
  <c r="J2455" i="32"/>
  <c r="J2456" i="32"/>
  <c r="J2457" i="32"/>
  <c r="J2458" i="32"/>
  <c r="J2459" i="32"/>
  <c r="J2460" i="32"/>
  <c r="J2461" i="32"/>
  <c r="J2462" i="32"/>
  <c r="J2463" i="32"/>
  <c r="J2464" i="32"/>
  <c r="J2465" i="32"/>
  <c r="J2466" i="32"/>
  <c r="J2467" i="32"/>
  <c r="J2468" i="32"/>
  <c r="J2469" i="32"/>
  <c r="J2470" i="32"/>
  <c r="J2471" i="32"/>
  <c r="J2472" i="32"/>
  <c r="J2473" i="32"/>
  <c r="J2474" i="32"/>
  <c r="J2475" i="32"/>
  <c r="J2476" i="32"/>
  <c r="J2477" i="32"/>
  <c r="J2478" i="32"/>
  <c r="J2479" i="32"/>
  <c r="J2480" i="32"/>
  <c r="J2481" i="32"/>
  <c r="J2482" i="32"/>
  <c r="J2483" i="32"/>
  <c r="J2484" i="32"/>
  <c r="J2485" i="32"/>
  <c r="J2486" i="32"/>
  <c r="J2487" i="32"/>
  <c r="J2488" i="32"/>
  <c r="J2489" i="32"/>
  <c r="J2490" i="32"/>
  <c r="J2491" i="32"/>
  <c r="J2492" i="32"/>
  <c r="J2493" i="32"/>
  <c r="J2494" i="32"/>
  <c r="J2495" i="32"/>
  <c r="J2496" i="32"/>
  <c r="J2497" i="32"/>
  <c r="J2498" i="32"/>
  <c r="J2499" i="32"/>
  <c r="J2500" i="32"/>
  <c r="J2501" i="32"/>
  <c r="J2502" i="32"/>
  <c r="J2503" i="32"/>
  <c r="J2504" i="32"/>
  <c r="J2505" i="32"/>
  <c r="J2506" i="32"/>
  <c r="J2507" i="32"/>
  <c r="J2508" i="32"/>
  <c r="J2509" i="32"/>
  <c r="J2510" i="32"/>
  <c r="J2511" i="32"/>
  <c r="J2512" i="32"/>
  <c r="J2513" i="32"/>
  <c r="J2514" i="32"/>
  <c r="J2515" i="32"/>
  <c r="J2516" i="32"/>
  <c r="J2517" i="32"/>
  <c r="J2518" i="32"/>
  <c r="J2519" i="32"/>
  <c r="J2520" i="32"/>
  <c r="J2521" i="32"/>
  <c r="J2522" i="32"/>
  <c r="J2523" i="32"/>
  <c r="J2524" i="32"/>
  <c r="J2525" i="32"/>
  <c r="J2526" i="32"/>
  <c r="J2527" i="32"/>
  <c r="J2528" i="32"/>
  <c r="J2529" i="32"/>
  <c r="J2530" i="32"/>
  <c r="J2531" i="32"/>
  <c r="J2532" i="32"/>
  <c r="J2533" i="32"/>
  <c r="J2534" i="32"/>
  <c r="J2535" i="32"/>
  <c r="J2536" i="32"/>
  <c r="J2537" i="32"/>
  <c r="J2538" i="32"/>
  <c r="J2539" i="32"/>
  <c r="J2540" i="32"/>
  <c r="J2541" i="32"/>
  <c r="J2542" i="32"/>
  <c r="J2543" i="32"/>
  <c r="J2544" i="32"/>
  <c r="J2545" i="32"/>
  <c r="J2546" i="32"/>
  <c r="J2547" i="32"/>
  <c r="J2548" i="32"/>
  <c r="J2549" i="32"/>
  <c r="J2550" i="32"/>
  <c r="J2551" i="32"/>
  <c r="J2552" i="32"/>
  <c r="J2553" i="32"/>
  <c r="J2554" i="32"/>
  <c r="J2555" i="32"/>
  <c r="J2556" i="32"/>
  <c r="J2557" i="32"/>
  <c r="J2558" i="32"/>
  <c r="J2559" i="32"/>
  <c r="J2560" i="32"/>
  <c r="J2561" i="32"/>
  <c r="J2562" i="32"/>
  <c r="J2563" i="32"/>
  <c r="J2564" i="32"/>
  <c r="J2565" i="32"/>
  <c r="J2566" i="32"/>
  <c r="J2567" i="32"/>
  <c r="J2568" i="32"/>
  <c r="J2569" i="32"/>
  <c r="J2570" i="32"/>
  <c r="J2571" i="32"/>
  <c r="J2572" i="32"/>
  <c r="J2573" i="32"/>
  <c r="J2574" i="32"/>
  <c r="J2575" i="32"/>
  <c r="J2576" i="32"/>
  <c r="J2577" i="32"/>
  <c r="J2578" i="32"/>
  <c r="J2579" i="32"/>
  <c r="J2580" i="32"/>
  <c r="J2581" i="32"/>
  <c r="J2582" i="32"/>
  <c r="J2583" i="32"/>
  <c r="J2584" i="32"/>
  <c r="J2585" i="32"/>
  <c r="J2586" i="32"/>
  <c r="J2587" i="32"/>
  <c r="J2588" i="32"/>
  <c r="J2589" i="32"/>
  <c r="J2590" i="32"/>
  <c r="J2591" i="32"/>
  <c r="J2592" i="32"/>
  <c r="J2593" i="32"/>
  <c r="J2594" i="32"/>
  <c r="J2595" i="32"/>
  <c r="J2596" i="32"/>
  <c r="J2597" i="32"/>
  <c r="J2598" i="32"/>
  <c r="J2599" i="32"/>
  <c r="J2600" i="32"/>
  <c r="J2601" i="32"/>
  <c r="J2602" i="32"/>
  <c r="J2603" i="32"/>
  <c r="J2604" i="32"/>
  <c r="J2605" i="32"/>
  <c r="J2606" i="32"/>
  <c r="J2607" i="32"/>
  <c r="J2608" i="32"/>
  <c r="J2609" i="32"/>
  <c r="J2610" i="32"/>
  <c r="J2611" i="32"/>
  <c r="J2612" i="32"/>
  <c r="J2613" i="32"/>
  <c r="J2614" i="32"/>
  <c r="J2615" i="32"/>
  <c r="F71" i="19"/>
  <c r="D77" i="1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M519" i="9"/>
  <c r="M518" i="9"/>
  <c r="M517" i="9"/>
  <c r="M516" i="9"/>
  <c r="M515" i="9"/>
  <c r="M514" i="9"/>
  <c r="M513" i="9"/>
  <c r="M512" i="9"/>
  <c r="M511" i="9"/>
  <c r="M510" i="9"/>
  <c r="M509" i="9"/>
  <c r="M508" i="9"/>
  <c r="M507" i="9"/>
  <c r="M506" i="9"/>
  <c r="M505" i="9"/>
  <c r="M504" i="9"/>
  <c r="M503" i="9"/>
  <c r="M502" i="9"/>
  <c r="M501" i="9"/>
  <c r="M500" i="9"/>
  <c r="M499" i="9"/>
  <c r="M498" i="9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F73" i="19" l="1"/>
  <c r="F72" i="19"/>
  <c r="B78" i="19" s="1"/>
  <c r="E39" i="19"/>
  <c r="D39" i="19"/>
  <c r="G55" i="19"/>
  <c r="E79" i="19"/>
  <c r="E78" i="19" s="1"/>
  <c r="E77" i="19" s="1"/>
  <c r="F80" i="19"/>
  <c r="G51" i="37"/>
  <c r="H51" i="37"/>
  <c r="G97" i="37"/>
  <c r="H97" i="37"/>
  <c r="G98" i="37"/>
  <c r="H98" i="37"/>
  <c r="L10" i="32"/>
  <c r="N10" i="32"/>
  <c r="C37" i="19"/>
  <c r="O10" i="32"/>
  <c r="B79" i="19"/>
  <c r="C79" i="19" s="1"/>
  <c r="F79" i="19" s="1"/>
  <c r="M10" i="32"/>
  <c r="C78" i="19" l="1"/>
  <c r="F78" i="19" s="1"/>
  <c r="E37" i="19"/>
  <c r="G53" i="19"/>
  <c r="B77" i="19" s="1"/>
  <c r="C77" i="19" s="1"/>
  <c r="F77" i="19" s="1"/>
  <c r="B36" i="19"/>
  <c r="D36" i="19"/>
  <c r="B35" i="19"/>
  <c r="B37" i="19"/>
  <c r="D37" i="19" s="1"/>
  <c r="D35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Price in Euros was 250</t>
        </r>
      </text>
    </comment>
    <comment ref="D6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 xml:space="preserve">Original price in euros was 375
</t>
        </r>
      </text>
    </comment>
    <comment ref="D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300 Euros</t>
        </r>
      </text>
    </comment>
    <comment ref="C3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date of the article is Jan 3, so "current" cost estimates are essentially 2019. </t>
        </r>
      </text>
    </comment>
    <comment ref="C5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article's estimate of percentage car cost that is battery cost is based on 2018 report from Chinese federal agencies. Also, costs were based on 2018 models</t>
        </r>
      </text>
    </comment>
    <comment ref="E89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Original price in euros between 130 - 180
</t>
        </r>
      </text>
    </comment>
  </commentList>
</comments>
</file>

<file path=xl/sharedStrings.xml><?xml version="1.0" encoding="utf-8"?>
<sst xmlns="http://schemas.openxmlformats.org/spreadsheetml/2006/main" count="2006" uniqueCount="1099">
  <si>
    <t>Journal</t>
  </si>
  <si>
    <t>Price or average</t>
  </si>
  <si>
    <t>Method or key references</t>
  </si>
  <si>
    <t>USD</t>
  </si>
  <si>
    <t>kWh</t>
  </si>
  <si>
    <t>No reference, Unclear method</t>
  </si>
  <si>
    <t>Inflation adjusted</t>
  </si>
  <si>
    <t xml:space="preserve">Source: </t>
  </si>
  <si>
    <t>Year</t>
  </si>
  <si>
    <t>range low</t>
  </si>
  <si>
    <t>range high</t>
  </si>
  <si>
    <t>USD/kWh</t>
  </si>
  <si>
    <t>Brian Brockman, senior manager of corporate communications at Nissan</t>
  </si>
  <si>
    <t>na</t>
  </si>
  <si>
    <t>Average</t>
  </si>
  <si>
    <t>Elon Musk, CEO Tesla</t>
  </si>
  <si>
    <t>$/kWh</t>
  </si>
  <si>
    <t>BMW i3 battery size</t>
  </si>
  <si>
    <t>BMW i3</t>
  </si>
  <si>
    <t>Tesla Model S</t>
  </si>
  <si>
    <t>Battery capacity</t>
  </si>
  <si>
    <t>Sources:</t>
  </si>
  <si>
    <t>Original review multiple sources</t>
  </si>
  <si>
    <t>Method or reference</t>
  </si>
  <si>
    <t>Type of statement</t>
  </si>
  <si>
    <t>Type of report</t>
  </si>
  <si>
    <t>Industry analyst</t>
  </si>
  <si>
    <t>Vehicle</t>
  </si>
  <si>
    <t xml:space="preserve">Size of battery </t>
  </si>
  <si>
    <t>Retail price , USD</t>
  </si>
  <si>
    <t>Value of old battery</t>
  </si>
  <si>
    <t>Year (prediction)</t>
  </si>
  <si>
    <t>Element Energy (2012)</t>
  </si>
  <si>
    <t>News items with expert statements</t>
  </si>
  <si>
    <t>Future costs estimated in publications</t>
  </si>
  <si>
    <t>IEA (2013)</t>
  </si>
  <si>
    <t>Model</t>
  </si>
  <si>
    <t>E-Golf</t>
  </si>
  <si>
    <t>Kia Soul EV</t>
  </si>
  <si>
    <t>BYD e6</t>
  </si>
  <si>
    <t>Renault Zoe</t>
  </si>
  <si>
    <t>Wheego Whip</t>
  </si>
  <si>
    <t>Toyota Rav4 EV 2012</t>
  </si>
  <si>
    <t>Chevrolet Chevy spark EV</t>
  </si>
  <si>
    <t xml:space="preserve">VW electric e-Up </t>
  </si>
  <si>
    <t>Renault F ZE</t>
  </si>
  <si>
    <t>Ford Focus E 2011</t>
  </si>
  <si>
    <t>Shahan (2014)</t>
  </si>
  <si>
    <t>Sources</t>
  </si>
  <si>
    <t>Battery capacity estimates</t>
  </si>
  <si>
    <t>ND</t>
  </si>
  <si>
    <t>30-May-14</t>
  </si>
  <si>
    <t>29-May-14</t>
  </si>
  <si>
    <t>28-May-14</t>
  </si>
  <si>
    <t>27-May-14</t>
  </si>
  <si>
    <t>26-May-14</t>
  </si>
  <si>
    <t>23-May-14</t>
  </si>
  <si>
    <t>22-May-14</t>
  </si>
  <si>
    <t>21-May-14</t>
  </si>
  <si>
    <t>20-May-14</t>
  </si>
  <si>
    <t>19-May-14</t>
  </si>
  <si>
    <t>16-May-14</t>
  </si>
  <si>
    <t>15-May-14</t>
  </si>
  <si>
    <t>14-May-14</t>
  </si>
  <si>
    <t>13-May-14</t>
  </si>
  <si>
    <t>12-May-14</t>
  </si>
  <si>
    <t>9-May-14</t>
  </si>
  <si>
    <t>8-May-14</t>
  </si>
  <si>
    <t>7-May-14</t>
  </si>
  <si>
    <t>6-May-14</t>
  </si>
  <si>
    <t>5-May-14</t>
  </si>
  <si>
    <t>2-May-14</t>
  </si>
  <si>
    <t>1-May-14</t>
  </si>
  <si>
    <t>31-Oct-13</t>
  </si>
  <si>
    <t>30-Oct-13</t>
  </si>
  <si>
    <t>29-Oct-13</t>
  </si>
  <si>
    <t>28-Oct-13</t>
  </si>
  <si>
    <t>25-Oct-13</t>
  </si>
  <si>
    <t>24-Oct-13</t>
  </si>
  <si>
    <t>23-Oct-13</t>
  </si>
  <si>
    <t>22-Oct-13</t>
  </si>
  <si>
    <t>21-Oct-13</t>
  </si>
  <si>
    <t>18-Oct-13</t>
  </si>
  <si>
    <t>17-Oct-13</t>
  </si>
  <si>
    <t>16-Oct-13</t>
  </si>
  <si>
    <t>15-Oct-13</t>
  </si>
  <si>
    <t>14-Oct-13</t>
  </si>
  <si>
    <t>11-Oct-13</t>
  </si>
  <si>
    <t>10-Oct-13</t>
  </si>
  <si>
    <t>9-Oct-13</t>
  </si>
  <si>
    <t>8-Oct-13</t>
  </si>
  <si>
    <t>7-Oct-13</t>
  </si>
  <si>
    <t>4-Oct-13</t>
  </si>
  <si>
    <t>3-Oct-13</t>
  </si>
  <si>
    <t>2-Oct-13</t>
  </si>
  <si>
    <t>1-Oct-13</t>
  </si>
  <si>
    <t>31-May-13</t>
  </si>
  <si>
    <t>30-May-13</t>
  </si>
  <si>
    <t>29-May-13</t>
  </si>
  <si>
    <t>28-May-13</t>
  </si>
  <si>
    <t>27-May-13</t>
  </si>
  <si>
    <t>24-May-13</t>
  </si>
  <si>
    <t>23-May-13</t>
  </si>
  <si>
    <t>22-May-13</t>
  </si>
  <si>
    <t>21-May-13</t>
  </si>
  <si>
    <t>20-May-13</t>
  </si>
  <si>
    <t>17-May-13</t>
  </si>
  <si>
    <t>16-May-13</t>
  </si>
  <si>
    <t>15-May-13</t>
  </si>
  <si>
    <t>14-May-13</t>
  </si>
  <si>
    <t>13-May-13</t>
  </si>
  <si>
    <t>10-May-13</t>
  </si>
  <si>
    <t>9-May-13</t>
  </si>
  <si>
    <t>8-May-13</t>
  </si>
  <si>
    <t>7-May-13</t>
  </si>
  <si>
    <t>6-May-13</t>
  </si>
  <si>
    <t>3-May-13</t>
  </si>
  <si>
    <t>2-May-13</t>
  </si>
  <si>
    <t>1-May-13</t>
  </si>
  <si>
    <t>31-Oct-12</t>
  </si>
  <si>
    <t>30-Oct-12</t>
  </si>
  <si>
    <t>29-Oct-12</t>
  </si>
  <si>
    <t>26-Oct-12</t>
  </si>
  <si>
    <t>25-Oct-12</t>
  </si>
  <si>
    <t>24-Oct-12</t>
  </si>
  <si>
    <t>23-Oct-12</t>
  </si>
  <si>
    <t>22-Oct-12</t>
  </si>
  <si>
    <t>19-Oct-12</t>
  </si>
  <si>
    <t>18-Oct-12</t>
  </si>
  <si>
    <t>17-Oct-12</t>
  </si>
  <si>
    <t>16-Oct-12</t>
  </si>
  <si>
    <t>15-Oct-12</t>
  </si>
  <si>
    <t>12-Oct-12</t>
  </si>
  <si>
    <t>11-Oct-12</t>
  </si>
  <si>
    <t>10-Oct-12</t>
  </si>
  <si>
    <t>9-Oct-12</t>
  </si>
  <si>
    <t>8-Oct-12</t>
  </si>
  <si>
    <t>5-Oct-12</t>
  </si>
  <si>
    <t>4-Oct-12</t>
  </si>
  <si>
    <t>3-Oct-12</t>
  </si>
  <si>
    <t>2-Oct-12</t>
  </si>
  <si>
    <t>1-Oct-12</t>
  </si>
  <si>
    <t>31-May-12</t>
  </si>
  <si>
    <t>30-May-12</t>
  </si>
  <si>
    <t>29-May-12</t>
  </si>
  <si>
    <t>28-May-12</t>
  </si>
  <si>
    <t>25-May-12</t>
  </si>
  <si>
    <t>24-May-12</t>
  </si>
  <si>
    <t>23-May-12</t>
  </si>
  <si>
    <t>22-May-12</t>
  </si>
  <si>
    <t>21-May-12</t>
  </si>
  <si>
    <t>18-May-12</t>
  </si>
  <si>
    <t>17-May-12</t>
  </si>
  <si>
    <t>16-May-12</t>
  </si>
  <si>
    <t>15-May-12</t>
  </si>
  <si>
    <t>14-May-12</t>
  </si>
  <si>
    <t>11-May-12</t>
  </si>
  <si>
    <t>10-May-12</t>
  </si>
  <si>
    <t>9-May-12</t>
  </si>
  <si>
    <t>8-May-12</t>
  </si>
  <si>
    <t>7-May-12</t>
  </si>
  <si>
    <t>4-May-12</t>
  </si>
  <si>
    <t>3-May-12</t>
  </si>
  <si>
    <t>2-May-12</t>
  </si>
  <si>
    <t>1-May-12</t>
  </si>
  <si>
    <t>31-Oct-11</t>
  </si>
  <si>
    <t>28-Oct-11</t>
  </si>
  <si>
    <t>27-Oct-11</t>
  </si>
  <si>
    <t>26-Oct-11</t>
  </si>
  <si>
    <t>25-Oct-11</t>
  </si>
  <si>
    <t>24-Oct-11</t>
  </si>
  <si>
    <t>21-Oct-11</t>
  </si>
  <si>
    <t>20-Oct-11</t>
  </si>
  <si>
    <t>19-Oct-11</t>
  </si>
  <si>
    <t>18-Oct-11</t>
  </si>
  <si>
    <t>17-Oct-11</t>
  </si>
  <si>
    <t>14-Oct-11</t>
  </si>
  <si>
    <t>13-Oct-11</t>
  </si>
  <si>
    <t>12-Oct-11</t>
  </si>
  <si>
    <t>11-Oct-11</t>
  </si>
  <si>
    <t>10-Oct-11</t>
  </si>
  <si>
    <t>7-Oct-11</t>
  </si>
  <si>
    <t>6-Oct-11</t>
  </si>
  <si>
    <t>5-Oct-11</t>
  </si>
  <si>
    <t>4-Oct-11</t>
  </si>
  <si>
    <t>3-Oct-11</t>
  </si>
  <si>
    <t>31-May-11</t>
  </si>
  <si>
    <t>30-May-11</t>
  </si>
  <si>
    <t>27-May-11</t>
  </si>
  <si>
    <t>26-May-11</t>
  </si>
  <si>
    <t>25-May-11</t>
  </si>
  <si>
    <t>24-May-11</t>
  </si>
  <si>
    <t>23-May-11</t>
  </si>
  <si>
    <t>20-May-11</t>
  </si>
  <si>
    <t>19-May-11</t>
  </si>
  <si>
    <t>18-May-11</t>
  </si>
  <si>
    <t>17-May-11</t>
  </si>
  <si>
    <t>16-May-11</t>
  </si>
  <si>
    <t>13-May-11</t>
  </si>
  <si>
    <t>12-May-11</t>
  </si>
  <si>
    <t>11-May-11</t>
  </si>
  <si>
    <t>10-May-11</t>
  </si>
  <si>
    <t>9-May-11</t>
  </si>
  <si>
    <t>6-May-11</t>
  </si>
  <si>
    <t>5-May-11</t>
  </si>
  <si>
    <t>4-May-11</t>
  </si>
  <si>
    <t>3-May-11</t>
  </si>
  <si>
    <t>2-May-11</t>
  </si>
  <si>
    <t>29-Oct-10</t>
  </si>
  <si>
    <t>28-Oct-10</t>
  </si>
  <si>
    <t>27-Oct-10</t>
  </si>
  <si>
    <t>26-Oct-10</t>
  </si>
  <si>
    <t>25-Oct-10</t>
  </si>
  <si>
    <t>22-Oct-10</t>
  </si>
  <si>
    <t>21-Oct-10</t>
  </si>
  <si>
    <t>20-Oct-10</t>
  </si>
  <si>
    <t>19-Oct-10</t>
  </si>
  <si>
    <t>18-Oct-10</t>
  </si>
  <si>
    <t>15-Oct-10</t>
  </si>
  <si>
    <t>14-Oct-10</t>
  </si>
  <si>
    <t>13-Oct-10</t>
  </si>
  <si>
    <t>12-Oct-10</t>
  </si>
  <si>
    <t>11-Oct-10</t>
  </si>
  <si>
    <t>8-Oct-10</t>
  </si>
  <si>
    <t>7-Oct-10</t>
  </si>
  <si>
    <t>6-Oct-10</t>
  </si>
  <si>
    <t>5-Oct-10</t>
  </si>
  <si>
    <t>4-Oct-10</t>
  </si>
  <si>
    <t>1-Oct-10</t>
  </si>
  <si>
    <t>31-May-10</t>
  </si>
  <si>
    <t>28-May-10</t>
  </si>
  <si>
    <t>27-May-10</t>
  </si>
  <si>
    <t>26-May-10</t>
  </si>
  <si>
    <t>25-May-10</t>
  </si>
  <si>
    <t>24-May-10</t>
  </si>
  <si>
    <t>21-May-10</t>
  </si>
  <si>
    <t>20-May-10</t>
  </si>
  <si>
    <t>19-May-10</t>
  </si>
  <si>
    <t>18-May-10</t>
  </si>
  <si>
    <t>17-May-10</t>
  </si>
  <si>
    <t>14-May-10</t>
  </si>
  <si>
    <t>13-May-10</t>
  </si>
  <si>
    <t>12-May-10</t>
  </si>
  <si>
    <t>11-May-10</t>
  </si>
  <si>
    <t>10-May-10</t>
  </si>
  <si>
    <t>7-May-10</t>
  </si>
  <si>
    <t>6-May-10</t>
  </si>
  <si>
    <t>5-May-10</t>
  </si>
  <si>
    <t>4-May-10</t>
  </si>
  <si>
    <t>3-May-10</t>
  </si>
  <si>
    <t>30-Oct-09</t>
  </si>
  <si>
    <t>29-Oct-09</t>
  </si>
  <si>
    <t>28-Oct-09</t>
  </si>
  <si>
    <t>27-Oct-09</t>
  </si>
  <si>
    <t>26-Oct-09</t>
  </si>
  <si>
    <t>23-Oct-09</t>
  </si>
  <si>
    <t>22-Oct-09</t>
  </si>
  <si>
    <t>21-Oct-09</t>
  </si>
  <si>
    <t>20-Oct-09</t>
  </si>
  <si>
    <t>19-Oct-09</t>
  </si>
  <si>
    <t>16-Oct-09</t>
  </si>
  <si>
    <t>15-Oct-09</t>
  </si>
  <si>
    <t>14-Oct-09</t>
  </si>
  <si>
    <t>13-Oct-09</t>
  </si>
  <si>
    <t>12-Oct-09</t>
  </si>
  <si>
    <t>9-Oct-09</t>
  </si>
  <si>
    <t>8-Oct-09</t>
  </si>
  <si>
    <t>7-Oct-09</t>
  </si>
  <si>
    <t>6-Oct-09</t>
  </si>
  <si>
    <t>5-Oct-09</t>
  </si>
  <si>
    <t>2-Oct-09</t>
  </si>
  <si>
    <t>1-Oct-09</t>
  </si>
  <si>
    <t>29-May-09</t>
  </si>
  <si>
    <t>28-May-09</t>
  </si>
  <si>
    <t>27-May-09</t>
  </si>
  <si>
    <t>26-May-09</t>
  </si>
  <si>
    <t>25-May-09</t>
  </si>
  <si>
    <t>22-May-09</t>
  </si>
  <si>
    <t>21-May-09</t>
  </si>
  <si>
    <t>20-May-09</t>
  </si>
  <si>
    <t>19-May-09</t>
  </si>
  <si>
    <t>18-May-09</t>
  </si>
  <si>
    <t>15-May-09</t>
  </si>
  <si>
    <t>14-May-09</t>
  </si>
  <si>
    <t>13-May-09</t>
  </si>
  <si>
    <t>12-May-09</t>
  </si>
  <si>
    <t>11-May-09</t>
  </si>
  <si>
    <t>8-May-09</t>
  </si>
  <si>
    <t>7-May-09</t>
  </si>
  <si>
    <t>6-May-09</t>
  </si>
  <si>
    <t>5-May-09</t>
  </si>
  <si>
    <t>4-May-09</t>
  </si>
  <si>
    <t>1-May-09</t>
  </si>
  <si>
    <t>31-Oct-08</t>
  </si>
  <si>
    <t>30-Oct-08</t>
  </si>
  <si>
    <t>29-Oct-08</t>
  </si>
  <si>
    <t>28-Oct-08</t>
  </si>
  <si>
    <t>27-Oct-08</t>
  </si>
  <si>
    <t>24-Oct-08</t>
  </si>
  <si>
    <t>23-Oct-08</t>
  </si>
  <si>
    <t>22-Oct-08</t>
  </si>
  <si>
    <t>21-Oct-08</t>
  </si>
  <si>
    <t>20-Oct-08</t>
  </si>
  <si>
    <t>17-Oct-08</t>
  </si>
  <si>
    <t>16-Oct-08</t>
  </si>
  <si>
    <t>15-Oct-08</t>
  </si>
  <si>
    <t>14-Oct-08</t>
  </si>
  <si>
    <t>13-Oct-08</t>
  </si>
  <si>
    <t>10-Oct-08</t>
  </si>
  <si>
    <t>9-Oct-08</t>
  </si>
  <si>
    <t>8-Oct-08</t>
  </si>
  <si>
    <t>7-Oct-08</t>
  </si>
  <si>
    <t>6-Oct-08</t>
  </si>
  <si>
    <t>3-Oct-08</t>
  </si>
  <si>
    <t>2-Oct-08</t>
  </si>
  <si>
    <t>1-Oct-08</t>
  </si>
  <si>
    <t>30-May-08</t>
  </si>
  <si>
    <t>29-May-08</t>
  </si>
  <si>
    <t>28-May-08</t>
  </si>
  <si>
    <t>27-May-08</t>
  </si>
  <si>
    <t>26-May-08</t>
  </si>
  <si>
    <t>23-May-08</t>
  </si>
  <si>
    <t>22-May-08</t>
  </si>
  <si>
    <t>21-May-08</t>
  </si>
  <si>
    <t>20-May-08</t>
  </si>
  <si>
    <t>19-May-08</t>
  </si>
  <si>
    <t>16-May-08</t>
  </si>
  <si>
    <t>15-May-08</t>
  </si>
  <si>
    <t>14-May-08</t>
  </si>
  <si>
    <t>13-May-08</t>
  </si>
  <si>
    <t>12-May-08</t>
  </si>
  <si>
    <t>9-May-08</t>
  </si>
  <si>
    <t>8-May-08</t>
  </si>
  <si>
    <t>7-May-08</t>
  </si>
  <si>
    <t>6-May-08</t>
  </si>
  <si>
    <t>5-May-08</t>
  </si>
  <si>
    <t>2-May-08</t>
  </si>
  <si>
    <t>1-May-08</t>
  </si>
  <si>
    <t>31-Oct-07</t>
  </si>
  <si>
    <t>30-Oct-07</t>
  </si>
  <si>
    <t>29-Oct-07</t>
  </si>
  <si>
    <t>26-Oct-07</t>
  </si>
  <si>
    <t>25-Oct-07</t>
  </si>
  <si>
    <t>24-Oct-07</t>
  </si>
  <si>
    <t>23-Oct-07</t>
  </si>
  <si>
    <t>22-Oct-07</t>
  </si>
  <si>
    <t>19-Oct-07</t>
  </si>
  <si>
    <t>18-Oct-07</t>
  </si>
  <si>
    <t>17-Oct-07</t>
  </si>
  <si>
    <t>16-Oct-07</t>
  </si>
  <si>
    <t>15-Oct-07</t>
  </si>
  <si>
    <t>12-Oct-07</t>
  </si>
  <si>
    <t>11-Oct-07</t>
  </si>
  <si>
    <t>10-Oct-07</t>
  </si>
  <si>
    <t>9-Oct-07</t>
  </si>
  <si>
    <t>8-Oct-07</t>
  </si>
  <si>
    <t>5-Oct-07</t>
  </si>
  <si>
    <t>4-Oct-07</t>
  </si>
  <si>
    <t>3-Oct-07</t>
  </si>
  <si>
    <t>2-Oct-07</t>
  </si>
  <si>
    <t>1-Oct-07</t>
  </si>
  <si>
    <t>31-May-07</t>
  </si>
  <si>
    <t>30-May-07</t>
  </si>
  <si>
    <t>29-May-07</t>
  </si>
  <si>
    <t>28-May-07</t>
  </si>
  <si>
    <t>25-May-07</t>
  </si>
  <si>
    <t>24-May-07</t>
  </si>
  <si>
    <t>23-May-07</t>
  </si>
  <si>
    <t>22-May-07</t>
  </si>
  <si>
    <t>21-May-07</t>
  </si>
  <si>
    <t>18-May-07</t>
  </si>
  <si>
    <t>17-May-07</t>
  </si>
  <si>
    <t>16-May-07</t>
  </si>
  <si>
    <t>15-May-07</t>
  </si>
  <si>
    <t>14-May-07</t>
  </si>
  <si>
    <t>11-May-07</t>
  </si>
  <si>
    <t>10-May-07</t>
  </si>
  <si>
    <t>9-May-07</t>
  </si>
  <si>
    <t>8-May-07</t>
  </si>
  <si>
    <t>7-May-07</t>
  </si>
  <si>
    <t>4-May-07</t>
  </si>
  <si>
    <t>3-May-07</t>
  </si>
  <si>
    <t>2-May-07</t>
  </si>
  <si>
    <t>1-May-07</t>
  </si>
  <si>
    <t>31-Oct-06</t>
  </si>
  <si>
    <t>30-Oct-06</t>
  </si>
  <si>
    <t>27-Oct-06</t>
  </si>
  <si>
    <t>26-Oct-06</t>
  </si>
  <si>
    <t>25-Oct-06</t>
  </si>
  <si>
    <t>24-Oct-06</t>
  </si>
  <si>
    <t>23-Oct-06</t>
  </si>
  <si>
    <t>20-Oct-06</t>
  </si>
  <si>
    <t>19-Oct-06</t>
  </si>
  <si>
    <t>18-Oct-06</t>
  </si>
  <si>
    <t>17-Oct-06</t>
  </si>
  <si>
    <t>16-Oct-06</t>
  </si>
  <si>
    <t>13-Oct-06</t>
  </si>
  <si>
    <t>12-Oct-06</t>
  </si>
  <si>
    <t>11-Oct-06</t>
  </si>
  <si>
    <t>10-Oct-06</t>
  </si>
  <si>
    <t>9-Oct-06</t>
  </si>
  <si>
    <t>6-Oct-06</t>
  </si>
  <si>
    <t>5-Oct-06</t>
  </si>
  <si>
    <t>4-Oct-06</t>
  </si>
  <si>
    <t>3-Oct-06</t>
  </si>
  <si>
    <t>2-Oct-06</t>
  </si>
  <si>
    <t>31-May-06</t>
  </si>
  <si>
    <t>30-May-06</t>
  </si>
  <si>
    <t>29-May-06</t>
  </si>
  <si>
    <t>26-May-06</t>
  </si>
  <si>
    <t>25-May-06</t>
  </si>
  <si>
    <t>24-May-06</t>
  </si>
  <si>
    <t>23-May-06</t>
  </si>
  <si>
    <t>22-May-06</t>
  </si>
  <si>
    <t>19-May-06</t>
  </si>
  <si>
    <t>18-May-06</t>
  </si>
  <si>
    <t>17-May-06</t>
  </si>
  <si>
    <t>16-May-06</t>
  </si>
  <si>
    <t>15-May-06</t>
  </si>
  <si>
    <t>12-May-06</t>
  </si>
  <si>
    <t>11-May-06</t>
  </si>
  <si>
    <t>10-May-06</t>
  </si>
  <si>
    <t>9-May-06</t>
  </si>
  <si>
    <t>8-May-06</t>
  </si>
  <si>
    <t>5-May-06</t>
  </si>
  <si>
    <t>4-May-06</t>
  </si>
  <si>
    <t>3-May-06</t>
  </si>
  <si>
    <t>2-May-06</t>
  </si>
  <si>
    <t>1-May-06</t>
  </si>
  <si>
    <t>31-Oct-05</t>
  </si>
  <si>
    <t>28-Oct-05</t>
  </si>
  <si>
    <t>27-Oct-05</t>
  </si>
  <si>
    <t>26-Oct-05</t>
  </si>
  <si>
    <t>25-Oct-05</t>
  </si>
  <si>
    <t>24-Oct-05</t>
  </si>
  <si>
    <t>21-Oct-05</t>
  </si>
  <si>
    <t>20-Oct-05</t>
  </si>
  <si>
    <t>19-Oct-05</t>
  </si>
  <si>
    <t>18-Oct-05</t>
  </si>
  <si>
    <t>17-Oct-05</t>
  </si>
  <si>
    <t>14-Oct-05</t>
  </si>
  <si>
    <t>13-Oct-05</t>
  </si>
  <si>
    <t>12-Oct-05</t>
  </si>
  <si>
    <t>11-Oct-05</t>
  </si>
  <si>
    <t>10-Oct-05</t>
  </si>
  <si>
    <t>7-Oct-05</t>
  </si>
  <si>
    <t>6-Oct-05</t>
  </si>
  <si>
    <t>5-Oct-05</t>
  </si>
  <si>
    <t>4-Oct-05</t>
  </si>
  <si>
    <t>3-Oct-05</t>
  </si>
  <si>
    <t>31-May-05</t>
  </si>
  <si>
    <t>30-May-05</t>
  </si>
  <si>
    <t>27-May-05</t>
  </si>
  <si>
    <t>26-May-05</t>
  </si>
  <si>
    <t>25-May-05</t>
  </si>
  <si>
    <t>24-May-05</t>
  </si>
  <si>
    <t>23-May-05</t>
  </si>
  <si>
    <t>20-May-05</t>
  </si>
  <si>
    <t>19-May-05</t>
  </si>
  <si>
    <t>18-May-05</t>
  </si>
  <si>
    <t>17-May-05</t>
  </si>
  <si>
    <t>16-May-05</t>
  </si>
  <si>
    <t>13-May-05</t>
  </si>
  <si>
    <t>12-May-05</t>
  </si>
  <si>
    <t>11-May-05</t>
  </si>
  <si>
    <t>10-May-05</t>
  </si>
  <si>
    <t>9-May-05</t>
  </si>
  <si>
    <t>6-May-05</t>
  </si>
  <si>
    <t>5-May-05</t>
  </si>
  <si>
    <t>4-May-05</t>
  </si>
  <si>
    <t>3-May-05</t>
  </si>
  <si>
    <t>2-May-05</t>
  </si>
  <si>
    <t>29-Oct-04</t>
  </si>
  <si>
    <t>28-Oct-04</t>
  </si>
  <si>
    <t>27-Oct-04</t>
  </si>
  <si>
    <t>26-Oct-04</t>
  </si>
  <si>
    <t>25-Oct-04</t>
  </si>
  <si>
    <t>22-Oct-04</t>
  </si>
  <si>
    <t>21-Oct-04</t>
  </si>
  <si>
    <t>20-Oct-04</t>
  </si>
  <si>
    <t>19-Oct-04</t>
  </si>
  <si>
    <t>18-Oct-04</t>
  </si>
  <si>
    <t>15-Oct-04</t>
  </si>
  <si>
    <t>14-Oct-04</t>
  </si>
  <si>
    <t>13-Oct-04</t>
  </si>
  <si>
    <t>12-Oct-04</t>
  </si>
  <si>
    <t>11-Oct-04</t>
  </si>
  <si>
    <t>8-Oct-04</t>
  </si>
  <si>
    <t>7-Oct-04</t>
  </si>
  <si>
    <t>6-Oct-04</t>
  </si>
  <si>
    <t>5-Oct-04</t>
  </si>
  <si>
    <t>4-Oct-04</t>
  </si>
  <si>
    <t>1-Oct-04</t>
  </si>
  <si>
    <t>31-May-04</t>
  </si>
  <si>
    <t>28-May-04</t>
  </si>
  <si>
    <t>27-May-04</t>
  </si>
  <si>
    <t>26-May-04</t>
  </si>
  <si>
    <t>25-May-04</t>
  </si>
  <si>
    <t>24-May-04</t>
  </si>
  <si>
    <t>21-May-04</t>
  </si>
  <si>
    <t>20-May-04</t>
  </si>
  <si>
    <t>19-May-04</t>
  </si>
  <si>
    <t>18-May-04</t>
  </si>
  <si>
    <t>17-May-04</t>
  </si>
  <si>
    <t>14-May-04</t>
  </si>
  <si>
    <t>13-May-04</t>
  </si>
  <si>
    <t>12-May-04</t>
  </si>
  <si>
    <t>11-May-04</t>
  </si>
  <si>
    <t>10-May-04</t>
  </si>
  <si>
    <t>7-May-04</t>
  </si>
  <si>
    <t>6-May-04</t>
  </si>
  <si>
    <t>5-May-04</t>
  </si>
  <si>
    <t>4-May-04</t>
  </si>
  <si>
    <t>3-May-04</t>
  </si>
  <si>
    <t>31-Oct-03</t>
  </si>
  <si>
    <t>30-Oct-03</t>
  </si>
  <si>
    <t>29-Oct-03</t>
  </si>
  <si>
    <t>28-Oct-03</t>
  </si>
  <si>
    <t>27-Oct-03</t>
  </si>
  <si>
    <t>24-Oct-03</t>
  </si>
  <si>
    <t>23-Oct-03</t>
  </si>
  <si>
    <t>22-Oct-03</t>
  </si>
  <si>
    <t>21-Oct-03</t>
  </si>
  <si>
    <t>20-Oct-03</t>
  </si>
  <si>
    <t>17-Oct-03</t>
  </si>
  <si>
    <t>16-Oct-03</t>
  </si>
  <si>
    <t>15-Oct-03</t>
  </si>
  <si>
    <t>14-Oct-03</t>
  </si>
  <si>
    <t>13-Oct-03</t>
  </si>
  <si>
    <t>10-Oct-03</t>
  </si>
  <si>
    <t>9-Oct-03</t>
  </si>
  <si>
    <t>8-Oct-03</t>
  </si>
  <si>
    <t>7-Oct-03</t>
  </si>
  <si>
    <t>6-Oct-03</t>
  </si>
  <si>
    <t>3-Oct-03</t>
  </si>
  <si>
    <t>2-Oct-03</t>
  </si>
  <si>
    <t>1-Oct-03</t>
  </si>
  <si>
    <t>30-May-03</t>
  </si>
  <si>
    <t>29-May-03</t>
  </si>
  <si>
    <t>28-May-03</t>
  </si>
  <si>
    <t>27-May-03</t>
  </si>
  <si>
    <t>26-May-03</t>
  </si>
  <si>
    <t>23-May-03</t>
  </si>
  <si>
    <t>22-May-03</t>
  </si>
  <si>
    <t>21-May-03</t>
  </si>
  <si>
    <t>20-May-03</t>
  </si>
  <si>
    <t>19-May-03</t>
  </si>
  <si>
    <t>16-May-03</t>
  </si>
  <si>
    <t>15-May-03</t>
  </si>
  <si>
    <t>14-May-03</t>
  </si>
  <si>
    <t>13-May-03</t>
  </si>
  <si>
    <t>12-May-03</t>
  </si>
  <si>
    <t>9-May-03</t>
  </si>
  <si>
    <t>8-May-03</t>
  </si>
  <si>
    <t>7-May-03</t>
  </si>
  <si>
    <t>6-May-03</t>
  </si>
  <si>
    <t>5-May-03</t>
  </si>
  <si>
    <t>2-May-03</t>
  </si>
  <si>
    <t>1-May-03</t>
  </si>
  <si>
    <t>31-Oct-02</t>
  </si>
  <si>
    <t>30-Oct-02</t>
  </si>
  <si>
    <t>29-Oct-02</t>
  </si>
  <si>
    <t>28-Oct-02</t>
  </si>
  <si>
    <t>25-Oct-02</t>
  </si>
  <si>
    <t>24-Oct-02</t>
  </si>
  <si>
    <t>23-Oct-02</t>
  </si>
  <si>
    <t>22-Oct-02</t>
  </si>
  <si>
    <t>21-Oct-02</t>
  </si>
  <si>
    <t>18-Oct-02</t>
  </si>
  <si>
    <t>17-Oct-02</t>
  </si>
  <si>
    <t>16-Oct-02</t>
  </si>
  <si>
    <t>15-Oct-02</t>
  </si>
  <si>
    <t>14-Oct-02</t>
  </si>
  <si>
    <t>11-Oct-02</t>
  </si>
  <si>
    <t>10-Oct-02</t>
  </si>
  <si>
    <t>9-Oct-02</t>
  </si>
  <si>
    <t>8-Oct-02</t>
  </si>
  <si>
    <t>7-Oct-02</t>
  </si>
  <si>
    <t>4-Oct-02</t>
  </si>
  <si>
    <t>3-Oct-02</t>
  </si>
  <si>
    <t>2-Oct-02</t>
  </si>
  <si>
    <t>1-Oct-02</t>
  </si>
  <si>
    <t>31-May-02</t>
  </si>
  <si>
    <t>30-May-02</t>
  </si>
  <si>
    <t>29-May-02</t>
  </si>
  <si>
    <t>28-May-02</t>
  </si>
  <si>
    <t>27-May-02</t>
  </si>
  <si>
    <t>24-May-02</t>
  </si>
  <si>
    <t>23-May-02</t>
  </si>
  <si>
    <t>22-May-02</t>
  </si>
  <si>
    <t>21-May-02</t>
  </si>
  <si>
    <t>20-May-02</t>
  </si>
  <si>
    <t>17-May-02</t>
  </si>
  <si>
    <t>16-May-02</t>
  </si>
  <si>
    <t>15-May-02</t>
  </si>
  <si>
    <t>14-May-02</t>
  </si>
  <si>
    <t>13-May-02</t>
  </si>
  <si>
    <t>10-May-02</t>
  </si>
  <si>
    <t>9-May-02</t>
  </si>
  <si>
    <t>8-May-02</t>
  </si>
  <si>
    <t>7-May-02</t>
  </si>
  <si>
    <t>6-May-02</t>
  </si>
  <si>
    <t>3-May-02</t>
  </si>
  <si>
    <t>2-May-02</t>
  </si>
  <si>
    <t>1-May-02</t>
  </si>
  <si>
    <t>31-Oct-01</t>
  </si>
  <si>
    <t>30-Oct-01</t>
  </si>
  <si>
    <t>29-Oct-01</t>
  </si>
  <si>
    <t>26-Oct-01</t>
  </si>
  <si>
    <t>25-Oct-01</t>
  </si>
  <si>
    <t>24-Oct-01</t>
  </si>
  <si>
    <t>23-Oct-01</t>
  </si>
  <si>
    <t>22-Oct-01</t>
  </si>
  <si>
    <t>19-Oct-01</t>
  </si>
  <si>
    <t>18-Oct-01</t>
  </si>
  <si>
    <t>17-Oct-01</t>
  </si>
  <si>
    <t>16-Oct-01</t>
  </si>
  <si>
    <t>15-Oct-01</t>
  </si>
  <si>
    <t>12-Oct-01</t>
  </si>
  <si>
    <t>11-Oct-01</t>
  </si>
  <si>
    <t>10-Oct-01</t>
  </si>
  <si>
    <t>9-Oct-01</t>
  </si>
  <si>
    <t>8-Oct-01</t>
  </si>
  <si>
    <t>5-Oct-01</t>
  </si>
  <si>
    <t>4-Oct-01</t>
  </si>
  <si>
    <t>3-Oct-01</t>
  </si>
  <si>
    <t>2-Oct-01</t>
  </si>
  <si>
    <t>1-Oct-01</t>
  </si>
  <si>
    <t>31-May-01</t>
  </si>
  <si>
    <t>30-May-01</t>
  </si>
  <si>
    <t>29-May-01</t>
  </si>
  <si>
    <t>28-May-01</t>
  </si>
  <si>
    <t>25-May-01</t>
  </si>
  <si>
    <t>24-May-01</t>
  </si>
  <si>
    <t>23-May-01</t>
  </si>
  <si>
    <t>22-May-01</t>
  </si>
  <si>
    <t>21-May-01</t>
  </si>
  <si>
    <t>18-May-01</t>
  </si>
  <si>
    <t>17-May-01</t>
  </si>
  <si>
    <t>16-May-01</t>
  </si>
  <si>
    <t>15-May-01</t>
  </si>
  <si>
    <t>14-May-01</t>
  </si>
  <si>
    <t>11-May-01</t>
  </si>
  <si>
    <t>10-May-01</t>
  </si>
  <si>
    <t>9-May-01</t>
  </si>
  <si>
    <t>8-May-01</t>
  </si>
  <si>
    <t>7-May-01</t>
  </si>
  <si>
    <t>4-May-01</t>
  </si>
  <si>
    <t>3-May-01</t>
  </si>
  <si>
    <t>2-May-01</t>
  </si>
  <si>
    <t>1-May-01</t>
  </si>
  <si>
    <t>31-Oct-00</t>
  </si>
  <si>
    <t>30-Oct-00</t>
  </si>
  <si>
    <t>27-Oct-00</t>
  </si>
  <si>
    <t>26-Oct-00</t>
  </si>
  <si>
    <t>25-Oct-00</t>
  </si>
  <si>
    <t>24-Oct-00</t>
  </si>
  <si>
    <t>23-Oct-00</t>
  </si>
  <si>
    <t>20-Oct-00</t>
  </si>
  <si>
    <t>19-Oct-00</t>
  </si>
  <si>
    <t>18-Oct-00</t>
  </si>
  <si>
    <t>17-Oct-00</t>
  </si>
  <si>
    <t>16-Oct-00</t>
  </si>
  <si>
    <t>13-Oct-00</t>
  </si>
  <si>
    <t>12-Oct-00</t>
  </si>
  <si>
    <t>11-Oct-00</t>
  </si>
  <si>
    <t>10-Oct-00</t>
  </si>
  <si>
    <t>9-Oct-00</t>
  </si>
  <si>
    <t>6-Oct-00</t>
  </si>
  <si>
    <t>5-Oct-00</t>
  </si>
  <si>
    <t>4-Oct-00</t>
  </si>
  <si>
    <t>3-Oct-00</t>
  </si>
  <si>
    <t>2-Oct-00</t>
  </si>
  <si>
    <t>31-May-00</t>
  </si>
  <si>
    <t>30-May-00</t>
  </si>
  <si>
    <t>29-May-00</t>
  </si>
  <si>
    <t>26-May-00</t>
  </si>
  <si>
    <t>25-May-00</t>
  </si>
  <si>
    <t>24-May-00</t>
  </si>
  <si>
    <t>23-May-00</t>
  </si>
  <si>
    <t>22-May-00</t>
  </si>
  <si>
    <t>19-May-00</t>
  </si>
  <si>
    <t>18-May-00</t>
  </si>
  <si>
    <t>17-May-00</t>
  </si>
  <si>
    <t>16-May-00</t>
  </si>
  <si>
    <t>15-May-00</t>
  </si>
  <si>
    <t>12-May-00</t>
  </si>
  <si>
    <t>11-May-00</t>
  </si>
  <si>
    <t>10-May-00</t>
  </si>
  <si>
    <t>9-May-00</t>
  </si>
  <si>
    <t>8-May-00</t>
  </si>
  <si>
    <t>5-May-00</t>
  </si>
  <si>
    <t>4-May-00</t>
  </si>
  <si>
    <t>3-May-00</t>
  </si>
  <si>
    <t>2-May-00</t>
  </si>
  <si>
    <t>1-May-00</t>
  </si>
  <si>
    <t>Rate</t>
  </si>
  <si>
    <t>Date</t>
  </si>
  <si>
    <t>EUR/USD</t>
  </si>
  <si>
    <t>USD/EUR</t>
  </si>
  <si>
    <t>MWh sales per year and cumulative</t>
  </si>
  <si>
    <t>Mitsubishi MiEV</t>
  </si>
  <si>
    <t>Supplementary Sheet 2. Battery Electric Vehicles, cumulative kWh global sales</t>
  </si>
  <si>
    <t>Supplementary Sheet 3. Data for inflation adjusted  US dollars</t>
  </si>
  <si>
    <t>Supplementary Sheet 4. Currency Exchange data</t>
  </si>
  <si>
    <t>Citroen C1 ev</t>
  </si>
  <si>
    <t>Sources: Press releases and website of resepective car manufacturers</t>
  </si>
  <si>
    <t>Total cost</t>
  </si>
  <si>
    <t>MWh Annual Sales - Whole Industry</t>
  </si>
  <si>
    <t>MWh Annual Sales - Market Leaders</t>
  </si>
  <si>
    <t>MWh Cumulative Capacity - Market Leaders</t>
  </si>
  <si>
    <t>MWh Cumulative Capacity - Whole Industry</t>
  </si>
  <si>
    <t>Other Industry average battery pack capacity</t>
  </si>
  <si>
    <t>Tesla Model S sales</t>
  </si>
  <si>
    <t>Nissan Leaf sales</t>
  </si>
  <si>
    <t>BEV, cumulative global sales</t>
  </si>
  <si>
    <t>BEV, Annual sales no vehicles</t>
  </si>
  <si>
    <t>Change cumulative growth in %</t>
  </si>
  <si>
    <t>Change annual sales in %</t>
  </si>
  <si>
    <t>Other industry average battery capacity estimate as 25 kWh, based on average battery capacity for available in 2014, whihc is also same as used by Gerssen-Gonelach Faji (2012)</t>
  </si>
  <si>
    <t>Averages</t>
  </si>
  <si>
    <t>Nissan Motors US website, accessed September 2014 http://www.mynissanleaf.com/viewtopic.php?f=4&amp;t=17168</t>
  </si>
  <si>
    <t>Original Industry source of industry wide cost</t>
  </si>
  <si>
    <t>Original Industry source of individual manufacturers</t>
  </si>
  <si>
    <t>MWh Cumulative Capacity - Other Industry</t>
  </si>
  <si>
    <t>Navigant Research (2014); Cobb (2014)</t>
  </si>
  <si>
    <t>Voelcker (2016)</t>
  </si>
  <si>
    <t>Chevrolet Bolt EV</t>
  </si>
  <si>
    <t>Tesla Model 3</t>
  </si>
  <si>
    <t xml:space="preserve">Jeff Evanson, head of Tesla's investor relations group </t>
  </si>
  <si>
    <t xml:space="preserve">Future costs estimated in news articles </t>
  </si>
  <si>
    <t>GM company statement</t>
  </si>
  <si>
    <t>Ayre (2015)</t>
  </si>
  <si>
    <t>Colin McKerracher, Bloomberg New Energy Finance</t>
  </si>
  <si>
    <t>Gross (2016)</t>
  </si>
  <si>
    <t>Bloomberg New Energy Finance</t>
  </si>
  <si>
    <t>Wesoff (2016)</t>
  </si>
  <si>
    <t xml:space="preserve">Ravi Manghani, GTM's senior energy storage analyst </t>
  </si>
  <si>
    <t>Landberg (2016)</t>
  </si>
  <si>
    <t>Geuss (2015)</t>
  </si>
  <si>
    <t>2020-2025</t>
  </si>
  <si>
    <t>International Energy Agency</t>
  </si>
  <si>
    <t>Future costs estimated in news articles with expert statements</t>
  </si>
  <si>
    <t>Air Resources Board (2016)</t>
  </si>
  <si>
    <t>Nykvist and Nilsson</t>
  </si>
  <si>
    <t>King (2015)</t>
  </si>
  <si>
    <t>GM Conference</t>
  </si>
  <si>
    <t>Pikkarainen (2016)</t>
  </si>
  <si>
    <t>BNEF (2015)</t>
  </si>
  <si>
    <t>U.S. Department of Energy Vehicle Technology Office</t>
  </si>
  <si>
    <t>Cobb (2015)</t>
  </si>
  <si>
    <t>JB Straubel, CTO Tesla</t>
  </si>
  <si>
    <t>Cole (2014)</t>
  </si>
  <si>
    <t>Type of Statement</t>
  </si>
  <si>
    <r>
      <rPr>
        <i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http://www.federalreserve.gov/releases/h10/hist/</t>
    </r>
  </si>
  <si>
    <t>Tesla 'Infinite Mile Warranty' as annouced by CEO Elon Musk</t>
  </si>
  <si>
    <t>Ford Focus E 2015</t>
  </si>
  <si>
    <t>Renault Twizy</t>
  </si>
  <si>
    <t>Average battery capacity for other industry 2011-2016</t>
  </si>
  <si>
    <t>Fiat 500e</t>
  </si>
  <si>
    <t>Mitsubishi i-MiEV</t>
  </si>
  <si>
    <t>Mercedes-Benz B-Class</t>
  </si>
  <si>
    <t>Nissan Leaf</t>
  </si>
  <si>
    <t>Cost calculated from full MSRP of battery pack</t>
  </si>
  <si>
    <t>MSRP</t>
  </si>
  <si>
    <t>Battery cost is 21-22% of total car cost</t>
  </si>
  <si>
    <t>Total car cost</t>
  </si>
  <si>
    <t>Size of battery</t>
  </si>
  <si>
    <t>Base</t>
  </si>
  <si>
    <t>Other</t>
  </si>
  <si>
    <r>
      <t>Sources:</t>
    </r>
    <r>
      <rPr>
        <sz val="11"/>
        <color theme="1"/>
        <rFont val="Calibri"/>
        <family val="2"/>
        <scheme val="minor"/>
      </rPr>
      <t xml:space="preserve"> http://www.greencarreports.com/news/1100183_tesla-model-3-will-benefit-from-lowest-battery-costs-of-any-maker-jefferies</t>
    </r>
  </si>
  <si>
    <t>https://www.tesla.com/blog/2013-model-s-price-increase</t>
  </si>
  <si>
    <t>x 8 modules</t>
  </si>
  <si>
    <t>Cost of one module</t>
  </si>
  <si>
    <r>
      <rPr>
        <i/>
        <sz val="11"/>
        <color theme="1"/>
        <rFont val="Calibri (Body)"/>
      </rPr>
      <t xml:space="preserve">Sources: </t>
    </r>
    <r>
      <rPr>
        <sz val="11"/>
        <color theme="1"/>
        <rFont val="Calibri (Body)"/>
      </rPr>
      <t>BMW company website</t>
    </r>
  </si>
  <si>
    <t>Battery cost</t>
  </si>
  <si>
    <r>
      <t xml:space="preserve">Sources: </t>
    </r>
    <r>
      <rPr>
        <sz val="11"/>
        <color theme="1"/>
        <rFont val="Calibri"/>
        <family val="2"/>
        <scheme val="minor"/>
      </rPr>
      <t>General Motors company website and annual Global Business Conference</t>
    </r>
  </si>
  <si>
    <t>Supplementary Sheet 5. Replacement cost Nissan Leaf 2013</t>
  </si>
  <si>
    <t>Duffey, Robert. 2016. "8 electric vehicles competing with the Tesla Model 3" Chicago Tribune, April 2. http://www.chicagotribune.com/classified/automotive/fuelefficient/ct-electric-vehicles-competition-model-3-20160401-story.html</t>
  </si>
  <si>
    <t>McKinsey. 2012. Battery Technology Charges Ahead. McKinsey Quarterly, July 2012. http://www.mckinsey.com/insights/energy_resources_materials/battery_technology_charges_ahead.</t>
  </si>
  <si>
    <t>National Research Council.  2015. Overcoming Barriers to Deployment of Plug-in Electric Vehicles. https://www.nap.edu/read/21725/chapter/4</t>
  </si>
  <si>
    <t>Voelcker, John. 2016. "Electric-car battery costs: Tesla $190 per kwh for pack, GM $145 for cells." Green Car Reports, April 28. http://www.greencarreports.com/news/1103667_electric-car-battery-costs-tesla-190-per-kwh-for-pack-gm-145-for-cells</t>
  </si>
  <si>
    <t>Field, Kyle. 2016. "UBS Analyst Dubs Model 3 Unprofitable, Tesla Responds with Battery Pricing." Clean Technica, April 27. https://cleantechnica.com/2016/04/27/tesla-model-3-pricing-battery-pricing-unveiled/</t>
  </si>
  <si>
    <t>Gross, Daniel. 2016. "The Electric Car Revolution is Finally Starting." Slate. http://www.slate.com/articles/business/the_juice/2016/02/electric_cars_are_no_longer_held_back_by_crappy_expensive_batteries.html</t>
  </si>
  <si>
    <t>Shahan, Zachary. 2012. "EV Battery Prices Fell 14% in Last Year." Clean Technica, April 18. https://cleantechnica.com/2012/04/18/ev-battery-prices-fell-14-in-last-year/</t>
  </si>
  <si>
    <t>Shahan, Zachary. 2016. "EV Battery Prices: Looking Back a Few Years, &amp; Forward Yet Again." Clean Technica, May 15. https://cleantechnica.com/2016/05/15/ev-battery-prices-looking-back-years-forward-yet/</t>
  </si>
  <si>
    <t>Wesoff, Eric. 2016. "How Soon Can Tesla get Battery Cell Costs below $100 per Kilowatt-Hour?" Green Tech Media, March 15. https://www.greentechmedia.com/articles/read/How-Soon-Can-Tesla-Get-Battery-Cell-Cost-Below-100-per-Kilowatt-Hour</t>
  </si>
  <si>
    <t>MIT. 2007. "The Price of Batteries." Technology Review. https://s3.amazonaws.com/files.technologyreview.com/p/pub/legacy/jan11_feature_electric_cars_p61.pdf</t>
  </si>
  <si>
    <t>Landberg, Reed. 2016. "Battery Cost Plunge Seen Changing Automakers Most in 100 Years." Bloomberg Technology, October 11. https://www.bloomberg.com/news/articles/2016-10-11/battery-cost-plunge-seen-changing-automakers-most-in-100-years</t>
  </si>
  <si>
    <t>Geuss, Megan. 2015. "Electric Vehicle Batteries are getting Cheaper Much Faster than We Expected." Arts Technica, July 16. http://arstechnica.com/science/2015/07/electric-vehicle-batteries-are-getting-cheaper-much-faster-than-we-expected/</t>
  </si>
  <si>
    <t>Wolfram, Paul and Lutsey, Nic. 2016. "Electric Vehicles: Literature Review of Technology Costs and Carbon Emissions." International Council of Clean Transportation, July 15. http://www.theicct.org/sites/default/files/publications/ICCT_LitRvw_EV-tech-costs_201607.pdf</t>
  </si>
  <si>
    <t>Romm, Joe. 2015. "Electric Car Batteries Just Hit a Key Price Point." Think Progress, April 13. https://thinkprogress.org/electric-car-batteries-just-hit-a-key-price-point-7c1e6f6f4936#.tbhcb2ohl</t>
  </si>
  <si>
    <t>Air Resources Board. 2016. "Advanced Clean Transit: Battery Cost for Heavy-Duty Electric Vehicles." California Environmental Protection Agency, August 22. https://www.arb.ca.gov/msprog/bus/battery_cost.pdf</t>
  </si>
  <si>
    <t>King, Danny. 2015. "GM says Li-on Battery Cost per kWh already Down to $145." Auto Blog, Octover 8. http://www.autoblog.com/2015/10/08/gm-li-ion-battery-cost-per-kwh-already-down-to-145/</t>
  </si>
  <si>
    <t>Muenzel, Valentin. 2015. "Battery Costs Drop Even Faster as Electric Car Sales Continue to Rise." The Conversation, April 13. http://theconversation.com/battery-costs-drop-even-faster-as-electric-car-sales-continue-to-rise-39780</t>
  </si>
  <si>
    <t>IFL Science. 2015. "Battery Costs Drop Even Faster as Electric Car Sales Continue to Rise." http://www.iflscience.com/technology/battery-costs-drop-even-faster-electric-car-sales-continue-rise/</t>
  </si>
  <si>
    <t>Pikkarainen, Jussi. 2016. "What Tesla's New Gigafactory means for Electric Vehicles." Techcrunch, November 6. https://techcrunch.com/2016/11/06/what-teslas-new-gigafactory-means-for-electric-vehicles/</t>
  </si>
  <si>
    <t>Randall, Tom. 2016. "Here’s How Electric Cars Will Cause the Next Oil Crisis." Bloomberg, February 25. https://www.bloomberg.com/features/2016-ev-oil-crisis/</t>
  </si>
  <si>
    <t>Morsy, Salim. 2016. "BNEF Forecasts Evs to be 35% of Global New Car Sales by 2040; Cost of Ownership below Conventional-fuel Vehicles by 2025." Green Car Congress, February 25. http://www.greencarcongress.com/2016/02/20160225-bnef.html</t>
  </si>
  <si>
    <t>Cobb, Jeff. 2015. "Tesla Projects Battery Costs Could Drop to $100/kWh by 2020." Hybrid Cars, June 18. http://www.hybridcars.com/tesla-projects-battery-costs-could-drop-to-100kwh-by-2020/</t>
  </si>
  <si>
    <t>Lowe, Marcy, et. Al. 2010. "Lithium-ion Batteries for Electric Vehicles: The U.S. Value Chain." Center on Globalization Governance and Competitiveness, October 5. http://unstats.un.org/unsd/trade/s_geneva2011/refdocs/RDs/Lithium-Ion%20Batteries%20(Gereffi%20-%20May%202010).pdf</t>
  </si>
  <si>
    <t>Cole, Jay. 2014. "Tesla Battery in the Model S Costs 'Less Than A Quarter' of the Car in Most Cases." Inside Evs. http://insideevs.com/tesla-battery-in-the-model-s-costs-less-than-a-quarter-of-the-car-in-most-cases/</t>
  </si>
  <si>
    <t>Heisler, Yoni.  2016. "Tesla Sold More than 50,000 Model S Sedans in 2015, a New Annual Record." BGR, January 3. http://bgr.com/2016/01/03/tesla-model-s-sales-2015/</t>
  </si>
  <si>
    <t>Tesla.com Blog, https://www.tesla.com/blog/2013-model-s-price-increasehttp://insideevs.com/breaking-nissan-prices-leaf-battery-replacement-5499-new-packs-heat-durable/</t>
  </si>
  <si>
    <t>Tesla.com Investor Relations Quarterly Reports, http://ir.tesla.com/</t>
  </si>
  <si>
    <t>Inflation Calculator, http://www.usinflationcalculator.com/inflation/consumer-price-index-and-annual-percent-changes-from-1913-to-2008/</t>
  </si>
  <si>
    <t>IEA. 2016. "Global EV Outlook." https://www.iea.org/publications/freepublications/publication/Global_EV_Outlook_2016.pdf</t>
  </si>
  <si>
    <t>Eldelstein, Stephen. 2015. "Tesla Model 3 will Benefit from Lowest Battery Costs of any Maker: Jefferies." Green Car Report, September 24. http://www.greencarreports.com/news/1100183_tesla-model-3-will-benefit-from-lowest-battery-costs-of-any-maker-jefferies</t>
  </si>
  <si>
    <t>Blankenship, George. 2012. "2013 Model S Price Increase." Tesla Blog, November 29. https://www.tesla.com/blog/2013-model-s-price-increase</t>
  </si>
  <si>
    <t>Consumer Price Index, http://www.bls.gov/cpi/tables.htm</t>
  </si>
  <si>
    <t xml:space="preserve">Grey Lit </t>
  </si>
  <si>
    <t>Refer to other source, CE Delft</t>
  </si>
  <si>
    <t>Refer to other source, Nykvist and Nilsson</t>
  </si>
  <si>
    <t>Industry actor</t>
  </si>
  <si>
    <t>Refer to other source, Deutsche Bank (2009)</t>
  </si>
  <si>
    <t xml:space="preserve">Journal </t>
  </si>
  <si>
    <t xml:space="preserve">GM Global Business Conference </t>
  </si>
  <si>
    <t xml:space="preserve">Industry actor </t>
  </si>
  <si>
    <t>Tesla Gigafactory company statement</t>
  </si>
  <si>
    <t>Ayre (2014)</t>
  </si>
  <si>
    <t>GM Company statement</t>
  </si>
  <si>
    <t>Voelcker (2014)</t>
  </si>
  <si>
    <t>Nissan public announcement</t>
  </si>
  <si>
    <t>Ayre (2016)</t>
  </si>
  <si>
    <t>Nissan country representatives</t>
  </si>
  <si>
    <t>Dr. Christian Cozzarini, BMW Department Head of Environmental Engineering</t>
  </si>
  <si>
    <t>Brooke (2016)</t>
  </si>
  <si>
    <t>Seetharaman, Deepa. 2012. “Electric-Vehicle Batteries’ Cost May Drop 70 Pct by 2025-Study.” Reuters, July 11. http://in.reuters.com/article/2012/07/11/autos-batteries-idINL2E8IB5UT20120711.</t>
  </si>
  <si>
    <t>Seetharaman (2012)</t>
  </si>
  <si>
    <t>Ford Focus electric</t>
  </si>
  <si>
    <t>Alan Mulally, CEO Ford</t>
  </si>
  <si>
    <t>Grey Lit</t>
  </si>
  <si>
    <t>Refer to other source, Argonne National Lab</t>
  </si>
  <si>
    <t>Refer to other source, Deutsche Bank</t>
  </si>
  <si>
    <t>Ayre, James. 2014. "Tesla's Gigafactory may hit $100/kWh Holy Grail of EV Batteries, Report Predicts." Clean Technica, September 5. https://cleantechnica.com/2014/09/05/teslas-gigafactory-may-hit-100-per-kilowatt-hour-holy-grail-ev-batteries-report-predicts/</t>
  </si>
  <si>
    <t>Ayre, James. 2015. "Chevy Bolt Battery Cells = $145/kWh, New Chevy Volt with Autonomous Driving." Clean Technica, October 5. https://cleantechnica.com/2015/10/05/chevy-bolt-battery-cells-145kwh-new-chevy-volt-with-autonomous-driving/</t>
  </si>
  <si>
    <t>Cobb, Jeff. 2015. "GM Says Li-ion Battery Cells Down to $145/kWh and Still Falling." Hybrid Cars, October 2. http://www.hybridcars.com/gm-ev-battery-cells-down-to-145kwh-and-still-falling/</t>
  </si>
  <si>
    <t>Voelcker, John. 2014. "Nissan Leaf New Battery Cost: $5,500 for Replacement with Heat-Resistant Chemistry" Green Car Reports, June 28. http://www.greencarreports.com/news/1092983_nissan-leaf-battery-cost-5500-for-replacement-with-heat-resistant-chemistry</t>
  </si>
  <si>
    <t>Ayre, James. 2015. "3rd-Party Nissan LEAF Battery Pack Upgrades - Doubling to 48 kWh" Clean Technica, January 19. https://cleantechnica.com/2016/01/19/3rd-party-nissan-leaf-battery-pack-upgrades-doubling-to-48-kwh/</t>
  </si>
  <si>
    <t>Ayre, James. 2016. "Hybrid Industries Now Offering Third-Party Nissan LEAF Battery Pack Upgrades - 160 Miles per Charge for $6500" EV Obsession, January 19. http://evobsession.com/hybrid-industries-now-offering-third-party-nissan-leaf-battery-pack-upgrades-160-miles-per-charge-for-6500/</t>
  </si>
  <si>
    <t>Voelcker, John. 2016. "Electric-car Buyers Expect Battery Upgrades to be Available" Green Car Reports, January 21. http://www.greencarreports.com/news/1101965_electric-car-buyers-expect-battery-upgrades-to-be-available</t>
  </si>
  <si>
    <t>Brooke, Lindsay. 2016. "BMW i3 Battery Replacement is $16,000" SAE International, August 4. http://articles.sae.org/14942/</t>
  </si>
  <si>
    <t xml:space="preserve">Ciez, Rebecca E. and Whitacre, J.F. 2016. "The Cost of Lithium is Unlikely to Upend the Price of Li-ion Storage Systems" Journal of Power Sources, July 15. </t>
  </si>
  <si>
    <t xml:space="preserve">Shekhar, Aditya et. Al. 2016. "Economic Viability Study of an On-Road Wireless Charging System with a Generic Driving Range Estimation Method" Energies, January 26. </t>
  </si>
  <si>
    <t xml:space="preserve">Refer to other source, Groger O., et al </t>
  </si>
  <si>
    <t xml:space="preserve">Diouf, Boucar and Pode, Ramchandra. 2015. "Potential of lithium-ion batteries in renewable energy" Renewable Energy, April. </t>
  </si>
  <si>
    <t xml:space="preserve">Refer to other source, Element Energy Ltd. </t>
  </si>
  <si>
    <t xml:space="preserve">Hammond, Geoffrey. 2015. "Indicative energy technology assessment of advanced rechargeable batteries" Applied Energy, January 15. </t>
  </si>
  <si>
    <t>Refer to other source, NRC/NAS for Chevy Volt and Nissan Leaf</t>
  </si>
  <si>
    <t>Boston Consulting Group. 2010. Batteries for Electric Cars - Challenges Opportunities and the Outlook to 2020. www.bcg.com/documents/file36615.pdf.</t>
  </si>
  <si>
    <t xml:space="preserve">Nykvist, Bjorn and Nilsson, Mans. 2015. "Rapidly Falling Costs of Battery Packs for Electric Vehicles." Nature Climate Change, March 23. </t>
  </si>
  <si>
    <t>JB Straubel, Tesla chief engineer</t>
  </si>
  <si>
    <t>Wolfram (2016)</t>
  </si>
  <si>
    <t>Nykvist (2015)</t>
  </si>
  <si>
    <t>Lowe (2010)</t>
  </si>
  <si>
    <t>Diouf (2015)</t>
  </si>
  <si>
    <t>Hammond (2015)</t>
  </si>
  <si>
    <t xml:space="preserve">Sakti, Apurba et. Al. 2014. "A techno-economic analysis and optimization of Li-ion batteries for light-duty passenger vehicle electrification" Journal of Power Sources, January 1. </t>
  </si>
  <si>
    <t>Sakti (2014)</t>
  </si>
  <si>
    <t>Ciez (2016)</t>
  </si>
  <si>
    <t>McKinsey (2012)</t>
  </si>
  <si>
    <t>National Research Council (2015)</t>
  </si>
  <si>
    <t xml:space="preserve">Refer to other source, Department of Energy </t>
  </si>
  <si>
    <t>Jon Bereisa, ex-Director at GM</t>
  </si>
  <si>
    <t>Wang (2016)</t>
  </si>
  <si>
    <t>Yes</t>
  </si>
  <si>
    <t>Refer to other source, Ricardo- AEA</t>
  </si>
  <si>
    <t>MIT Technology Review (2007)</t>
  </si>
  <si>
    <t>Romm (2015)</t>
  </si>
  <si>
    <t>Brockman, Brian. 2013. "Update on Nissan LEAF Battery Replacement" My Nissan Leaf, June 7. http://www.mynissanleaf.com/viewtopic.php?f=4&amp;t=17168</t>
  </si>
  <si>
    <t>Brockman (2013)</t>
  </si>
  <si>
    <t>http://www.greencarreports.com/news/1092983_nissan-leaf-battery-cost-5500-for-replacement-with-heat-resistant-chemistry</t>
  </si>
  <si>
    <t>Edelstein (2015)</t>
  </si>
  <si>
    <t>Loveday (2015)</t>
  </si>
  <si>
    <t>BMW of Bridgewater online parts: http://insideevs.com/bmw-i3-battery-module-costs-1715-60-8-modules-per-car-total-cost-13725/</t>
  </si>
  <si>
    <t>Loveday, Eric. 2016. "BMW i3 Battery Module Costs $1,715.60 - 8 Modules Per Car - Total Cost $13,725" Inside Evs. http://insideevs.com/bmw-i3-battery-module-costs-1715-60-8-modules-per-car-total-cost-13725/</t>
  </si>
  <si>
    <t>Supplementary Sheet 6. Replacement cost Nissan Leaf 2013</t>
  </si>
  <si>
    <t xml:space="preserve">Hybrid Industries third-party vendor </t>
  </si>
  <si>
    <t>Cost calculated from full MSRP of battery pack; Nissan public announcement</t>
  </si>
  <si>
    <t xml:space="preserve">Cost calculated from full MSRP of battery pack; Hybrid Industries company </t>
  </si>
  <si>
    <r>
      <t xml:space="preserve">Source: </t>
    </r>
    <r>
      <rPr>
        <sz val="11"/>
        <color theme="1"/>
        <rFont val="Calibri"/>
        <family val="2"/>
        <scheme val="minor"/>
      </rPr>
      <t>http://evobsession.com/hybrid-industries-now-offering-third-party-nissan-leaf-battery-pack-upgrades-160-miles-per-charge-for-6500/</t>
    </r>
  </si>
  <si>
    <t>Supplementary Sheet 7. Replacement cost Nissan Leaf 2013</t>
  </si>
  <si>
    <r>
      <t xml:space="preserve">Source: </t>
    </r>
    <r>
      <rPr>
        <sz val="11"/>
        <color theme="1"/>
        <rFont val="Calibri"/>
        <family val="2"/>
        <scheme val="minor"/>
      </rPr>
      <t>http://www.greencarreports.com/news/1101965_electric-car-buyers-expect-battery-upgrades-to-be-available</t>
    </r>
  </si>
  <si>
    <t xml:space="preserve">Supplementary Sheet 8. Tesla Model S battery price estimate (2015) </t>
  </si>
  <si>
    <t>Supplementary Sheet 9. Chevrolet Bolt EV battery cost estimate (2016-2017)</t>
  </si>
  <si>
    <t>Supplementary Sheet 10. BMW i3 battery cost estimate (2015)</t>
  </si>
  <si>
    <t>Supplementary Sheet 11. BMW i3 battery cost estimate (2013 - 2015)</t>
  </si>
  <si>
    <t>Field (2016)</t>
  </si>
  <si>
    <t>Cost calculated from full MSRP of battery pack; Jeffries analyst</t>
  </si>
  <si>
    <t>Cost calculated from full MSRP of battery pack; Dr. Christian Cozzarini, BMW Department Head of Environmental Engineering</t>
  </si>
  <si>
    <t>Annual sales number of vehicles market leaders vs other industry EV sales</t>
  </si>
  <si>
    <t>Data included in analysis</t>
  </si>
  <si>
    <t>No (focal study being replicated)</t>
  </si>
  <si>
    <t>No (duplicate from Brockman (2013))</t>
  </si>
  <si>
    <t>No (duplicate from Pikkarainen (2016))</t>
  </si>
  <si>
    <t>Publications: Author (Year)</t>
  </si>
  <si>
    <t>No (duplicate from Wesoff (2016))</t>
  </si>
  <si>
    <t>Jon Bereisa, CEO of Auto Lectrification</t>
  </si>
  <si>
    <t>No (battery cell not pack)</t>
  </si>
  <si>
    <t>No (pre-2014 Data)</t>
  </si>
  <si>
    <t>No (pre-2014 Data; duplicate from Lowe (2010))</t>
  </si>
  <si>
    <t>Fred Ligouri of Chevrolet Communications</t>
  </si>
  <si>
    <t>Watanabe (2017)</t>
  </si>
  <si>
    <t>Curry (2017)</t>
  </si>
  <si>
    <t>Stevenson (2017)</t>
  </si>
  <si>
    <t>McKinsey (2016)</t>
  </si>
  <si>
    <t xml:space="preserve">BMW i3 battery size </t>
  </si>
  <si>
    <t>Cost of battery pack upgrade</t>
  </si>
  <si>
    <t>Euros</t>
  </si>
  <si>
    <t>Euro to USD conversion rate</t>
  </si>
  <si>
    <r>
      <rPr>
        <i/>
        <sz val="11"/>
        <color theme="1"/>
        <rFont val="Calibri"/>
        <family val="2"/>
        <scheme val="minor"/>
      </rPr>
      <t xml:space="preserve">Sources: </t>
    </r>
    <r>
      <rPr>
        <sz val="11"/>
        <color theme="1"/>
        <rFont val="Calibri"/>
        <family val="2"/>
        <scheme val="minor"/>
      </rPr>
      <t>https://cleantechnica.com/2017/07/02/bmw-i3-94-ah-33-kwh-battery-upgrade-hits-us-market/</t>
    </r>
  </si>
  <si>
    <t>https://insideevs.com/with-longer-range-bmw-i3-official-we-compare-the-new-94-ah-battery-to-the-old/</t>
  </si>
  <si>
    <t>Supplementary Sheet 12. BMW i3 upgrade battery cost estimate (2017)</t>
  </si>
  <si>
    <t>Zart (2017)</t>
  </si>
  <si>
    <t>Cost calculated from full MSRP of battery pack; BMW blog</t>
  </si>
  <si>
    <t>Lambert (2017)</t>
  </si>
  <si>
    <t>IEA (2017)</t>
  </si>
  <si>
    <t>Tesla statement on blog on 8/2016</t>
  </si>
  <si>
    <t>Bloomberg New Energy Finance Survey</t>
  </si>
  <si>
    <t xml:space="preserve">Berckmans et al (2017) </t>
  </si>
  <si>
    <t>Estimate of market leaders vehicle US sales data (Tesla Model 3, Tesla Model S, Chevy Bolt, Nissan Leaf) vs other industry</t>
  </si>
  <si>
    <t>Tesla Model 3 sales</t>
  </si>
  <si>
    <t>Chevy Bolt sales</t>
  </si>
  <si>
    <t>Sources: CarSalesBase.com and GoodCarBadCar.net</t>
  </si>
  <si>
    <t>N/A</t>
  </si>
  <si>
    <t>Other Industry sales (Global - US Tesla, Chevy, Nissan sales)</t>
  </si>
  <si>
    <t>Tesla Model 3 average battery pack capacity</t>
  </si>
  <si>
    <t>Tesla Model S average battery pack capacity</t>
  </si>
  <si>
    <t>Nissan Leaf average battery pack capacity</t>
  </si>
  <si>
    <t xml:space="preserve">Chevy Bolt average battery pack capacity </t>
  </si>
  <si>
    <t>https://insideevs.com/deep-dive-chevrolet-bolt-battery-pack-motor-and-more/</t>
  </si>
  <si>
    <t>Nissan company website</t>
  </si>
  <si>
    <t>IEA. 2017. "Global EV Outlook." https://www.iea.org/publications/freepublications/publication/GlobalEVOutlook2017.pdf</t>
  </si>
  <si>
    <r>
      <t>“After electric cars, what more will it take for batteries to change the face of energy?” </t>
    </r>
    <r>
      <rPr>
        <i/>
        <sz val="11"/>
        <color rgb="FF323232"/>
        <rFont val="Calibri"/>
        <family val="2"/>
      </rPr>
      <t>The Economist</t>
    </r>
    <r>
      <rPr>
        <sz val="11"/>
        <color rgb="FF323232"/>
        <rFont val="Calibri"/>
        <family val="2"/>
      </rPr>
      <t>, The Economist Newspaper, 12 Aug. 2017, www.economist.com/news/briefing/21726069-no-need-subsidies-higher-volumes-and-better-chemistry-are-causing-costs-plummet-after.</t>
    </r>
  </si>
  <si>
    <r>
      <t>“Battery Capacity Loss Warranty Chart For 2016 30 kWh Nissan LEAF.” </t>
    </r>
    <r>
      <rPr>
        <i/>
        <sz val="11"/>
        <color rgb="FF323232"/>
        <rFont val="Calibri"/>
        <family val="2"/>
      </rPr>
      <t>Inside EVs</t>
    </r>
    <r>
      <rPr>
        <sz val="11"/>
        <color rgb="FF323232"/>
        <rFont val="Calibri"/>
        <family val="2"/>
      </rPr>
      <t>, insideevs.com/battery-capacity-loss-chart-2016-30-kwh-nissan-leaf/.</t>
    </r>
  </si>
  <si>
    <r>
      <t>Edelstein, Stephen. “Electric-Car batteries: $100 per kwh before 2020, $80 soon after?” </t>
    </r>
    <r>
      <rPr>
        <i/>
        <sz val="11"/>
        <color rgb="FF323232"/>
        <rFont val="Calibri"/>
        <family val="2"/>
      </rPr>
      <t>Green Car Reports</t>
    </r>
    <r>
      <rPr>
        <sz val="11"/>
        <color rgb="FF323232"/>
        <rFont val="Calibri"/>
        <family val="2"/>
      </rPr>
      <t>, 9 Feb. 2017, www.greencarreports.com/news/1108788_electric-car-batteries-100-per-kwh-before-2020-80-soon-after.</t>
    </r>
  </si>
  <si>
    <r>
      <t>Electrifying insights: How automakers can drive electrified vehicle sales and profitability</t>
    </r>
    <r>
      <rPr>
        <sz val="11"/>
        <color rgb="FF323232"/>
        <rFont val="Calibri"/>
        <family val="2"/>
      </rPr>
      <t>. McKinsey &amp; Company, Jan. 2017, www.mckinsey.com/~/media/McKinsey/Industries/Automotive%20and%20Assembly/Our%20Insights/Electrifying%20insights%20How%20automakers%20can%20drive%20electrified%20vehicle%20sales%20and%20profitability/Electrifying%20insights%20-%20How%20automakers%20can%20drive%20electrified%20vehicle%20sales%20and%20profitability_vF.ashx.</t>
    </r>
  </si>
  <si>
    <r>
      <t>Lambert, Fred. “GM lists the price of the Chevy Bolt EV's battery pack at $15,734.29 – $262/KWh.” </t>
    </r>
    <r>
      <rPr>
        <i/>
        <sz val="11"/>
        <color rgb="FF323232"/>
        <rFont val="Calibri"/>
        <family val="2"/>
      </rPr>
      <t>Electrek</t>
    </r>
    <r>
      <rPr>
        <sz val="11"/>
        <color rgb="FF323232"/>
        <rFont val="Calibri"/>
        <family val="2"/>
      </rPr>
      <t>, 12 June 2017, electrek.co/2017/06/12/gm-bolt-ev-battery-pack-price-cost/.</t>
    </r>
  </si>
  <si>
    <r>
      <t>“New Tesla Model S Now the Quickest Production Car in the World.” </t>
    </r>
    <r>
      <rPr>
        <i/>
        <sz val="11"/>
        <color rgb="FF323232"/>
        <rFont val="Calibri"/>
        <family val="2"/>
      </rPr>
      <t>Tesla, Inc</t>
    </r>
    <r>
      <rPr>
        <sz val="11"/>
        <color rgb="FF323232"/>
        <rFont val="Calibri"/>
        <family val="2"/>
      </rPr>
      <t>, 8 Nov. 2016, www.tesla.com/blog/new-tesla-model-s-now-quickest-production-car-world.</t>
    </r>
  </si>
  <si>
    <r>
      <t>Stevenson, Mark. “Lithium-Ion battery packs now $209 per kwh, will fall to $100 by 2025: Bloomberg analysis.” </t>
    </r>
    <r>
      <rPr>
        <i/>
        <sz val="11"/>
        <color rgb="FF323232"/>
        <rFont val="Calibri"/>
        <family val="2"/>
      </rPr>
      <t>Green Car Reports</t>
    </r>
    <r>
      <rPr>
        <sz val="11"/>
        <color rgb="FF323232"/>
        <rFont val="Calibri"/>
        <family val="2"/>
      </rPr>
      <t>, 11 Dec. 2017, www.greencarreports.com/news/1114245_lithium-ion-battery-packs-now-209-per-kwh-will-fall-to-100-by-2025-bloomberg-analysis.</t>
    </r>
  </si>
  <si>
    <r>
      <t>Watanabe, Chisaki. “Why Battery Cost Could Put the Brakes on Electric Car Sales.” </t>
    </r>
    <r>
      <rPr>
        <i/>
        <sz val="11"/>
        <color rgb="FF323232"/>
        <rFont val="Calibri"/>
        <family val="2"/>
      </rPr>
      <t>Bloomberg.com</t>
    </r>
    <r>
      <rPr>
        <sz val="11"/>
        <color rgb="FF323232"/>
        <rFont val="Calibri"/>
        <family val="2"/>
      </rPr>
      <t>, Bloomberg, 28 Nov. 2017, www.bloomberg.com/news/articles/2017-11-28/electric-cars-need-cheaper-batteries-before-taking-over-the-road.</t>
    </r>
  </si>
  <si>
    <r>
      <t>Zart, Nicholas. “BMW i3 94 Ah (33 kWh) Battery Upgrade May Soon Hit US Market.” </t>
    </r>
    <r>
      <rPr>
        <i/>
        <sz val="11"/>
        <color rgb="FF323232"/>
        <rFont val="Calibri"/>
        <family val="2"/>
      </rPr>
      <t>CleanTechnica</t>
    </r>
    <r>
      <rPr>
        <sz val="11"/>
        <color rgb="FF323232"/>
        <rFont val="Calibri"/>
        <family val="2"/>
      </rPr>
      <t>, 2 July 2017, cleantechnica.com/2017/07/02/bmw-i3-94-ah-33-kwh-battery-upgrade-hits-us-market/.</t>
    </r>
  </si>
  <si>
    <r>
      <t>Curry, Claire. </t>
    </r>
    <r>
      <rPr>
        <i/>
        <sz val="11"/>
        <color rgb="FF323232"/>
        <rFont val="Calibri"/>
        <family val="2"/>
      </rPr>
      <t>Lithium Ion Battery Costs and Market</t>
    </r>
    <r>
      <rPr>
        <sz val="11"/>
        <color rgb="FF323232"/>
        <rFont val="Calibri"/>
        <family val="2"/>
      </rPr>
      <t>. Bloomberg New Energy Finance, 5 July 2017, data.bloomberglp.com/bnef/sites/14/2017/07/BNEF-Lithium-ion-battery-costs-and-market.pdf.</t>
    </r>
  </si>
  <si>
    <r>
      <t>Loveday, Steven. 2018. “December 2017 Plug-In Electric Vehicle Sales Report Card.” </t>
    </r>
    <r>
      <rPr>
        <i/>
        <sz val="11"/>
        <color rgb="FF323232"/>
        <rFont val="Calibri"/>
        <family val="2"/>
      </rPr>
      <t>Inside EVs</t>
    </r>
    <r>
      <rPr>
        <sz val="11"/>
        <color rgb="FF323232"/>
        <rFont val="Calibri"/>
        <family val="2"/>
      </rPr>
      <t>, insideevs.com/december-2017-plugin-electric-vehicle-sales-report-card/.</t>
    </r>
  </si>
  <si>
    <r>
      <t>Kane, Mark. 2016. “Nissan LEAF Ends 2015 With Nearly 90,000 Cumulative Sales In U.S.” </t>
    </r>
    <r>
      <rPr>
        <i/>
        <sz val="11"/>
        <color rgb="FF323232"/>
        <rFont val="Calibri"/>
        <family val="2"/>
      </rPr>
      <t>Inside EVs</t>
    </r>
    <r>
      <rPr>
        <sz val="11"/>
        <color rgb="FF323232"/>
        <rFont val="Calibri"/>
        <family val="2"/>
      </rPr>
      <t>, insideevs.com/nissan-leaf-ends-2015-with-nearly-90000-cumulative-sales-in-u-s/.</t>
    </r>
  </si>
  <si>
    <t>2017 Average</t>
  </si>
  <si>
    <t>Inflation adjusted 2017</t>
  </si>
  <si>
    <t>Refer to other source, McKinsey 2017</t>
  </si>
  <si>
    <t>United States International Trade Commission (2018)</t>
  </si>
  <si>
    <t>Temple (2019)</t>
  </si>
  <si>
    <t>MIT Energy Initiative</t>
  </si>
  <si>
    <t>C Iclodean (2017)</t>
  </si>
  <si>
    <t>Day (2019)</t>
  </si>
  <si>
    <t>Bloomberg New Energy Finance (2019)</t>
  </si>
  <si>
    <t>Goldie-Scot (2019)</t>
  </si>
  <si>
    <t>Bandyk (2019)</t>
  </si>
  <si>
    <t>Eisenstein (2020)</t>
  </si>
  <si>
    <t>Industry Analyst</t>
  </si>
  <si>
    <t>Tesla Model X sales</t>
  </si>
  <si>
    <t>Howell (2017)</t>
  </si>
  <si>
    <t>Howell D. Electrochemical Energy Storage R&amp;D Overview. Department of Energy; 2017. https://www.energy.gov/sites/prod/files/2017/06/f34/es000_howell_2017_o.pdf</t>
  </si>
  <si>
    <r>
      <t>Ahmed, Shabbir, et al. "Cost of automotive lithium-ion batteries operating at high upper cutoff voltages." </t>
    </r>
    <r>
      <rPr>
        <i/>
        <sz val="10"/>
        <color rgb="FF222222"/>
        <rFont val="Arial"/>
        <family val="2"/>
      </rPr>
      <t>Journal of Power Sources</t>
    </r>
    <r>
      <rPr>
        <sz val="10"/>
        <color rgb="FF222222"/>
        <rFont val="Arial"/>
        <family val="2"/>
      </rPr>
      <t> 403 (2018): 56-65.</t>
    </r>
  </si>
  <si>
    <t xml:space="preserve">Refer to DOE estimates </t>
  </si>
  <si>
    <t>Ahmed et al. (2018)</t>
  </si>
  <si>
    <t>No (duplicate with Day (2019))</t>
  </si>
  <si>
    <t>Original review</t>
  </si>
  <si>
    <t>Iclodean, C., et al. "Comparison of different battery types for electric vehicles." IOP conference series: materials science and engineering. Vol. 252. No. 1. IOP Publishing, 2017. https://iopscience.iop.org/article/10.1088/1757-899X/252/1/012058/pdf</t>
  </si>
  <si>
    <t>No (duplicate from McKensey 2016)</t>
  </si>
  <si>
    <t xml:space="preserve">Internal analysis </t>
  </si>
  <si>
    <t>Original review, no specific sources mentioned</t>
  </si>
  <si>
    <t>Inflation adjusted 2019</t>
  </si>
  <si>
    <t>CPI for All Urban Consumers (CPI-U)</t>
  </si>
  <si>
    <t>Original Data Value</t>
  </si>
  <si>
    <t>Series Id:</t>
  </si>
  <si>
    <t>CUSR0000SA0</t>
  </si>
  <si>
    <t>Seasonally Adjusted</t>
  </si>
  <si>
    <t>Series Title:</t>
  </si>
  <si>
    <t>All items in U.S. city average, all urban consumers,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</si>
  <si>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</si>
  <si>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</si>
  <si>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</si>
  <si>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</si>
  <si>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</si>
  <si>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</si>
  <si>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</si>
  <si>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1990 to 2019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</si>
  <si>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</si>
  <si>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</si>
  <si>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</si>
  <si>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</si>
  <si>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</si>
  <si>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</si>
  <si>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</si>
  <si>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</si>
  <si>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</si>
  <si>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</si>
  <si>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</si>
  <si>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</si>
  <si>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</si>
  <si>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Conversion Factors</t>
  </si>
  <si>
    <t>Source</t>
  </si>
  <si>
    <t>SOURCES: 'https://data.bls.gov/PDQWeb/cu, ( select U.S. city average, select All items, select Seasonally Adjusted)     https://liberalarts.oregonstate.edu/spp/polisci/research/inflation-conversion-factors-convert-dollars-1774-estimated-2024-dollars-recent-year</t>
  </si>
  <si>
    <t>https://enrg.io/how-much-does-a-nissan-leaf-battery-replacement-cost/</t>
  </si>
  <si>
    <t>https://www.sae.org/news/2016/08/bmw-i3-battery-replacement-is-16000</t>
  </si>
  <si>
    <t>https://www.autonews.com/sales/nissan-leaf-buyers-dealers-worry-about-replacing-worn-out-cells</t>
  </si>
  <si>
    <t xml:space="preserve">Battery cost* </t>
  </si>
  <si>
    <t>Barras (2019)</t>
  </si>
  <si>
    <t>No (duplicate from Lambert (2017)</t>
  </si>
  <si>
    <t>Annual global EV sales by model</t>
  </si>
  <si>
    <t>Mitsubishi Outlander PHEV</t>
  </si>
  <si>
    <t>Hyundai Kona EV</t>
  </si>
  <si>
    <t>Total</t>
  </si>
  <si>
    <t>Global EV market share</t>
  </si>
  <si>
    <t>Ouyang Minggao, executive vice president of the EV100 forum</t>
  </si>
  <si>
    <t>Shiouzu et al (2019)</t>
  </si>
  <si>
    <t>https://www.carbuyer.co.uk/news/168706/new-renault-zoe-price-changes-announced-and-battery-lease-withdrawn</t>
  </si>
  <si>
    <t>USD/Pound</t>
  </si>
  <si>
    <t>Clean Rate</t>
  </si>
  <si>
    <t xml:space="preserve">*Note, this is based on the incremental increase in base-price (in pounds) for the Renault ZOE after removing the option to lease the battery. </t>
  </si>
  <si>
    <t>https://qz.com/1651944/china-ends-policy-steering-ev-makers-to-local-battery-firms/</t>
  </si>
  <si>
    <t>https://evcompare.io/cars/baic/baic-eu5/</t>
  </si>
  <si>
    <t>BAIC EU</t>
  </si>
  <si>
    <t>Huang, E (2019)</t>
  </si>
  <si>
    <t>https://insideevs.com/news/351437/byd-yuan-affordable-long-range-bev/</t>
  </si>
  <si>
    <t>BYD Yuan</t>
  </si>
  <si>
    <t>Kane (2019)</t>
  </si>
  <si>
    <t>Retail price , Pounds*</t>
  </si>
  <si>
    <t>https://insideevs.com/news/336509/7300-baojun-e100-ev-now-available-in-more-cities/</t>
  </si>
  <si>
    <t xml:space="preserve">Retail price , USD* </t>
  </si>
  <si>
    <t>*This is after subsidies</t>
  </si>
  <si>
    <t>Baojun E100</t>
  </si>
  <si>
    <t>Note: The EU-Series is the new name of the Beijing Senova D50 EV sedan, when BAIC renamed its most important electric vehicle models from its BJEV subsidiary. It is the all-electric version of the BAIC Beijing Senova D50 sedan. (Source: http://carsalesbase.com/china-car-sales-data/baic/bjev-eu-series/)</t>
  </si>
  <si>
    <t>% battery cost of vehicle cost</t>
  </si>
  <si>
    <t>EVCompare (2018)</t>
  </si>
  <si>
    <t>Cost calculated from full MSRP of car and percent battery pack cost for Chinese automakers</t>
  </si>
  <si>
    <t xml:space="preserve">Note: The Retail price is based on pricing in May 2019, but the battery cost percentage is based in 2018. </t>
  </si>
  <si>
    <t>https://cleantechnica.com/2018/12/24/6-3-plug-in-vehicle-market-share-in-china-cleantechnica-electric-car-sales-report/</t>
  </si>
  <si>
    <t>Supplementary Sheet 1. Price data.</t>
  </si>
  <si>
    <t>No (battery upgrade cost)</t>
  </si>
  <si>
    <t>Size of battery (kWh)</t>
  </si>
  <si>
    <t>Custard, B. 2019. "New Renault ZOE price changes announced and battery lease withdrawn" https://www.carbuyer.co.uk/news/168706/new-renault-zoe-price-changes-announced-and-battery-lease-withdrawn</t>
  </si>
  <si>
    <t>Custard (2019)</t>
  </si>
  <si>
    <t>Renault ZOE</t>
  </si>
  <si>
    <t>Total car cost (USD)</t>
  </si>
  <si>
    <t>Size of battery (kWh)*</t>
  </si>
  <si>
    <t>*Note, the Model S also comes in a 60 kWh, but for purposes of this estimate, we use 85</t>
  </si>
  <si>
    <t>Temple, J. 2019. "Why the electric-car revolution may take a lot longer than expected" https://www.technologyreview.com/s/614728/why-the-electric-car-revolution-may-take-a-lot-longer-than-expected/</t>
  </si>
  <si>
    <t>Shiouzu et al. 2019. "The uphill road: battery limitations to test China's electric vehicle ambitions" Reuters. https://www.reuters.com/article/us-autoshow-shanghai-electric-insight/the-uphill-road-battery-limitations-to-test-chinas-electric-vehicle-ambitions-idUSKCN1RS06T</t>
  </si>
  <si>
    <t>Kane, Mark. 2019. "BYD Yuan Proves That Affordable Long-Range Crossover EVs Sell Well" https://insideevs.com/news/351437/byd-yuan-affordable-long-range-bev/</t>
  </si>
  <si>
    <t>Day, Rob. 2019. "Low-cost Batteries Are aBout to Transform Muliple Industries https://www.forbes.com/sites/robday/2019/12/03/low-cost-batteries-are-about-to-transform-multiple-industries/#1c24e82b1054</t>
  </si>
  <si>
    <t>Brooks Neil. 2019. "How Much Does a Hyundai Kona Battery Replacement Cost?" https://enrg.io/how-much-does-a-hyundai-kona-battery-replacement-cost/</t>
  </si>
  <si>
    <t>Borras, J. 2019. "How Much Does a Nissan LEAF Battery Replacement Cost?" https://enrg.io/how-much-does-a-nissan-leaf-battery-replacement-cost/</t>
  </si>
  <si>
    <r>
      <t>Berckmans, Gert, et al. 2017. “Cost Projection of State of the Art Lithium-Ion Batteries for Electric Vehicles Up to 2030.” </t>
    </r>
    <r>
      <rPr>
        <i/>
        <sz val="11"/>
        <color rgb="FF323232"/>
        <rFont val="Calibri"/>
        <family val="2"/>
      </rPr>
      <t>Energies</t>
    </r>
    <r>
      <rPr>
        <sz val="11"/>
        <color rgb="FF323232"/>
        <rFont val="Calibri"/>
        <family val="2"/>
      </rPr>
      <t>, vol. 10, no. 9, 1 Sept. 2017, doi:10.3390/en10091314.</t>
    </r>
  </si>
  <si>
    <t>Brandyk. 2019. "Battery prices fall nearly 50% in 3 years, spurring more electrification: BNEF" https://www.utilitydive.com/news/battery-prices-fall-nearly-50-in-3-years-spurring-more-electrification-b/568363/</t>
  </si>
  <si>
    <t>Cost calculated from full MSRP of battery pack; MIT engineers and Wall Stree Analysts</t>
  </si>
  <si>
    <t>Trefis (2020)</t>
  </si>
  <si>
    <t>https://www.forbes.com/sites/greatspeculations/2020/01/13/how-battery-costs-impact-teslas-margins-an-interactive-analysis/#529ab78d5036</t>
  </si>
  <si>
    <t>54kWh or 75 kWh</t>
  </si>
  <si>
    <t>* This is an estimate based on the point estimate of $127 and a range of 54kWh to 75kWh</t>
  </si>
  <si>
    <t>Trefis Team. "How Battery Costs Impact Tesla’s Margins: An Interactive Analysis" Forbes. https://www.forbes.com/sites/greatspeculations/2020/01/13/how-battery-costs-impact-teslas-margins-an-interactive-analysis/#529ab78d5036</t>
  </si>
  <si>
    <t>Boudway (2020)</t>
  </si>
  <si>
    <t>Scott (2020)</t>
  </si>
  <si>
    <t>Rueters (2020)</t>
  </si>
  <si>
    <t>Benchmark Mineral Intellignce</t>
  </si>
  <si>
    <t>No</t>
  </si>
  <si>
    <t>Green Car Congress (2020)</t>
  </si>
  <si>
    <t xml:space="preserve">Refer to other source, IHS Markit </t>
  </si>
  <si>
    <t>Forbes</t>
  </si>
  <si>
    <t>Skwarczek (2020)</t>
  </si>
  <si>
    <t>Renewable Energy Board (2020)</t>
  </si>
  <si>
    <t>Refer to other sources</t>
  </si>
  <si>
    <t>2020 Sales</t>
  </si>
  <si>
    <t>Wuling HongGuang Mini EV</t>
  </si>
  <si>
    <t>Tesla Model Y</t>
  </si>
  <si>
    <t>Audi e-TRON</t>
  </si>
  <si>
    <t>GAC Aion S</t>
  </si>
  <si>
    <t>VW e-GOLF</t>
  </si>
  <si>
    <t>BYD Qin Pro EV</t>
  </si>
  <si>
    <t>VW Passat PHEV</t>
  </si>
  <si>
    <t>BMW 530e/Le</t>
  </si>
  <si>
    <t>Baojun E-Series</t>
  </si>
  <si>
    <t>Kia Niro EV</t>
  </si>
  <si>
    <t>SAIC MG eZS EV</t>
  </si>
  <si>
    <t>GW ORA R1 / Black Cat</t>
  </si>
  <si>
    <t>Peugot 208 EV</t>
  </si>
  <si>
    <t>Chevy eQ</t>
  </si>
  <si>
    <t>Volvo XC60 PHEV</t>
  </si>
  <si>
    <t>Source: https://insideevs.com/news/457755/global-plugin-electric-car-sales-october-2020/#:~:text=Already%20more%20than%202.1%20million,first%20ten%20months%20of%202020.&amp;text=According%20to%20EV%20Sales%20Blog,(just%203%2C000%20below%20September).</t>
  </si>
  <si>
    <t>Retail Price, USD</t>
  </si>
  <si>
    <t>Battery Size</t>
  </si>
  <si>
    <t>Battery Cost</t>
  </si>
  <si>
    <t>USD/kWH</t>
  </si>
  <si>
    <t>Source: https://evcharging.enelx.com/resources/blog/580-how-long-does-a-tesla-battery-last</t>
  </si>
  <si>
    <t>https://media.audiusa.com/en-us/releases/428</t>
  </si>
  <si>
    <t>https://repairpal.com/estimator/audi/e-tron-quattro/hybrid-high-voltage-battery-replacement-cost#:~:text=The%20average%20cost%20for%20an,parts%20are%20priced%20at%20%2435%2C775.</t>
  </si>
  <si>
    <t>e-Tron</t>
  </si>
  <si>
    <t>RepairPal (2020)</t>
  </si>
  <si>
    <t>https://interestingengineering.com/tesla-puts-price-on-model-3-battery-module-replacement-around-5000-7000</t>
  </si>
  <si>
    <t>Reported and estimated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</si>
</sst>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0.0000"/>
    <numFmt numFmtId="166" formatCode="#0.00"/>
    <numFmt numFmtId="167" formatCode="#0.0"/>
    <numFmt numFmtId="168" formatCode="#0.000"/>
    <numFmt numFmtId="169" formatCode="_(&quot;$&quot;* #,##0_);_(&quot;$&quot;* \(#,##0\);_(&quot;$&quot;* &quot;-&quot;??_);_(@_)"/>
    <numFmt numFmtId="170" formatCode="_(* #,##0_);_(* \(#,##0\);_(* &quot;-&quot;??_);_(@_)"/>
    <numFmt numFmtId="171" formatCode="_([$€-2]\ * #,##0.00_);_([$€-2]\ * \(#,##0.00\);_([$€-2]\ * &quot;-&quot;??_);_(@_)"/>
    <numFmt numFmtId="172" formatCode="_-[$£-809]* #,##0.00_-;\-[$£-809]* #,##0.00_-;_-[$£-809]* &quot;-&quot;??_-;_-@_-"/>
    <numFmt numFmtId="173" formatCode="_(&quot;$&quot;* #,##0_);_(&quot;$&quot;* \(#,##0\);_(&quot;$&quot;* &quot;-&quot;?_);_(@_)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.1"/>
      <color rgb="FF333333"/>
      <name val="Inherit"/>
    </font>
    <font>
      <sz val="11"/>
      <color theme="1"/>
      <name val="Calibri"/>
      <family val="2"/>
    </font>
    <font>
      <sz val="13.2"/>
      <color rgb="FF333333"/>
      <name val="Calibri"/>
      <family val="2"/>
    </font>
    <font>
      <sz val="11"/>
      <color theme="1"/>
      <name val="Calibri (Body)"/>
    </font>
    <font>
      <i/>
      <sz val="11"/>
      <color theme="1"/>
      <name val="Calibri (Body)"/>
    </font>
    <font>
      <u/>
      <sz val="11"/>
      <color theme="11"/>
      <name val="Calibri"/>
      <family val="2"/>
      <scheme val="minor"/>
    </font>
    <font>
      <b/>
      <sz val="10"/>
      <color indexed="81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323232"/>
      <name val="Calibri"/>
      <family val="2"/>
    </font>
    <font>
      <i/>
      <sz val="11"/>
      <color rgb="FF323232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666666"/>
      <name val="Arial"/>
      <family val="2"/>
    </font>
    <font>
      <sz val="10"/>
      <color rgb="FF222222"/>
      <name val="Arial"/>
      <family val="2"/>
    </font>
    <font>
      <i/>
      <sz val="10"/>
      <color rgb="FF222222"/>
      <name val="Arial"/>
      <family val="2"/>
    </font>
    <font>
      <b/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color rgb="FF333333"/>
      <name val="Segoe UI"/>
      <family val="2"/>
    </font>
    <font>
      <sz val="14"/>
      <color rgb="FF383838"/>
      <name val="Read"/>
    </font>
    <font>
      <sz val="9.35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Arial"/>
      <family val="2"/>
    </font>
    <font>
      <sz val="11"/>
      <color rgb="FF444444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1"/>
    <xf numFmtId="1" fontId="0" fillId="0" borderId="0" xfId="0" applyNumberFormat="1"/>
    <xf numFmtId="0" fontId="0" fillId="0" borderId="0" xfId="0" applyFont="1"/>
    <xf numFmtId="164" fontId="0" fillId="0" borderId="0" xfId="0" applyNumberFormat="1" applyFont="1"/>
    <xf numFmtId="1" fontId="0" fillId="0" borderId="0" xfId="0" applyNumberFormat="1" applyFont="1"/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Font="1" applyFill="1" applyBorder="1"/>
    <xf numFmtId="0" fontId="3" fillId="0" borderId="0" xfId="0" applyFont="1" applyBorder="1"/>
    <xf numFmtId="0" fontId="4" fillId="0" borderId="0" xfId="0" applyFont="1"/>
    <xf numFmtId="165" fontId="1" fillId="0" borderId="0" xfId="0" applyNumberFormat="1" applyFont="1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6" xfId="0" applyNumberFormat="1" applyBorder="1"/>
    <xf numFmtId="0" fontId="0" fillId="0" borderId="7" xfId="0" applyBorder="1"/>
    <xf numFmtId="1" fontId="0" fillId="0" borderId="8" xfId="0" applyNumberFormat="1" applyBorder="1"/>
    <xf numFmtId="0" fontId="0" fillId="0" borderId="6" xfId="0" applyBorder="1"/>
    <xf numFmtId="2" fontId="0" fillId="0" borderId="8" xfId="0" applyNumberFormat="1" applyBorder="1"/>
    <xf numFmtId="0" fontId="5" fillId="0" borderId="0" xfId="0" applyFont="1"/>
    <xf numFmtId="0" fontId="1" fillId="0" borderId="1" xfId="0" applyFont="1" applyFill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1" applyFo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/>
    <xf numFmtId="1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/>
    <xf numFmtId="1" fontId="0" fillId="0" borderId="6" xfId="0" applyNumberFormat="1" applyFill="1" applyBorder="1"/>
    <xf numFmtId="0" fontId="0" fillId="0" borderId="7" xfId="0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/>
    <xf numFmtId="1" fontId="0" fillId="0" borderId="8" xfId="0" applyNumberFormat="1" applyFill="1" applyBorder="1"/>
    <xf numFmtId="0" fontId="20" fillId="0" borderId="0" xfId="0" applyFont="1"/>
    <xf numFmtId="0" fontId="2" fillId="0" borderId="0" xfId="1" applyFill="1" applyAlignment="1">
      <alignment wrapText="1"/>
    </xf>
    <xf numFmtId="0" fontId="25" fillId="0" borderId="0" xfId="7"/>
    <xf numFmtId="0" fontId="27" fillId="0" borderId="0" xfId="7" applyFont="1" applyFill="1" applyAlignment="1">
      <alignment horizontal="left" vertical="top" wrapText="1"/>
    </xf>
    <xf numFmtId="0" fontId="27" fillId="0" borderId="10" xfId="7" applyFont="1" applyFill="1" applyBorder="1" applyAlignment="1">
      <alignment horizontal="center" wrapText="1"/>
    </xf>
    <xf numFmtId="0" fontId="27" fillId="0" borderId="0" xfId="7" applyFont="1" applyFill="1" applyAlignment="1">
      <alignment horizontal="left"/>
    </xf>
    <xf numFmtId="166" fontId="28" fillId="0" borderId="0" xfId="7" applyNumberFormat="1" applyFont="1" applyFill="1" applyAlignment="1">
      <alignment horizontal="right"/>
    </xf>
    <xf numFmtId="167" fontId="28" fillId="0" borderId="0" xfId="7" applyNumberFormat="1" applyFont="1" applyFill="1" applyAlignment="1">
      <alignment horizontal="right"/>
    </xf>
    <xf numFmtId="168" fontId="28" fillId="0" borderId="0" xfId="7" applyNumberFormat="1" applyFont="1" applyFill="1" applyAlignment="1">
      <alignment horizontal="right"/>
    </xf>
    <xf numFmtId="165" fontId="0" fillId="0" borderId="11" xfId="0" applyNumberFormat="1" applyFont="1" applyBorder="1"/>
    <xf numFmtId="0" fontId="0" fillId="4" borderId="11" xfId="0" applyFont="1" applyFill="1" applyBorder="1"/>
    <xf numFmtId="165" fontId="0" fillId="4" borderId="11" xfId="0" applyNumberFormat="1" applyFont="1" applyFill="1" applyBorder="1"/>
    <xf numFmtId="0" fontId="8" fillId="4" borderId="11" xfId="0" applyFont="1" applyFill="1" applyBorder="1"/>
    <xf numFmtId="0" fontId="7" fillId="4" borderId="11" xfId="0" applyFont="1" applyFill="1" applyBorder="1"/>
    <xf numFmtId="0" fontId="1" fillId="0" borderId="11" xfId="0" applyFont="1" applyFill="1" applyBorder="1"/>
    <xf numFmtId="165" fontId="1" fillId="0" borderId="11" xfId="0" applyNumberFormat="1" applyFont="1" applyBorder="1"/>
    <xf numFmtId="43" fontId="28" fillId="4" borderId="0" xfId="6" applyFont="1" applyFill="1" applyAlignment="1">
      <alignment horizontal="right"/>
    </xf>
    <xf numFmtId="0" fontId="27" fillId="3" borderId="10" xfId="7" applyFont="1" applyFill="1" applyBorder="1" applyAlignment="1">
      <alignment horizontal="center" wrapText="1"/>
    </xf>
    <xf numFmtId="0" fontId="4" fillId="0" borderId="0" xfId="0" applyFont="1" applyFill="1"/>
    <xf numFmtId="0" fontId="29" fillId="0" borderId="0" xfId="7" applyFont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/>
    <xf numFmtId="0" fontId="0" fillId="0" borderId="0" xfId="0" quotePrefix="1" applyAlignment="1"/>
    <xf numFmtId="44" fontId="1" fillId="0" borderId="0" xfId="9" applyFont="1"/>
    <xf numFmtId="169" fontId="0" fillId="0" borderId="0" xfId="9" applyNumberFormat="1" applyFont="1"/>
    <xf numFmtId="170" fontId="0" fillId="0" borderId="0" xfId="6" applyNumberFormat="1" applyFont="1"/>
    <xf numFmtId="170" fontId="0" fillId="0" borderId="1" xfId="6" applyNumberFormat="1" applyFont="1" applyBorder="1"/>
    <xf numFmtId="9" fontId="0" fillId="0" borderId="0" xfId="10" applyFont="1"/>
    <xf numFmtId="9" fontId="0" fillId="0" borderId="1" xfId="10" applyFont="1" applyBorder="1"/>
    <xf numFmtId="0" fontId="30" fillId="0" borderId="0" xfId="0" applyFont="1"/>
    <xf numFmtId="43" fontId="31" fillId="0" borderId="0" xfId="6" applyFont="1"/>
    <xf numFmtId="171" fontId="0" fillId="0" borderId="0" xfId="9" applyNumberFormat="1" applyFont="1"/>
    <xf numFmtId="172" fontId="0" fillId="0" borderId="0" xfId="9" applyNumberFormat="1" applyFont="1"/>
    <xf numFmtId="0" fontId="1" fillId="0" borderId="0" xfId="0" applyFont="1" applyFill="1" applyBorder="1"/>
    <xf numFmtId="0" fontId="5" fillId="0" borderId="0" xfId="0" applyFont="1" applyFill="1" applyBorder="1"/>
    <xf numFmtId="165" fontId="0" fillId="0" borderId="0" xfId="0" applyNumberFormat="1" applyFont="1" applyFill="1" applyBorder="1"/>
    <xf numFmtId="0" fontId="4" fillId="0" borderId="0" xfId="0" applyFont="1" applyFill="1" applyBorder="1"/>
    <xf numFmtId="15" fontId="32" fillId="0" borderId="0" xfId="0" applyNumberFormat="1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right" vertical="center"/>
    </xf>
    <xf numFmtId="15" fontId="33" fillId="0" borderId="0" xfId="0" applyNumberFormat="1" applyFont="1" applyFill="1" applyBorder="1" applyAlignment="1">
      <alignment horizontal="left" vertical="top" wrapText="1"/>
    </xf>
    <xf numFmtId="1" fontId="33" fillId="0" borderId="0" xfId="6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left" vertical="center" wrapText="1"/>
    </xf>
    <xf numFmtId="15" fontId="33" fillId="0" borderId="0" xfId="0" applyNumberFormat="1" applyFont="1" applyFill="1" applyBorder="1"/>
    <xf numFmtId="0" fontId="33" fillId="0" borderId="0" xfId="0" applyFont="1" applyFill="1" applyBorder="1"/>
    <xf numFmtId="15" fontId="33" fillId="0" borderId="5" xfId="0" applyNumberFormat="1" applyFont="1" applyFill="1" applyBorder="1" applyAlignment="1">
      <alignment horizontal="left" vertical="top" wrapText="1"/>
    </xf>
    <xf numFmtId="165" fontId="0" fillId="0" borderId="6" xfId="0" applyNumberFormat="1" applyFont="1" applyFill="1" applyBorder="1"/>
    <xf numFmtId="0" fontId="1" fillId="5" borderId="11" xfId="0" applyFont="1" applyFill="1" applyBorder="1"/>
    <xf numFmtId="165" fontId="1" fillId="5" borderId="11" xfId="0" applyNumberFormat="1" applyFont="1" applyFill="1" applyBorder="1"/>
    <xf numFmtId="0" fontId="1" fillId="4" borderId="11" xfId="0" applyFont="1" applyFill="1" applyBorder="1"/>
    <xf numFmtId="165" fontId="1" fillId="4" borderId="11" xfId="0" applyNumberFormat="1" applyFont="1" applyFill="1" applyBorder="1"/>
    <xf numFmtId="44" fontId="0" fillId="0" borderId="0" xfId="9" applyNumberFormat="1" applyFont="1"/>
    <xf numFmtId="0" fontId="34" fillId="0" borderId="0" xfId="0" applyFont="1"/>
    <xf numFmtId="0" fontId="13" fillId="0" borderId="0" xfId="1" applyFont="1"/>
    <xf numFmtId="173" fontId="0" fillId="0" borderId="0" xfId="0" applyNumberFormat="1"/>
    <xf numFmtId="6" fontId="35" fillId="0" borderId="0" xfId="0" applyNumberFormat="1" applyFont="1"/>
    <xf numFmtId="9" fontId="0" fillId="0" borderId="0" xfId="0" applyNumberFormat="1"/>
    <xf numFmtId="0" fontId="22" fillId="0" borderId="0" xfId="1" applyFont="1"/>
    <xf numFmtId="44" fontId="1" fillId="0" borderId="0" xfId="9" applyNumberFormat="1" applyFont="1"/>
    <xf numFmtId="9" fontId="13" fillId="0" borderId="0" xfId="1" applyNumberFormat="1" applyFont="1"/>
    <xf numFmtId="44" fontId="0" fillId="0" borderId="0" xfId="0" applyNumberFormat="1"/>
    <xf numFmtId="0" fontId="36" fillId="0" borderId="0" xfId="0" applyFont="1"/>
    <xf numFmtId="170" fontId="0" fillId="0" borderId="0" xfId="6" applyNumberFormat="1" applyFont="1" applyFill="1"/>
    <xf numFmtId="9" fontId="0" fillId="0" borderId="0" xfId="10" applyFont="1" applyFill="1"/>
    <xf numFmtId="0" fontId="2" fillId="0" borderId="0" xfId="1" applyFill="1" applyBorder="1" applyAlignment="1">
      <alignment wrapText="1"/>
    </xf>
    <xf numFmtId="43" fontId="0" fillId="0" borderId="0" xfId="6" applyFont="1"/>
    <xf numFmtId="164" fontId="0" fillId="0" borderId="0" xfId="0" applyNumberFormat="1" applyFont="1" applyFill="1"/>
    <xf numFmtId="0" fontId="1" fillId="0" borderId="1" xfId="0" applyFont="1" applyFill="1" applyBorder="1" applyAlignment="1">
      <alignment horizontal="right"/>
    </xf>
    <xf numFmtId="0" fontId="3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9" fontId="0" fillId="0" borderId="0" xfId="0" applyNumberFormat="1" applyFill="1" applyBorder="1"/>
    <xf numFmtId="10" fontId="0" fillId="0" borderId="6" xfId="0" applyNumberFormat="1" applyFill="1" applyBorder="1"/>
    <xf numFmtId="9" fontId="0" fillId="0" borderId="6" xfId="0" applyNumberFormat="1" applyFill="1" applyBorder="1"/>
    <xf numFmtId="2" fontId="0" fillId="0" borderId="1" xfId="0" applyNumberFormat="1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2" xfId="0" applyFont="1" applyFill="1" applyBorder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0" fillId="0" borderId="12" xfId="0" applyFont="1" applyBorder="1"/>
    <xf numFmtId="0" fontId="0" fillId="0" borderId="12" xfId="0" applyBorder="1"/>
    <xf numFmtId="0" fontId="0" fillId="0" borderId="1" xfId="0" applyFont="1" applyBorder="1"/>
    <xf numFmtId="0" fontId="29" fillId="0" borderId="0" xfId="7" applyFont="1" applyAlignment="1">
      <alignment horizontal="left"/>
    </xf>
    <xf numFmtId="0" fontId="37" fillId="0" borderId="0" xfId="0" applyFont="1"/>
    <xf numFmtId="43" fontId="25" fillId="0" borderId="0" xfId="7" applyNumberFormat="1"/>
    <xf numFmtId="6" fontId="0" fillId="0" borderId="0" xfId="0" applyNumberFormat="1"/>
    <xf numFmtId="44" fontId="0" fillId="0" borderId="0" xfId="9" applyFont="1"/>
    <xf numFmtId="0" fontId="2" fillId="0" borderId="0" xfId="1" applyFill="1"/>
    <xf numFmtId="0" fontId="2" fillId="0" borderId="0" xfId="1" applyFill="1" applyAlignment="1">
      <alignment vertical="center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8" fillId="0" borderId="0" xfId="7" applyFont="1" applyFill="1" applyAlignment="1">
      <alignment horizontal="left" vertical="top" wrapText="1"/>
    </xf>
    <xf numFmtId="0" fontId="25" fillId="0" borderId="0" xfId="7"/>
    <xf numFmtId="0" fontId="28" fillId="0" borderId="0" xfId="7" applyFont="1" applyFill="1" applyAlignment="1">
      <alignment horizontal="left"/>
    </xf>
    <xf numFmtId="0" fontId="26" fillId="0" borderId="0" xfId="7" applyFont="1" applyFill="1" applyAlignment="1">
      <alignment horizontal="left"/>
    </xf>
    <xf numFmtId="0" fontId="27" fillId="0" borderId="0" xfId="7" applyFont="1" applyFill="1" applyAlignment="1">
      <alignment horizontal="left" vertical="top" wrapText="1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1">
    <cellStyle name="Comma" xfId="6" builtinId="3"/>
    <cellStyle name="Currency" xfId="9" builtinId="4"/>
    <cellStyle name="Currency 2" xfId="8" xr:uid="{00000000-0005-0000-0000-000002000000}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  <cellStyle name="Normal 2" xfId="7" xr:uid="{00000000-0005-0000-0000-000009000000}"/>
    <cellStyle name="Percent" xfId="10" builtinId="5"/>
  </cellStyles>
  <dxfs count="0"/>
  <tableStyles count="0" defaultTableStyle="TableStyleMedium2" defaultPivotStyle="PivotStyleMedium9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1. Battery Pack Cost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1</xdr:row>
      <xdr:rowOff>67235</xdr:rowOff>
    </xdr:from>
    <xdr:to>
      <xdr:col>1</xdr:col>
      <xdr:colOff>582704</xdr:colOff>
      <xdr:row>6</xdr:row>
      <xdr:rowOff>2241</xdr:rowOff>
    </xdr:to>
    <xdr:sp macro="" textlink="">
      <xdr:nvSpPr>
        <xdr:cNvPr id="3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134470" y="302559"/>
          <a:ext cx="1142999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38100</xdr:rowOff>
    </xdr:from>
    <xdr:to>
      <xdr:col>1</xdr:col>
      <xdr:colOff>428624</xdr:colOff>
      <xdr:row>15</xdr:row>
      <xdr:rowOff>152400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>
          <a:off x="0" y="275272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57150</xdr:rowOff>
    </xdr:from>
    <xdr:to>
      <xdr:col>0</xdr:col>
      <xdr:colOff>1390649</xdr:colOff>
      <xdr:row>16</xdr:row>
      <xdr:rowOff>171450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flipH="1">
          <a:off x="180975" y="220027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114300</xdr:rowOff>
    </xdr:from>
    <xdr:to>
      <xdr:col>1</xdr:col>
      <xdr:colOff>438149</xdr:colOff>
      <xdr:row>15</xdr:row>
      <xdr:rowOff>38100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 flipH="1">
          <a:off x="161925" y="187642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13</xdr:row>
      <xdr:rowOff>171450</xdr:rowOff>
    </xdr:from>
    <xdr:to>
      <xdr:col>2</xdr:col>
      <xdr:colOff>276225</xdr:colOff>
      <xdr:row>19</xdr:row>
      <xdr:rowOff>95250</xdr:rowOff>
    </xdr:to>
    <xdr:sp macro="" textlink="">
      <xdr:nvSpPr>
        <xdr:cNvPr id="3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590551" y="231457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114300</xdr:rowOff>
    </xdr:from>
    <xdr:to>
      <xdr:col>1</xdr:col>
      <xdr:colOff>438149</xdr:colOff>
      <xdr:row>15</xdr:row>
      <xdr:rowOff>38100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flipH="1">
          <a:off x="161925" y="187642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133350</xdr:rowOff>
    </xdr:from>
    <xdr:to>
      <xdr:col>0</xdr:col>
      <xdr:colOff>1924049</xdr:colOff>
      <xdr:row>19</xdr:row>
      <xdr:rowOff>57150</xdr:rowOff>
    </xdr:to>
    <xdr:sp macro="" textlink="">
      <xdr:nvSpPr>
        <xdr:cNvPr id="3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flipH="1">
          <a:off x="400050" y="2466975"/>
          <a:ext cx="1523999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11</xdr:row>
      <xdr:rowOff>47625</xdr:rowOff>
    </xdr:from>
    <xdr:to>
      <xdr:col>0</xdr:col>
      <xdr:colOff>1647824</xdr:colOff>
      <xdr:row>16</xdr:row>
      <xdr:rowOff>161925</xdr:rowOff>
    </xdr:to>
    <xdr:sp macro="" textlink="">
      <xdr:nvSpPr>
        <xdr:cNvPr id="3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 flipH="1">
          <a:off x="123825" y="2000250"/>
          <a:ext cx="1523999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</xdr:row>
      <xdr:rowOff>161925</xdr:rowOff>
    </xdr:from>
    <xdr:to>
      <xdr:col>0</xdr:col>
      <xdr:colOff>1914524</xdr:colOff>
      <xdr:row>19</xdr:row>
      <xdr:rowOff>85725</xdr:rowOff>
    </xdr:to>
    <xdr:sp macro="" textlink="">
      <xdr:nvSpPr>
        <xdr:cNvPr id="3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 flipH="1">
          <a:off x="390525" y="2686050"/>
          <a:ext cx="1523999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15239</xdr:colOff>
      <xdr:row>18</xdr:row>
      <xdr:rowOff>114300</xdr:rowOff>
    </xdr:to>
    <xdr:sp macro="" textlink="">
      <xdr:nvSpPr>
        <xdr:cNvPr id="2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845D70-0A72-4BA3-BADC-2F686757E58D}"/>
            </a:ext>
          </a:extLst>
        </xdr:cNvPr>
        <xdr:cNvSpPr/>
      </xdr:nvSpPr>
      <xdr:spPr>
        <a:xfrm flipH="1">
          <a:off x="762000" y="2522220"/>
          <a:ext cx="1523999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761999</xdr:colOff>
      <xdr:row>17</xdr:row>
      <xdr:rowOff>114300</xdr:rowOff>
    </xdr:to>
    <xdr:sp macro="" textlink="">
      <xdr:nvSpPr>
        <xdr:cNvPr id="2" name="Righ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0BBAB-1E78-40A3-9EAC-963843EC66D0}"/>
            </a:ext>
          </a:extLst>
        </xdr:cNvPr>
        <xdr:cNvSpPr/>
      </xdr:nvSpPr>
      <xdr:spPr>
        <a:xfrm flipH="1">
          <a:off x="762000" y="2336800"/>
          <a:ext cx="1523999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</xdr:row>
      <xdr:rowOff>123825</xdr:rowOff>
    </xdr:from>
    <xdr:to>
      <xdr:col>8</xdr:col>
      <xdr:colOff>171449</xdr:colOff>
      <xdr:row>11</xdr:row>
      <xdr:rowOff>47625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4486275" y="1143000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78</xdr:row>
      <xdr:rowOff>19050</xdr:rowOff>
    </xdr:from>
    <xdr:to>
      <xdr:col>0</xdr:col>
      <xdr:colOff>1304924</xdr:colOff>
      <xdr:row>83</xdr:row>
      <xdr:rowOff>133350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 flipH="1">
          <a:off x="95250" y="1511617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143981</xdr:colOff>
      <xdr:row>12</xdr:row>
      <xdr:rowOff>66452</xdr:rowOff>
    </xdr:from>
    <xdr:to>
      <xdr:col>11</xdr:col>
      <xdr:colOff>179644</xdr:colOff>
      <xdr:row>17</xdr:row>
      <xdr:rowOff>133349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7525856" y="2447702"/>
          <a:ext cx="1216763" cy="1057497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76200</xdr:rowOff>
    </xdr:from>
    <xdr:to>
      <xdr:col>0</xdr:col>
      <xdr:colOff>1209674</xdr:colOff>
      <xdr:row>19</xdr:row>
      <xdr:rowOff>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0" y="260032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161925</xdr:rowOff>
    </xdr:from>
    <xdr:to>
      <xdr:col>1</xdr:col>
      <xdr:colOff>19049</xdr:colOff>
      <xdr:row>14</xdr:row>
      <xdr:rowOff>85725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0" y="1733550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171450</xdr:rowOff>
    </xdr:from>
    <xdr:to>
      <xdr:col>1</xdr:col>
      <xdr:colOff>285749</xdr:colOff>
      <xdr:row>14</xdr:row>
      <xdr:rowOff>95250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0" y="174307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76200</xdr:rowOff>
    </xdr:from>
    <xdr:to>
      <xdr:col>0</xdr:col>
      <xdr:colOff>1314449</xdr:colOff>
      <xdr:row>19</xdr:row>
      <xdr:rowOff>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>
          <a:off x="104775" y="260032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9</xdr:row>
      <xdr:rowOff>72473</xdr:rowOff>
    </xdr:from>
    <xdr:to>
      <xdr:col>1</xdr:col>
      <xdr:colOff>412473</xdr:colOff>
      <xdr:row>15</xdr:row>
      <xdr:rowOff>21121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31060" y="1801468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171450</xdr:rowOff>
    </xdr:from>
    <xdr:to>
      <xdr:col>0</xdr:col>
      <xdr:colOff>1362074</xdr:colOff>
      <xdr:row>15</xdr:row>
      <xdr:rowOff>95250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>
          <a:off x="152400" y="1933575"/>
          <a:ext cx="1209674" cy="1066800"/>
        </a:xfrm>
        <a:prstGeom prst="rightArrow">
          <a:avLst>
            <a:gd name="adj1" fmla="val 58929"/>
            <a:gd name="adj2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Battery Pack Cost Data</a:t>
          </a:r>
        </a:p>
        <a:p>
          <a:pPr algn="ctr"/>
          <a:r>
            <a:rPr lang="en-US" sz="1100"/>
            <a:t>(CLICK)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sae.org/news/2016/08/bmw-i3-battery-replacement-is-1600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insideevs.com/with-longer-range-bmw-i3-official-we-compare-the-new-94-ah-battery-to-the-old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enrg.io/how-much-does-a-nissan-leaf-battery-replacement-cost/" TargetMode="External"/><Relationship Id="rId1" Type="http://schemas.openxmlformats.org/officeDocument/2006/relationships/hyperlink" Target="https://www.autonews.com/sales/nissan-leaf-buyers-dealers-worry-about-replacing-worn-out-cells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forbes.com/sites/greatspeculations/2020/01/13/how-battery-costs-impact-teslas-margins-an-interactive-analysi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s://www.carbuyer.co.uk/news/168706/new-renault-zoe-price-changes-announced-and-battery-lease-withdrawn" TargetMode="External"/><Relationship Id="rId1" Type="http://schemas.openxmlformats.org/officeDocument/2006/relationships/hyperlink" Target="https://www.carbuyer.co.uk/news/168706/new-renault-zoe-price-changes-announced-and-battery-lease-withdrawn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evcompare.io/cars/baic/baic-eu5/" TargetMode="External"/><Relationship Id="rId2" Type="http://schemas.openxmlformats.org/officeDocument/2006/relationships/hyperlink" Target="https://evcompare.io/cars/baic/baic-eu5/" TargetMode="External"/><Relationship Id="rId1" Type="http://schemas.openxmlformats.org/officeDocument/2006/relationships/hyperlink" Target="https://qz.com/1651944/china-ends-policy-steering-ev-makers-to-local-battery-firms/" TargetMode="External"/><Relationship Id="rId4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deevs.com/news/351437/byd-yuan-affordable-long-range-bev/" TargetMode="External"/><Relationship Id="rId2" Type="http://schemas.openxmlformats.org/officeDocument/2006/relationships/hyperlink" Target="https://insideevs.com/news/351437/byd-yuan-affordable-long-range-bev/" TargetMode="External"/><Relationship Id="rId1" Type="http://schemas.openxmlformats.org/officeDocument/2006/relationships/hyperlink" Target="https://qz.com/1651944/china-ends-policy-steering-ev-makers-to-local-battery-firms/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qz.com/1651944/china-ends-policy-steering-ev-makers-to-local-battery-firms/" TargetMode="External"/><Relationship Id="rId2" Type="http://schemas.openxmlformats.org/officeDocument/2006/relationships/hyperlink" Target="https://cleantechnica.com/2018/12/24/6-3-plug-in-vehicle-market-share-in-china-cleantechnica-electric-car-sales-report/" TargetMode="External"/><Relationship Id="rId1" Type="http://schemas.openxmlformats.org/officeDocument/2006/relationships/hyperlink" Target="https://insideevs.com/news/336509/7300-baojun-e100-ev-now-available-in-more-cities/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s://repairpal.com/estimator/audi/e-tron-quattro/hybrid-high-voltage-battery-replacement-cos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greencarreports.com/news/1092983_nissan-leaf-battery-cost-5500-for-replacement-with-heat-resistant-chemistr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Normal="100" workbookViewId="0">
      <pane ySplit="3" topLeftCell="A109" activePane="bottomLeft" state="frozen"/>
      <selection pane="bottomLeft" activeCell="J64" sqref="J64"/>
    </sheetView>
  </sheetViews>
  <sheetFormatPr defaultColWidth="11.42578125" defaultRowHeight="15" outlineLevelCol="1"/>
  <cols>
    <col min="1" max="1" width="47.85546875" customWidth="1"/>
    <col min="2" max="2" width="16" customWidth="1"/>
    <col min="3" max="3" width="13.85546875" bestFit="1" customWidth="1"/>
    <col min="4" max="4" width="17.42578125" bestFit="1" customWidth="1"/>
    <col min="7" max="7" width="14.140625" style="42" hidden="1" customWidth="1" outlineLevel="1"/>
    <col min="8" max="8" width="11.42578125" customWidth="1" collapsed="1"/>
    <col min="9" max="9" width="43.85546875" style="2" customWidth="1"/>
    <col min="10" max="10" width="21.28515625" style="56" customWidth="1"/>
  </cols>
  <sheetData>
    <row r="1" spans="1:11" ht="18.75">
      <c r="A1" s="31" t="s">
        <v>1037</v>
      </c>
      <c r="D1" s="4"/>
      <c r="E1" s="4"/>
      <c r="F1" s="4"/>
    </row>
    <row r="2" spans="1:11">
      <c r="D2" s="4"/>
      <c r="E2" s="4"/>
      <c r="F2" s="4"/>
    </row>
    <row r="3" spans="1:11" ht="14.1" customHeight="1">
      <c r="A3" s="19" t="s">
        <v>895</v>
      </c>
      <c r="B3" s="19" t="s">
        <v>25</v>
      </c>
      <c r="C3" s="19" t="s">
        <v>8</v>
      </c>
      <c r="D3" s="20" t="s">
        <v>1</v>
      </c>
      <c r="E3" s="21" t="s">
        <v>9</v>
      </c>
      <c r="F3" s="21" t="s">
        <v>10</v>
      </c>
      <c r="G3" s="32" t="s">
        <v>946</v>
      </c>
      <c r="H3" s="21" t="s">
        <v>970</v>
      </c>
      <c r="I3" s="44" t="s">
        <v>23</v>
      </c>
      <c r="J3" s="36" t="s">
        <v>891</v>
      </c>
    </row>
    <row r="4" spans="1:11" s="42" customFormat="1" ht="14.1" customHeight="1">
      <c r="A4" t="s">
        <v>905</v>
      </c>
      <c r="B4" s="13" t="s">
        <v>810</v>
      </c>
      <c r="C4" s="13">
        <v>2016</v>
      </c>
      <c r="D4" s="78">
        <v>227</v>
      </c>
      <c r="E4" s="68" t="s">
        <v>13</v>
      </c>
      <c r="F4" s="68" t="s">
        <v>13</v>
      </c>
      <c r="G4" s="119">
        <f>D4/0.976</f>
        <v>232.58196721311475</v>
      </c>
      <c r="H4" s="78">
        <f>D4/VLOOKUP(C4,'3. Inflation data'!A:O,15,FALSE)</f>
        <v>244.8154566536567</v>
      </c>
      <c r="I4" s="50" t="s">
        <v>22</v>
      </c>
      <c r="J4" s="61" t="s">
        <v>865</v>
      </c>
    </row>
    <row r="5" spans="1:11" ht="14.1" customHeight="1">
      <c r="A5" t="s">
        <v>852</v>
      </c>
      <c r="B5" s="11" t="s">
        <v>810</v>
      </c>
      <c r="C5" s="11">
        <v>2015</v>
      </c>
      <c r="D5" s="79">
        <v>277.39999999999998</v>
      </c>
      <c r="E5" s="68" t="s">
        <v>13</v>
      </c>
      <c r="F5" s="68" t="s">
        <v>13</v>
      </c>
      <c r="G5" s="86">
        <f>D5/0.963</f>
        <v>288.05815160955348</v>
      </c>
      <c r="H5" s="78">
        <f>D5/VLOOKUP(C5,'3. Inflation data'!A:O,15,FALSE)</f>
        <v>302.9704858764531</v>
      </c>
      <c r="I5" s="50" t="s">
        <v>22</v>
      </c>
      <c r="J5" s="58" t="s">
        <v>865</v>
      </c>
      <c r="K5" s="42"/>
    </row>
    <row r="6" spans="1:11" ht="14.1" customHeight="1">
      <c r="A6" t="s">
        <v>852</v>
      </c>
      <c r="B6" s="11" t="s">
        <v>810</v>
      </c>
      <c r="C6" s="11">
        <v>2015</v>
      </c>
      <c r="D6" s="79">
        <v>416</v>
      </c>
      <c r="E6" s="68" t="s">
        <v>13</v>
      </c>
      <c r="F6" s="68" t="s">
        <v>13</v>
      </c>
      <c r="G6" s="86">
        <f>D6/0.963</f>
        <v>431.98338525441329</v>
      </c>
      <c r="H6" s="78">
        <f>D6/VLOOKUP(C6,'3. Inflation data'!A:O,15,FALSE)</f>
        <v>454.34651090340486</v>
      </c>
      <c r="I6" s="50" t="s">
        <v>866</v>
      </c>
      <c r="J6" s="58" t="s">
        <v>865</v>
      </c>
      <c r="K6" s="42"/>
    </row>
    <row r="7" spans="1:11" ht="14.1" customHeight="1">
      <c r="A7" t="s">
        <v>743</v>
      </c>
      <c r="B7" s="11" t="s">
        <v>810</v>
      </c>
      <c r="C7" s="11">
        <v>2012</v>
      </c>
      <c r="D7" s="79">
        <v>600</v>
      </c>
      <c r="E7" s="68" t="s">
        <v>13</v>
      </c>
      <c r="F7" s="68" t="s">
        <v>13</v>
      </c>
      <c r="G7" s="80">
        <f>D7/0.933</f>
        <v>643.08681672025716</v>
      </c>
      <c r="H7" s="78">
        <f>D7/VLOOKUP(C7,'3. Inflation data'!A:O,15,FALSE)</f>
        <v>676.46282276836632</v>
      </c>
      <c r="I7" s="50" t="s">
        <v>811</v>
      </c>
      <c r="J7" s="58" t="s">
        <v>899</v>
      </c>
    </row>
    <row r="8" spans="1:11" ht="14.1" customHeight="1">
      <c r="A8" t="s">
        <v>743</v>
      </c>
      <c r="B8" s="11" t="s">
        <v>810</v>
      </c>
      <c r="C8" s="11">
        <v>2014</v>
      </c>
      <c r="D8" s="79">
        <v>355</v>
      </c>
      <c r="E8" s="80">
        <v>300</v>
      </c>
      <c r="F8" s="80">
        <v>410</v>
      </c>
      <c r="G8" s="80">
        <f>D8/0.962</f>
        <v>369.02286902286903</v>
      </c>
      <c r="H8" s="78">
        <f>D8/VLOOKUP(C8,'3. Inflation data'!A:O,15,FALSE)</f>
        <v>388.18684740440335</v>
      </c>
      <c r="I8" s="50" t="s">
        <v>812</v>
      </c>
      <c r="J8" s="58" t="s">
        <v>892</v>
      </c>
    </row>
    <row r="9" spans="1:11" ht="14.1" customHeight="1">
      <c r="A9" t="s">
        <v>853</v>
      </c>
      <c r="B9" s="11" t="s">
        <v>815</v>
      </c>
      <c r="C9" s="11">
        <v>2014</v>
      </c>
      <c r="D9" s="79">
        <v>410</v>
      </c>
      <c r="E9" s="68" t="s">
        <v>13</v>
      </c>
      <c r="F9" s="68" t="s">
        <v>13</v>
      </c>
      <c r="G9" s="80">
        <f>D9/0.962</f>
        <v>426.19542619542619</v>
      </c>
      <c r="H9" s="78">
        <f>D9/VLOOKUP(C9,'3. Inflation data'!A:O,15,FALSE)</f>
        <v>448.32847165015596</v>
      </c>
      <c r="I9" s="50" t="s">
        <v>22</v>
      </c>
      <c r="J9" s="58" t="s">
        <v>892</v>
      </c>
    </row>
    <row r="10" spans="1:11" ht="14.1" customHeight="1">
      <c r="A10" t="s">
        <v>854</v>
      </c>
      <c r="B10" s="11" t="s">
        <v>810</v>
      </c>
      <c r="C10" s="11">
        <v>2009</v>
      </c>
      <c r="D10" s="79">
        <v>650</v>
      </c>
      <c r="E10" s="68" t="s">
        <v>13</v>
      </c>
      <c r="F10" s="68" t="s">
        <v>13</v>
      </c>
      <c r="G10" s="80">
        <f>D10/0.872</f>
        <v>745.41284403669727</v>
      </c>
      <c r="H10" s="78">
        <f>D10/VLOOKUP(C10,'3. Inflation data'!A:O,15,FALSE)</f>
        <v>784.13961059136795</v>
      </c>
      <c r="I10" s="50" t="s">
        <v>814</v>
      </c>
      <c r="J10" s="58" t="s">
        <v>899</v>
      </c>
    </row>
    <row r="11" spans="1:11" ht="14.1" customHeight="1">
      <c r="A11" t="s">
        <v>864</v>
      </c>
      <c r="B11" s="11" t="s">
        <v>815</v>
      </c>
      <c r="C11" s="11">
        <v>2015</v>
      </c>
      <c r="D11" s="79">
        <v>250</v>
      </c>
      <c r="E11" s="68" t="s">
        <v>13</v>
      </c>
      <c r="F11" s="68" t="s">
        <v>13</v>
      </c>
      <c r="G11" s="86">
        <f>D11/0.963</f>
        <v>259.60539979231567</v>
      </c>
      <c r="H11" s="78">
        <f>D11/VLOOKUP(C11,'3. Inflation data'!A:O,15,FALSE)</f>
        <v>273.04477818714236</v>
      </c>
      <c r="I11" s="50" t="s">
        <v>844</v>
      </c>
      <c r="J11" s="58" t="s">
        <v>865</v>
      </c>
      <c r="K11" s="42"/>
    </row>
    <row r="12" spans="1:11" ht="14.1" customHeight="1">
      <c r="A12" t="s">
        <v>855</v>
      </c>
      <c r="B12" s="11" t="s">
        <v>815</v>
      </c>
      <c r="C12" s="11">
        <v>2009</v>
      </c>
      <c r="D12" s="79">
        <v>650</v>
      </c>
      <c r="E12" s="68" t="s">
        <v>13</v>
      </c>
      <c r="F12" s="68" t="s">
        <v>13</v>
      </c>
      <c r="G12" s="80">
        <f>D12/0.872</f>
        <v>745.41284403669727</v>
      </c>
      <c r="H12" s="78">
        <f>D12/VLOOKUP(C12,'3. Inflation data'!A:O,15,FALSE)</f>
        <v>784.13961059136795</v>
      </c>
      <c r="I12" s="50" t="s">
        <v>814</v>
      </c>
      <c r="J12" s="58" t="s">
        <v>900</v>
      </c>
    </row>
    <row r="13" spans="1:11" ht="14.1" customHeight="1">
      <c r="A13" t="s">
        <v>856</v>
      </c>
      <c r="B13" s="11" t="s">
        <v>815</v>
      </c>
      <c r="C13" s="11">
        <v>2012</v>
      </c>
      <c r="D13" s="79">
        <v>400</v>
      </c>
      <c r="E13" s="68" t="s">
        <v>13</v>
      </c>
      <c r="F13" s="68" t="s">
        <v>13</v>
      </c>
      <c r="G13" s="80">
        <f>D13/0.933</f>
        <v>428.72454448017146</v>
      </c>
      <c r="H13" s="78">
        <f>D13/VLOOKUP(C13,'3. Inflation data'!A:O,15,FALSE)</f>
        <v>450.9752151789109</v>
      </c>
      <c r="I13" s="50" t="s">
        <v>846</v>
      </c>
      <c r="J13" s="58" t="s">
        <v>899</v>
      </c>
    </row>
    <row r="14" spans="1:11" ht="14.1" customHeight="1">
      <c r="A14" t="s">
        <v>858</v>
      </c>
      <c r="B14" s="11" t="s">
        <v>815</v>
      </c>
      <c r="C14" s="11">
        <v>2013</v>
      </c>
      <c r="D14" s="79">
        <v>500</v>
      </c>
      <c r="E14" s="68" t="s">
        <v>13</v>
      </c>
      <c r="F14" s="68" t="s">
        <v>13</v>
      </c>
      <c r="G14" s="80">
        <f>D14/0.947</f>
        <v>527.98310454065472</v>
      </c>
      <c r="H14" s="78">
        <f>D14/VLOOKUP(C14,'3. Inflation data'!A:O,15,FALSE)</f>
        <v>555.57445551135243</v>
      </c>
      <c r="I14" s="50" t="s">
        <v>848</v>
      </c>
      <c r="J14" s="58" t="s">
        <v>899</v>
      </c>
    </row>
    <row r="15" spans="1:11" ht="14.1" customHeight="1">
      <c r="A15" t="s">
        <v>948</v>
      </c>
      <c r="B15" s="11" t="s">
        <v>810</v>
      </c>
      <c r="C15" s="11">
        <v>2016</v>
      </c>
      <c r="D15" s="4">
        <v>227</v>
      </c>
      <c r="E15" s="38" t="s">
        <v>13</v>
      </c>
      <c r="F15" s="38" t="s">
        <v>13</v>
      </c>
      <c r="G15" s="77"/>
      <c r="H15" s="78">
        <f>D15/VLOOKUP(C15,'3. Inflation data'!A:O,15,FALSE)</f>
        <v>244.8154566536567</v>
      </c>
      <c r="I15" s="43" t="s">
        <v>947</v>
      </c>
      <c r="J15" s="69" t="s">
        <v>967</v>
      </c>
    </row>
    <row r="16" spans="1:11" ht="14.1" customHeight="1">
      <c r="A16" t="s">
        <v>951</v>
      </c>
      <c r="B16" s="11" t="s">
        <v>815</v>
      </c>
      <c r="C16" s="11">
        <v>2017</v>
      </c>
      <c r="D16" s="4">
        <v>300</v>
      </c>
      <c r="E16" s="38" t="s">
        <v>13</v>
      </c>
      <c r="F16" s="38" t="s">
        <v>13</v>
      </c>
      <c r="G16" s="77"/>
      <c r="H16" s="78">
        <f>D16/VLOOKUP(C16,'3. Inflation data'!A:O,15,FALSE)</f>
        <v>316.77846485428051</v>
      </c>
      <c r="I16" s="43" t="s">
        <v>968</v>
      </c>
      <c r="J16" s="60" t="s">
        <v>898</v>
      </c>
    </row>
    <row r="17" spans="1:11" s="42" customFormat="1" ht="14.1" customHeight="1">
      <c r="A17" t="s">
        <v>959</v>
      </c>
      <c r="B17" s="11" t="s">
        <v>810</v>
      </c>
      <c r="C17" s="11">
        <v>2016</v>
      </c>
      <c r="D17" s="67">
        <v>245</v>
      </c>
      <c r="E17" s="38" t="s">
        <v>13</v>
      </c>
      <c r="F17" s="38" t="s">
        <v>13</v>
      </c>
      <c r="G17" s="54" t="s">
        <v>13</v>
      </c>
      <c r="H17" s="78">
        <f>D17/VLOOKUP(C17,'3. Inflation data'!A:O,15,FALSE)</f>
        <v>264.22813603588497</v>
      </c>
      <c r="I17" s="43" t="s">
        <v>962</v>
      </c>
      <c r="J17" s="69" t="s">
        <v>865</v>
      </c>
    </row>
    <row r="18" spans="1:11" s="42" customFormat="1" ht="14.1" customHeight="1">
      <c r="A18" t="s">
        <v>963</v>
      </c>
      <c r="B18" s="11" t="s">
        <v>815</v>
      </c>
      <c r="C18" s="11">
        <v>2018</v>
      </c>
      <c r="D18" s="67">
        <f>AVERAGE(E18:F18)</f>
        <v>140</v>
      </c>
      <c r="E18" s="38">
        <v>135</v>
      </c>
      <c r="F18" s="38">
        <v>145</v>
      </c>
      <c r="G18" s="54" t="s">
        <v>13</v>
      </c>
      <c r="H18" s="78">
        <f>D18/VLOOKUP(C18,'3. Inflation data'!A:O,15,FALSE)</f>
        <v>144.31529411764706</v>
      </c>
      <c r="I18" s="43" t="s">
        <v>965</v>
      </c>
      <c r="J18" s="69" t="s">
        <v>865</v>
      </c>
    </row>
    <row r="19" spans="1:11" s="42" customFormat="1" ht="14.1" customHeight="1">
      <c r="A19" s="42" t="s">
        <v>1069</v>
      </c>
      <c r="B19" s="11" t="s">
        <v>810</v>
      </c>
      <c r="C19" s="11">
        <v>2020</v>
      </c>
      <c r="D19" s="67">
        <v>126</v>
      </c>
      <c r="E19" s="77" t="s">
        <v>13</v>
      </c>
      <c r="F19" s="77" t="s">
        <v>13</v>
      </c>
      <c r="G19" s="77"/>
      <c r="H19" s="77"/>
      <c r="I19" s="43" t="s">
        <v>1070</v>
      </c>
      <c r="J19" s="69" t="s">
        <v>1064</v>
      </c>
    </row>
    <row r="20" spans="1:11" s="42" customFormat="1" ht="14.1" customHeight="1">
      <c r="B20" s="11"/>
      <c r="C20" s="11"/>
      <c r="D20" s="67"/>
      <c r="E20" s="77"/>
      <c r="F20" s="77"/>
      <c r="G20" s="77"/>
      <c r="H20" s="77"/>
      <c r="I20" s="43"/>
      <c r="J20" s="69"/>
    </row>
    <row r="21" spans="1:11" ht="14.1" customHeight="1">
      <c r="A21" s="19" t="s">
        <v>33</v>
      </c>
      <c r="B21" s="19" t="s">
        <v>24</v>
      </c>
      <c r="C21" s="19" t="s">
        <v>8</v>
      </c>
      <c r="D21" s="20" t="s">
        <v>1</v>
      </c>
      <c r="E21" s="39" t="s">
        <v>9</v>
      </c>
      <c r="F21" s="39" t="s">
        <v>10</v>
      </c>
      <c r="G21" s="59" t="s">
        <v>6</v>
      </c>
      <c r="H21" s="36"/>
      <c r="I21" s="44" t="s">
        <v>722</v>
      </c>
      <c r="J21" s="36" t="s">
        <v>891</v>
      </c>
    </row>
    <row r="22" spans="1:11" s="42" customFormat="1" ht="14.1" customHeight="1">
      <c r="A22" t="s">
        <v>904</v>
      </c>
      <c r="B22" s="13" t="s">
        <v>26</v>
      </c>
      <c r="C22" s="13">
        <v>2017</v>
      </c>
      <c r="D22" s="78">
        <v>209</v>
      </c>
      <c r="E22" s="81" t="s">
        <v>13</v>
      </c>
      <c r="F22" s="81" t="s">
        <v>13</v>
      </c>
      <c r="G22" s="117">
        <v>209</v>
      </c>
      <c r="H22" s="78">
        <f>D22/VLOOKUP(C22,'3. Inflation data'!A:O,15,FALSE)</f>
        <v>220.68899718181544</v>
      </c>
      <c r="I22" s="43" t="s">
        <v>918</v>
      </c>
      <c r="J22" s="61" t="s">
        <v>865</v>
      </c>
    </row>
    <row r="23" spans="1:11" s="42" customFormat="1" ht="14.1" customHeight="1">
      <c r="A23" t="s">
        <v>903</v>
      </c>
      <c r="B23" s="13" t="s">
        <v>26</v>
      </c>
      <c r="C23" s="13">
        <v>2016</v>
      </c>
      <c r="D23" s="78">
        <v>273</v>
      </c>
      <c r="E23" s="81" t="s">
        <v>13</v>
      </c>
      <c r="F23" s="81" t="s">
        <v>13</v>
      </c>
      <c r="G23" s="86">
        <f>D23/0.976</f>
        <v>279.71311475409834</v>
      </c>
      <c r="H23" s="78">
        <f>D23/VLOOKUP(C23,'3. Inflation data'!A:O,15,FALSE)</f>
        <v>294.42563729712896</v>
      </c>
      <c r="I23" s="43" t="s">
        <v>735</v>
      </c>
      <c r="J23" s="61" t="s">
        <v>865</v>
      </c>
    </row>
    <row r="24" spans="1:11" ht="14.1" customHeight="1">
      <c r="A24" t="s">
        <v>750</v>
      </c>
      <c r="B24" s="42" t="s">
        <v>813</v>
      </c>
      <c r="C24" s="42">
        <v>2015</v>
      </c>
      <c r="D24" s="67">
        <v>145</v>
      </c>
      <c r="E24" s="68" t="s">
        <v>13</v>
      </c>
      <c r="F24" s="68" t="s">
        <v>13</v>
      </c>
      <c r="G24" s="77">
        <f>D24/0.963</f>
        <v>150.57113187954309</v>
      </c>
      <c r="H24" s="78">
        <f>D24/VLOOKUP(C24,'3. Inflation data'!A:O,15,FALSE)</f>
        <v>158.36597134854256</v>
      </c>
      <c r="I24" s="43" t="s">
        <v>820</v>
      </c>
      <c r="J24" s="69" t="s">
        <v>898</v>
      </c>
    </row>
    <row r="25" spans="1:11" ht="14.1" customHeight="1">
      <c r="A25" t="s">
        <v>736</v>
      </c>
      <c r="B25" s="42" t="s">
        <v>26</v>
      </c>
      <c r="C25" s="42">
        <v>2015</v>
      </c>
      <c r="D25" s="67">
        <v>350</v>
      </c>
      <c r="E25" s="68" t="s">
        <v>13</v>
      </c>
      <c r="F25" s="68" t="s">
        <v>13</v>
      </c>
      <c r="G25" s="118">
        <f>D25/0.963</f>
        <v>363.44755970924194</v>
      </c>
      <c r="H25" s="78">
        <f>D25/VLOOKUP(C25,'3. Inflation data'!A:O,15,FALSE)</f>
        <v>382.26268946199929</v>
      </c>
      <c r="I25" s="43" t="s">
        <v>735</v>
      </c>
      <c r="J25" s="69" t="s">
        <v>865</v>
      </c>
      <c r="K25" s="42"/>
    </row>
    <row r="26" spans="1:11" ht="14.1" customHeight="1">
      <c r="A26" t="s">
        <v>738</v>
      </c>
      <c r="B26" s="42" t="s">
        <v>26</v>
      </c>
      <c r="C26" s="42">
        <v>2015</v>
      </c>
      <c r="D26" s="67">
        <v>350</v>
      </c>
      <c r="E26" s="68" t="s">
        <v>13</v>
      </c>
      <c r="F26" s="68" t="s">
        <v>13</v>
      </c>
      <c r="G26" s="77">
        <f>D26/0.963</f>
        <v>363.44755970924194</v>
      </c>
      <c r="H26" s="78">
        <f>D26/VLOOKUP(C26,'3. Inflation data'!A:O,15,FALSE)</f>
        <v>382.26268946199929</v>
      </c>
      <c r="I26" s="43" t="s">
        <v>735</v>
      </c>
      <c r="J26" s="69" t="s">
        <v>896</v>
      </c>
    </row>
    <row r="27" spans="1:11" ht="14.1" customHeight="1">
      <c r="A27" t="s">
        <v>739</v>
      </c>
      <c r="B27" s="42" t="s">
        <v>813</v>
      </c>
      <c r="C27" s="42">
        <v>2013</v>
      </c>
      <c r="D27" s="67">
        <v>310</v>
      </c>
      <c r="E27" s="68" t="s">
        <v>13</v>
      </c>
      <c r="F27" s="68" t="s">
        <v>13</v>
      </c>
      <c r="G27" s="77">
        <f>D27/0.947</f>
        <v>327.34952481520594</v>
      </c>
      <c r="H27" s="78">
        <f>D27/VLOOKUP(C27,'3. Inflation data'!A:O,15,FALSE)</f>
        <v>344.45616241703846</v>
      </c>
      <c r="I27" s="43" t="s">
        <v>851</v>
      </c>
      <c r="J27" s="58" t="s">
        <v>899</v>
      </c>
    </row>
    <row r="28" spans="1:11" ht="14.1" customHeight="1">
      <c r="A28" t="s">
        <v>868</v>
      </c>
      <c r="B28" s="42" t="s">
        <v>26</v>
      </c>
      <c r="C28" s="42">
        <v>2015</v>
      </c>
      <c r="D28" s="67">
        <v>410</v>
      </c>
      <c r="E28" s="68" t="s">
        <v>13</v>
      </c>
      <c r="F28" s="68" t="s">
        <v>13</v>
      </c>
      <c r="G28" s="77">
        <f>D28/0.963</f>
        <v>425.75285565939771</v>
      </c>
      <c r="H28" s="78">
        <f>D28/VLOOKUP(C28,'3. Inflation data'!A:O,15,FALSE)</f>
        <v>447.79343622691346</v>
      </c>
      <c r="I28" s="43" t="s">
        <v>744</v>
      </c>
      <c r="J28" s="69" t="s">
        <v>892</v>
      </c>
    </row>
    <row r="29" spans="1:11" ht="14.1" customHeight="1">
      <c r="A29" t="s">
        <v>949</v>
      </c>
      <c r="B29" s="42" t="s">
        <v>26</v>
      </c>
      <c r="C29" s="42">
        <v>2018</v>
      </c>
      <c r="D29" s="67">
        <v>238</v>
      </c>
      <c r="E29" s="77">
        <v>175</v>
      </c>
      <c r="F29" s="77">
        <v>300</v>
      </c>
      <c r="G29" s="54" t="s">
        <v>13</v>
      </c>
      <c r="H29" s="78">
        <f>D29/VLOOKUP(C29,'3. Inflation data'!A:O,15,FALSE)</f>
        <v>245.33600000000001</v>
      </c>
      <c r="I29" s="43" t="s">
        <v>950</v>
      </c>
      <c r="J29" s="69" t="s">
        <v>865</v>
      </c>
      <c r="K29" s="42"/>
    </row>
    <row r="30" spans="1:11" ht="14.1" customHeight="1">
      <c r="A30" t="s">
        <v>952</v>
      </c>
      <c r="B30" t="s">
        <v>26</v>
      </c>
      <c r="C30">
        <v>2019</v>
      </c>
      <c r="D30" s="4">
        <v>156</v>
      </c>
      <c r="E30" s="38" t="s">
        <v>13</v>
      </c>
      <c r="F30" s="38" t="s">
        <v>13</v>
      </c>
      <c r="G30" s="54" t="s">
        <v>13</v>
      </c>
      <c r="H30" s="78">
        <f>D30/VLOOKUP(C30,'3. Inflation data'!A:O,15,FALSE)</f>
        <v>157.94499196350307</v>
      </c>
      <c r="I30" s="2" t="s">
        <v>953</v>
      </c>
      <c r="J30" s="69" t="s">
        <v>865</v>
      </c>
      <c r="K30" s="42"/>
    </row>
    <row r="31" spans="1:11" ht="14.1" customHeight="1">
      <c r="A31" t="s">
        <v>955</v>
      </c>
      <c r="B31" t="s">
        <v>26</v>
      </c>
      <c r="C31">
        <v>2019</v>
      </c>
      <c r="D31" s="4">
        <v>156</v>
      </c>
      <c r="E31" s="38" t="s">
        <v>13</v>
      </c>
      <c r="F31" s="38" t="s">
        <v>13</v>
      </c>
      <c r="G31" s="68"/>
      <c r="H31" s="78">
        <f>D31/VLOOKUP(C31,'3. Inflation data'!A:O,15,FALSE)</f>
        <v>157.94499196350307</v>
      </c>
      <c r="I31" s="2" t="s">
        <v>953</v>
      </c>
      <c r="J31" s="56" t="s">
        <v>964</v>
      </c>
    </row>
    <row r="32" spans="1:11" ht="14.1" customHeight="1">
      <c r="A32" t="s">
        <v>956</v>
      </c>
      <c r="B32" t="s">
        <v>957</v>
      </c>
      <c r="C32">
        <v>2019</v>
      </c>
      <c r="D32" s="4">
        <v>133</v>
      </c>
      <c r="E32" s="38">
        <v>120</v>
      </c>
      <c r="F32" s="38">
        <v>145</v>
      </c>
      <c r="G32" s="54" t="s">
        <v>13</v>
      </c>
      <c r="H32" s="78">
        <f>D32/VLOOKUP(C32,'3. Inflation data'!A:O,15,FALSE)</f>
        <v>134.6582303278584</v>
      </c>
      <c r="I32" s="2" t="s">
        <v>969</v>
      </c>
      <c r="J32" s="56" t="s">
        <v>865</v>
      </c>
      <c r="K32" s="42"/>
    </row>
    <row r="33" spans="1:11" ht="14.1" customHeight="1">
      <c r="A33" t="s">
        <v>1014</v>
      </c>
      <c r="B33" t="s">
        <v>957</v>
      </c>
      <c r="C33">
        <v>2019</v>
      </c>
      <c r="D33" s="4">
        <f>AVERAGE(E33:F33)</f>
        <v>175</v>
      </c>
      <c r="E33" s="38">
        <v>150</v>
      </c>
      <c r="F33" s="38">
        <v>200</v>
      </c>
      <c r="G33" s="54" t="s">
        <v>13</v>
      </c>
      <c r="H33" s="78">
        <f>D33/VLOOKUP(C33,'3. Inflation data'!A:O,15,FALSE)</f>
        <v>177.18188201033999</v>
      </c>
      <c r="I33" s="2" t="s">
        <v>1013</v>
      </c>
      <c r="J33" s="56" t="s">
        <v>865</v>
      </c>
      <c r="K33" s="42"/>
    </row>
    <row r="34" spans="1:11" s="42" customFormat="1" ht="14.1" customHeight="1">
      <c r="A34" s="42" t="s">
        <v>1060</v>
      </c>
      <c r="B34" s="42" t="s">
        <v>26</v>
      </c>
      <c r="C34" s="42">
        <v>2020</v>
      </c>
      <c r="D34" s="67">
        <v>137</v>
      </c>
      <c r="E34" s="77" t="s">
        <v>13</v>
      </c>
      <c r="F34" s="77" t="s">
        <v>13</v>
      </c>
      <c r="G34" s="68"/>
      <c r="H34" s="78">
        <f>D34/VLOOKUP(C34,'3. Inflation data'!A:O,15,FALSE)</f>
        <v>137</v>
      </c>
      <c r="I34" s="43" t="s">
        <v>735</v>
      </c>
      <c r="J34" s="69" t="s">
        <v>865</v>
      </c>
    </row>
    <row r="35" spans="1:11" s="42" customFormat="1" ht="14.1" customHeight="1">
      <c r="A35" s="188" t="s">
        <v>1062</v>
      </c>
      <c r="B35" s="42" t="s">
        <v>26</v>
      </c>
      <c r="C35" s="42">
        <v>2021</v>
      </c>
      <c r="D35" s="67">
        <v>110</v>
      </c>
      <c r="E35" s="77" t="s">
        <v>13</v>
      </c>
      <c r="F35" s="77" t="s">
        <v>13</v>
      </c>
      <c r="G35" s="68"/>
      <c r="H35" s="78">
        <f>D35</f>
        <v>110</v>
      </c>
      <c r="I35" s="43" t="s">
        <v>1063</v>
      </c>
      <c r="J35" s="69" t="s">
        <v>1064</v>
      </c>
    </row>
    <row r="36" spans="1:11" s="42" customFormat="1" ht="14.1" customHeight="1">
      <c r="A36" s="188" t="s">
        <v>1068</v>
      </c>
      <c r="B36" s="42" t="s">
        <v>26</v>
      </c>
      <c r="C36" s="42">
        <v>2020</v>
      </c>
      <c r="D36" s="67">
        <v>147</v>
      </c>
      <c r="E36" s="77" t="s">
        <v>13</v>
      </c>
      <c r="F36" s="77" t="s">
        <v>13</v>
      </c>
      <c r="G36" s="68"/>
      <c r="H36" s="78">
        <f>D36/VLOOKUP(C36,'3. Inflation data'!A:O,15,FALSE)</f>
        <v>147</v>
      </c>
      <c r="I36" s="43" t="s">
        <v>1067</v>
      </c>
      <c r="J36" s="69"/>
    </row>
    <row r="37" spans="1:11" ht="14.1" customHeight="1">
      <c r="A37" s="3"/>
      <c r="D37" s="4"/>
      <c r="E37" s="38"/>
      <c r="F37" s="38"/>
      <c r="G37" s="68"/>
      <c r="H37" s="35"/>
    </row>
    <row r="38" spans="1:11" ht="14.1" customHeight="1">
      <c r="A38" s="19" t="s">
        <v>1098</v>
      </c>
      <c r="B38" s="19" t="s">
        <v>27</v>
      </c>
      <c r="C38" s="19" t="s">
        <v>8</v>
      </c>
      <c r="D38" s="20" t="s">
        <v>1</v>
      </c>
      <c r="E38" s="39" t="s">
        <v>9</v>
      </c>
      <c r="F38" s="39" t="s">
        <v>10</v>
      </c>
      <c r="G38" s="59" t="s">
        <v>6</v>
      </c>
      <c r="H38" s="36"/>
      <c r="I38" s="44" t="s">
        <v>723</v>
      </c>
      <c r="J38" s="36" t="s">
        <v>891</v>
      </c>
    </row>
    <row r="39" spans="1:11" s="63" customFormat="1" ht="14.1" customHeight="1">
      <c r="A39" t="s">
        <v>913</v>
      </c>
      <c r="B39" t="s">
        <v>18</v>
      </c>
      <c r="C39" s="13">
        <v>2017</v>
      </c>
      <c r="D39" s="78">
        <v>238</v>
      </c>
      <c r="E39" s="64" t="s">
        <v>13</v>
      </c>
      <c r="F39" s="64" t="s">
        <v>13</v>
      </c>
      <c r="G39" s="64">
        <v>238</v>
      </c>
      <c r="H39" s="78">
        <f>D39/VLOOKUP(C39,'3. Inflation data'!A:O,15,FALSE)</f>
        <v>251.31091545106256</v>
      </c>
      <c r="I39" s="163" t="s">
        <v>914</v>
      </c>
      <c r="J39" s="61" t="s">
        <v>865</v>
      </c>
      <c r="K39" s="42"/>
    </row>
    <row r="40" spans="1:11" s="42" customFormat="1" ht="14.1" customHeight="1">
      <c r="A40" t="s">
        <v>915</v>
      </c>
      <c r="B40" t="s">
        <v>727</v>
      </c>
      <c r="C40" s="13">
        <v>2017</v>
      </c>
      <c r="D40" s="78">
        <v>262</v>
      </c>
      <c r="E40" s="54" t="s">
        <v>13</v>
      </c>
      <c r="F40" s="54" t="s">
        <v>13</v>
      </c>
      <c r="G40" s="54">
        <v>262</v>
      </c>
      <c r="H40" s="78">
        <f>D40/VLOOKUP(C40,'3. Inflation data'!A:O,15,FALSE)</f>
        <v>276.65319263940501</v>
      </c>
      <c r="I40" s="83" t="s">
        <v>901</v>
      </c>
      <c r="J40" s="61" t="s">
        <v>865</v>
      </c>
    </row>
    <row r="41" spans="1:11" s="63" customFormat="1" ht="14.1" customHeight="1">
      <c r="A41" t="s">
        <v>726</v>
      </c>
      <c r="B41" s="63" t="s">
        <v>727</v>
      </c>
      <c r="C41" s="63">
        <v>2016</v>
      </c>
      <c r="D41" s="70">
        <v>215</v>
      </c>
      <c r="E41" s="64" t="s">
        <v>13</v>
      </c>
      <c r="F41" s="64" t="s">
        <v>13</v>
      </c>
      <c r="G41" s="84">
        <f>D41/0.976</f>
        <v>220.28688524590166</v>
      </c>
      <c r="H41" s="78">
        <f>D41/VLOOKUP(C41,'3. Inflation data'!A:O,15,FALSE)</f>
        <v>231.87367039883785</v>
      </c>
      <c r="I41" s="71" t="s">
        <v>897</v>
      </c>
      <c r="J41" s="65" t="s">
        <v>865</v>
      </c>
      <c r="K41" s="42"/>
    </row>
    <row r="42" spans="1:11" s="53" customFormat="1" ht="14.1" customHeight="1">
      <c r="A42" s="53" t="s">
        <v>732</v>
      </c>
      <c r="B42" s="53" t="s">
        <v>727</v>
      </c>
      <c r="C42" s="53">
        <v>2015</v>
      </c>
      <c r="D42" s="52">
        <v>145</v>
      </c>
      <c r="E42" s="54" t="s">
        <v>13</v>
      </c>
      <c r="F42" s="54" t="s">
        <v>13</v>
      </c>
      <c r="G42" s="51">
        <f>D42/0.963</f>
        <v>150.57113187954309</v>
      </c>
      <c r="H42" s="78">
        <f>D42/VLOOKUP(C42,'3. Inflation data'!A:O,15,FALSE)</f>
        <v>158.36597134854256</v>
      </c>
      <c r="I42" s="66" t="s">
        <v>731</v>
      </c>
      <c r="J42" s="60" t="s">
        <v>898</v>
      </c>
    </row>
    <row r="43" spans="1:11" s="53" customFormat="1" ht="14.1" customHeight="1">
      <c r="A43" s="66" t="s">
        <v>745</v>
      </c>
      <c r="B43" s="53" t="s">
        <v>727</v>
      </c>
      <c r="C43" s="53">
        <v>2015</v>
      </c>
      <c r="D43" s="52">
        <v>145</v>
      </c>
      <c r="E43" s="54" t="s">
        <v>13</v>
      </c>
      <c r="F43" s="54" t="s">
        <v>13</v>
      </c>
      <c r="G43" s="51">
        <f>D43/0.963</f>
        <v>150.57113187954309</v>
      </c>
      <c r="H43" s="78">
        <f>D43/VLOOKUP(C43,'3. Inflation data'!A:O,15,FALSE)</f>
        <v>158.36597134854256</v>
      </c>
      <c r="I43" s="66" t="s">
        <v>746</v>
      </c>
      <c r="J43" s="60" t="s">
        <v>898</v>
      </c>
    </row>
    <row r="44" spans="1:11" s="42" customFormat="1" ht="14.1" customHeight="1">
      <c r="A44" s="42" t="s">
        <v>870</v>
      </c>
      <c r="B44" s="42" t="s">
        <v>762</v>
      </c>
      <c r="C44" s="42">
        <v>2013</v>
      </c>
      <c r="D44" s="67">
        <v>271</v>
      </c>
      <c r="E44" s="68" t="s">
        <v>13</v>
      </c>
      <c r="F44" s="68" t="s">
        <v>13</v>
      </c>
      <c r="G44" s="51">
        <f>D44/0.947</f>
        <v>286.16684266103488</v>
      </c>
      <c r="H44" s="78">
        <f>D44/VLOOKUP(C44,'3. Inflation data'!A:O,15,FALSE)</f>
        <v>301.12135488715302</v>
      </c>
      <c r="I44" s="43" t="s">
        <v>763</v>
      </c>
      <c r="J44" s="58" t="s">
        <v>899</v>
      </c>
    </row>
    <row r="45" spans="1:11" s="42" customFormat="1" ht="14.1" customHeight="1">
      <c r="A45" s="42" t="s">
        <v>821</v>
      </c>
      <c r="B45" s="42" t="s">
        <v>762</v>
      </c>
      <c r="C45" s="42">
        <v>2013</v>
      </c>
      <c r="D45" s="67">
        <v>270.79000000000002</v>
      </c>
      <c r="E45" s="68" t="s">
        <v>13</v>
      </c>
      <c r="F45" s="68" t="s">
        <v>13</v>
      </c>
      <c r="G45" s="77">
        <f>D45/0.947</f>
        <v>285.94508975712779</v>
      </c>
      <c r="H45" s="78">
        <f>D45/VLOOKUP(C45,'3. Inflation data'!A:O,15,FALSE)</f>
        <v>300.88801361583825</v>
      </c>
      <c r="I45" s="43" t="s">
        <v>878</v>
      </c>
      <c r="J45" s="69" t="s">
        <v>893</v>
      </c>
    </row>
    <row r="46" spans="1:11" s="53" customFormat="1" ht="14.1" customHeight="1">
      <c r="A46" s="53" t="s">
        <v>823</v>
      </c>
      <c r="B46" s="53" t="s">
        <v>762</v>
      </c>
      <c r="C46" s="53">
        <v>2016</v>
      </c>
      <c r="D46" s="52">
        <v>135.41</v>
      </c>
      <c r="E46" s="54" t="s">
        <v>13</v>
      </c>
      <c r="F46" s="54" t="s">
        <v>13</v>
      </c>
      <c r="G46" s="51">
        <f>D46/0.976</f>
        <v>138.73975409836066</v>
      </c>
      <c r="H46" s="78">
        <f>D46/VLOOKUP(C46,'3. Inflation data'!A:O,15,FALSE)</f>
        <v>146.03727306375177</v>
      </c>
      <c r="I46" s="66" t="s">
        <v>879</v>
      </c>
      <c r="J46" s="60" t="s">
        <v>1038</v>
      </c>
    </row>
    <row r="47" spans="1:11" s="53" customFormat="1" ht="14.1" customHeight="1">
      <c r="A47" t="s">
        <v>726</v>
      </c>
      <c r="B47" t="s">
        <v>762</v>
      </c>
      <c r="C47" s="53">
        <v>2016</v>
      </c>
      <c r="D47" s="52">
        <v>229.17</v>
      </c>
      <c r="E47" s="54" t="s">
        <v>13</v>
      </c>
      <c r="F47" s="54" t="s">
        <v>13</v>
      </c>
      <c r="G47" s="51">
        <f>D47/0.976</f>
        <v>234.80532786885246</v>
      </c>
      <c r="H47" s="78">
        <f>D47/VLOOKUP(C47,'3. Inflation data'!A:O,15,FALSE)</f>
        <v>247.15576300140307</v>
      </c>
      <c r="I47" s="98" t="s">
        <v>763</v>
      </c>
      <c r="J47" s="65" t="s">
        <v>865</v>
      </c>
      <c r="K47" s="42"/>
    </row>
    <row r="48" spans="1:11" s="53" customFormat="1" ht="14.1" customHeight="1">
      <c r="A48" s="53" t="s">
        <v>726</v>
      </c>
      <c r="B48" s="53" t="s">
        <v>19</v>
      </c>
      <c r="C48" s="53">
        <v>2016</v>
      </c>
      <c r="D48" s="52">
        <v>190</v>
      </c>
      <c r="E48" s="54" t="s">
        <v>13</v>
      </c>
      <c r="F48" s="54" t="s">
        <v>13</v>
      </c>
      <c r="G48" s="51">
        <f>D48/0.976</f>
        <v>194.67213114754099</v>
      </c>
      <c r="H48" s="78">
        <f>D48/VLOOKUP(C48,'3. Inflation data'!A:O,15,FALSE)</f>
        <v>204.91161570129856</v>
      </c>
      <c r="I48" s="66" t="s">
        <v>729</v>
      </c>
      <c r="J48" s="60" t="s">
        <v>894</v>
      </c>
    </row>
    <row r="49" spans="1:11" s="53" customFormat="1" ht="14.1" customHeight="1">
      <c r="A49" s="66" t="s">
        <v>747</v>
      </c>
      <c r="B49" s="53" t="s">
        <v>19</v>
      </c>
      <c r="C49" s="53">
        <v>2016</v>
      </c>
      <c r="D49" s="52">
        <v>190</v>
      </c>
      <c r="E49" s="54" t="s">
        <v>13</v>
      </c>
      <c r="F49" s="54" t="s">
        <v>13</v>
      </c>
      <c r="G49" s="51">
        <f>D49/0.976</f>
        <v>194.67213114754099</v>
      </c>
      <c r="H49" s="78">
        <f>D49/VLOOKUP(C49,'3. Inflation data'!A:O,15,FALSE)</f>
        <v>204.91161570129856</v>
      </c>
      <c r="I49" s="66" t="s">
        <v>15</v>
      </c>
      <c r="J49" s="60" t="s">
        <v>865</v>
      </c>
      <c r="K49" s="42"/>
    </row>
    <row r="50" spans="1:11" s="53" customFormat="1" ht="14.1" customHeight="1">
      <c r="A50" s="66" t="s">
        <v>752</v>
      </c>
      <c r="B50" s="53" t="s">
        <v>19</v>
      </c>
      <c r="C50" s="53">
        <v>2014</v>
      </c>
      <c r="D50" s="52">
        <v>238</v>
      </c>
      <c r="E50" s="54" t="s">
        <v>13</v>
      </c>
      <c r="F50" s="54" t="s">
        <v>13</v>
      </c>
      <c r="G50" s="51">
        <f>D50/0.962</f>
        <v>247.40124740124742</v>
      </c>
      <c r="H50" s="78">
        <f>D50/VLOOKUP(C50,'3. Inflation data'!A:O,15,FALSE)</f>
        <v>260.24921037252955</v>
      </c>
      <c r="I50" s="66" t="s">
        <v>751</v>
      </c>
      <c r="J50" s="60" t="s">
        <v>865</v>
      </c>
      <c r="K50" s="42"/>
    </row>
    <row r="51" spans="1:11" s="42" customFormat="1" ht="14.1" customHeight="1">
      <c r="A51" t="s">
        <v>872</v>
      </c>
      <c r="B51" t="s">
        <v>19</v>
      </c>
      <c r="C51" s="42">
        <v>2015</v>
      </c>
      <c r="D51" s="67">
        <f>AVERAGE(E51,F51)</f>
        <v>217</v>
      </c>
      <c r="E51" s="77">
        <v>163</v>
      </c>
      <c r="F51" s="77">
        <v>271</v>
      </c>
      <c r="G51" s="51">
        <f>D51/0.963</f>
        <v>225.33748701973002</v>
      </c>
      <c r="H51" s="78">
        <f>D51/VLOOKUP(C51,'3. Inflation data'!A:O,15,FALSE)</f>
        <v>237.00286746643957</v>
      </c>
      <c r="I51" s="98" t="s">
        <v>888</v>
      </c>
      <c r="J51" s="69" t="s">
        <v>865</v>
      </c>
    </row>
    <row r="52" spans="1:11" s="53" customFormat="1" ht="14.1" customHeight="1">
      <c r="A52" t="s">
        <v>826</v>
      </c>
      <c r="B52" t="s">
        <v>18</v>
      </c>
      <c r="C52" s="53">
        <v>2016</v>
      </c>
      <c r="D52" s="52">
        <v>484.85</v>
      </c>
      <c r="E52" s="54" t="s">
        <v>13</v>
      </c>
      <c r="F52" s="54" t="s">
        <v>13</v>
      </c>
      <c r="G52" s="51">
        <f>D52/0.976</f>
        <v>496.77254098360658</v>
      </c>
      <c r="H52" s="78">
        <f>D52/VLOOKUP(C52,'3. Inflation data'!A:O,15,FALSE)</f>
        <v>522.90208880407693</v>
      </c>
      <c r="I52" s="98" t="s">
        <v>889</v>
      </c>
      <c r="J52" s="69" t="s">
        <v>865</v>
      </c>
      <c r="K52" s="42"/>
    </row>
    <row r="53" spans="1:11" s="53" customFormat="1" ht="14.1" customHeight="1">
      <c r="A53" t="s">
        <v>873</v>
      </c>
      <c r="B53" s="53" t="s">
        <v>18</v>
      </c>
      <c r="C53" s="53">
        <v>2015</v>
      </c>
      <c r="D53" s="52">
        <v>623.85</v>
      </c>
      <c r="E53" s="54" t="s">
        <v>13</v>
      </c>
      <c r="F53" s="54" t="s">
        <v>13</v>
      </c>
      <c r="G53" s="51">
        <f>D53/0.963</f>
        <v>647.81931464174454</v>
      </c>
      <c r="H53" s="78">
        <f>D53/VLOOKUP(C53,'3. Inflation data'!A:O,15,FALSE)</f>
        <v>681.35593948819508</v>
      </c>
      <c r="I53" s="98" t="s">
        <v>763</v>
      </c>
      <c r="J53" s="60" t="s">
        <v>865</v>
      </c>
      <c r="K53" s="42"/>
    </row>
    <row r="54" spans="1:11" s="42" customFormat="1" ht="14.1" customHeight="1">
      <c r="A54" s="63" t="s">
        <v>828</v>
      </c>
      <c r="B54" s="42" t="s">
        <v>829</v>
      </c>
      <c r="C54" s="42">
        <v>2012</v>
      </c>
      <c r="D54" s="67">
        <v>652</v>
      </c>
      <c r="E54" s="54" t="s">
        <v>13</v>
      </c>
      <c r="F54" s="54" t="s">
        <v>13</v>
      </c>
      <c r="G54" s="52">
        <f>D54/0.933</f>
        <v>698.82100750267944</v>
      </c>
      <c r="H54" s="78">
        <f>D54/VLOOKUP(C54,'3. Inflation data'!A:O,15,FALSE)</f>
        <v>735.08960074162474</v>
      </c>
      <c r="I54" s="43" t="s">
        <v>830</v>
      </c>
      <c r="J54" s="58" t="s">
        <v>899</v>
      </c>
    </row>
    <row r="55" spans="1:11" s="42" customFormat="1" ht="14.1" customHeight="1">
      <c r="A55" s="42" t="s">
        <v>915</v>
      </c>
      <c r="B55" s="53" t="s">
        <v>727</v>
      </c>
      <c r="C55" s="53">
        <v>2017</v>
      </c>
      <c r="D55" s="67">
        <v>261</v>
      </c>
      <c r="E55" s="54" t="s">
        <v>13</v>
      </c>
      <c r="F55" s="54" t="s">
        <v>13</v>
      </c>
      <c r="G55" s="52"/>
      <c r="H55" s="78">
        <f>D55/VLOOKUP(C55,'3. Inflation data'!A:O,15,FALSE)</f>
        <v>275.59726442322409</v>
      </c>
      <c r="I55" s="66" t="s">
        <v>763</v>
      </c>
      <c r="J55" s="58" t="s">
        <v>1007</v>
      </c>
    </row>
    <row r="56" spans="1:11" ht="14.1" customHeight="1">
      <c r="A56" t="s">
        <v>1006</v>
      </c>
      <c r="B56" s="53" t="s">
        <v>762</v>
      </c>
      <c r="C56" s="53">
        <v>2019</v>
      </c>
      <c r="D56" s="70">
        <v>229</v>
      </c>
      <c r="E56" s="54" t="s">
        <v>13</v>
      </c>
      <c r="F56" s="54" t="s">
        <v>13</v>
      </c>
      <c r="G56" s="54" t="s">
        <v>13</v>
      </c>
      <c r="H56" s="78">
        <f>D56/VLOOKUP(C56,'3. Inflation data'!A:O,15,FALSE)</f>
        <v>231.8551484592449</v>
      </c>
      <c r="I56" s="98" t="s">
        <v>763</v>
      </c>
      <c r="J56" s="58" t="s">
        <v>865</v>
      </c>
      <c r="K56" s="42"/>
    </row>
    <row r="57" spans="1:11" ht="14.1" customHeight="1">
      <c r="A57" t="s">
        <v>1055</v>
      </c>
      <c r="B57" s="53" t="s">
        <v>728</v>
      </c>
      <c r="C57" s="53">
        <v>2019</v>
      </c>
      <c r="D57" s="70">
        <v>127</v>
      </c>
      <c r="E57" s="54" t="s">
        <v>13</v>
      </c>
      <c r="F57" s="54" t="s">
        <v>13</v>
      </c>
      <c r="G57" s="54" t="s">
        <v>13</v>
      </c>
      <c r="H57" s="78">
        <f>D57/VLOOKUP(C57,'3. Inflation data'!A:O,15,FALSE)</f>
        <v>128.58342294464674</v>
      </c>
      <c r="I57" s="98" t="s">
        <v>1054</v>
      </c>
      <c r="J57" s="58" t="s">
        <v>865</v>
      </c>
      <c r="K57" s="42"/>
    </row>
    <row r="58" spans="1:11" s="42" customFormat="1" ht="14.1" customHeight="1">
      <c r="A58" t="s">
        <v>1022</v>
      </c>
      <c r="B58" s="42" t="s">
        <v>1021</v>
      </c>
      <c r="C58" s="53">
        <v>2018</v>
      </c>
      <c r="D58" s="70">
        <v>147.11000000000001</v>
      </c>
      <c r="E58" s="77" t="s">
        <v>13</v>
      </c>
      <c r="F58" s="77" t="s">
        <v>13</v>
      </c>
      <c r="G58" s="54" t="s">
        <v>13</v>
      </c>
      <c r="H58" s="78">
        <f>D58/VLOOKUP(C58,'3. Inflation data'!A:O,15,FALSE)</f>
        <v>151.64444941176473</v>
      </c>
      <c r="I58" s="3" t="s">
        <v>1034</v>
      </c>
      <c r="J58" s="69" t="s">
        <v>865</v>
      </c>
    </row>
    <row r="59" spans="1:11" s="42" customFormat="1" ht="14.1" customHeight="1">
      <c r="A59" t="s">
        <v>1025</v>
      </c>
      <c r="B59" s="42" t="s">
        <v>1024</v>
      </c>
      <c r="C59" s="53">
        <v>2018</v>
      </c>
      <c r="D59" s="70">
        <f>AVERAGE(E59:F59)</f>
        <v>136.04284103720406</v>
      </c>
      <c r="E59" s="77">
        <v>119.70687711386698</v>
      </c>
      <c r="F59" s="77">
        <v>152.37880496054115</v>
      </c>
      <c r="G59" s="54" t="s">
        <v>13</v>
      </c>
      <c r="H59" s="78">
        <f>D59/VLOOKUP(C59,'3. Inflation data'!A:O,15,FALSE)</f>
        <v>140.23616154917437</v>
      </c>
      <c r="I59" s="3" t="s">
        <v>1034</v>
      </c>
      <c r="J59" s="69" t="s">
        <v>865</v>
      </c>
    </row>
    <row r="60" spans="1:11" s="42" customFormat="1" ht="14.1" customHeight="1">
      <c r="A60" t="s">
        <v>1033</v>
      </c>
      <c r="B60" s="42" t="s">
        <v>1030</v>
      </c>
      <c r="C60" s="53">
        <v>2018</v>
      </c>
      <c r="D60" s="70">
        <f>AVERAGE(E60:F60)</f>
        <v>138.33333333333334</v>
      </c>
      <c r="E60" s="77">
        <v>121.16666666666667</v>
      </c>
      <c r="F60" s="77">
        <v>155.5</v>
      </c>
      <c r="G60" s="54" t="s">
        <v>13</v>
      </c>
      <c r="H60" s="78">
        <f>D60/VLOOKUP(C60,'3. Inflation data'!A:O,15,FALSE)</f>
        <v>142.59725490196081</v>
      </c>
      <c r="I60" s="3" t="s">
        <v>1034</v>
      </c>
      <c r="J60" s="69" t="s">
        <v>865</v>
      </c>
    </row>
    <row r="61" spans="1:11" ht="14.1" customHeight="1">
      <c r="A61" t="s">
        <v>1041</v>
      </c>
      <c r="B61" s="42" t="s">
        <v>1042</v>
      </c>
      <c r="C61" s="53">
        <v>2019</v>
      </c>
      <c r="D61" s="70">
        <v>171.88151838121715</v>
      </c>
      <c r="E61" s="54" t="s">
        <v>13</v>
      </c>
      <c r="F61" s="54" t="s">
        <v>13</v>
      </c>
      <c r="G61" s="51"/>
      <c r="H61" s="78">
        <f>D61/VLOOKUP(C61,'3. Inflation data'!A:O,15,FALSE)</f>
        <v>174.02451948330801</v>
      </c>
      <c r="I61" s="3" t="s">
        <v>763</v>
      </c>
      <c r="J61" s="56" t="s">
        <v>865</v>
      </c>
    </row>
    <row r="62" spans="1:11" s="42" customFormat="1" ht="14.1" customHeight="1">
      <c r="A62" s="42" t="s">
        <v>1096</v>
      </c>
      <c r="B62" s="42" t="s">
        <v>1095</v>
      </c>
      <c r="C62" s="53">
        <v>2020</v>
      </c>
      <c r="D62" s="70">
        <v>387.36842105263156</v>
      </c>
      <c r="E62" s="54" t="s">
        <v>13</v>
      </c>
      <c r="F62" s="54" t="s">
        <v>13</v>
      </c>
      <c r="G62" s="51"/>
      <c r="H62" s="78">
        <f>D62/VLOOKUP(C62,'3. Inflation data'!A:O,15,FALSE)</f>
        <v>387.36842105263156</v>
      </c>
      <c r="I62" s="188" t="s">
        <v>763</v>
      </c>
      <c r="J62" s="69" t="s">
        <v>865</v>
      </c>
    </row>
    <row r="63" spans="1:11" s="42" customFormat="1" ht="14.1" customHeight="1">
      <c r="C63" s="53"/>
      <c r="D63" s="70"/>
      <c r="E63" s="54"/>
      <c r="F63" s="54"/>
      <c r="G63" s="51"/>
      <c r="H63" s="78"/>
      <c r="I63" s="188"/>
      <c r="J63" s="69"/>
    </row>
    <row r="64" spans="1:11" s="42" customFormat="1" ht="14.1" customHeight="1">
      <c r="C64" s="53"/>
      <c r="D64" s="70"/>
      <c r="E64" s="54"/>
      <c r="F64" s="54"/>
      <c r="G64" s="51"/>
      <c r="H64" s="78"/>
      <c r="I64" s="188"/>
      <c r="J64" s="69"/>
    </row>
    <row r="65" spans="1:10" s="42" customFormat="1" ht="14.1" customHeight="1">
      <c r="C65" s="189"/>
      <c r="D65" s="67"/>
      <c r="E65" s="77"/>
      <c r="F65" s="77"/>
      <c r="G65" s="51"/>
      <c r="H65" s="68"/>
      <c r="I65" s="43"/>
      <c r="J65" s="69"/>
    </row>
    <row r="66" spans="1:10" s="42" customFormat="1" ht="14.1" customHeight="1">
      <c r="C66" s="189"/>
      <c r="D66" s="67"/>
      <c r="E66" s="77"/>
      <c r="F66" s="77"/>
      <c r="G66" s="51"/>
      <c r="H66" s="68"/>
      <c r="I66" s="43"/>
      <c r="J66" s="69"/>
    </row>
    <row r="67" spans="1:10" s="42" customFormat="1" ht="14.1" customHeight="1">
      <c r="A67" s="32" t="s">
        <v>730</v>
      </c>
      <c r="B67" s="32" t="s">
        <v>27</v>
      </c>
      <c r="C67" s="32" t="s">
        <v>31</v>
      </c>
      <c r="D67" s="190" t="s">
        <v>1</v>
      </c>
      <c r="E67" s="191" t="s">
        <v>9</v>
      </c>
      <c r="F67" s="191" t="s">
        <v>10</v>
      </c>
      <c r="G67" s="166" t="s">
        <v>6</v>
      </c>
      <c r="H67" s="166"/>
      <c r="I67" s="46" t="s">
        <v>2</v>
      </c>
      <c r="J67" s="59"/>
    </row>
    <row r="68" spans="1:10" s="42" customFormat="1" ht="14.1" customHeight="1">
      <c r="A68" s="42" t="s">
        <v>726</v>
      </c>
      <c r="B68" s="42" t="s">
        <v>728</v>
      </c>
      <c r="C68" s="68" t="s">
        <v>13</v>
      </c>
      <c r="D68" s="67">
        <v>260</v>
      </c>
      <c r="E68" s="68" t="s">
        <v>13</v>
      </c>
      <c r="F68" s="68" t="s">
        <v>13</v>
      </c>
      <c r="G68" s="68" t="s">
        <v>13</v>
      </c>
      <c r="H68" s="68" t="s">
        <v>13</v>
      </c>
      <c r="I68" s="192" t="s">
        <v>863</v>
      </c>
      <c r="J68" s="69"/>
    </row>
    <row r="69" spans="1:10" s="53" customFormat="1" ht="14.1" customHeight="1">
      <c r="A69" s="53" t="s">
        <v>887</v>
      </c>
      <c r="B69" s="53" t="s">
        <v>728</v>
      </c>
      <c r="C69" s="53">
        <v>2025</v>
      </c>
      <c r="D69" s="52">
        <v>144</v>
      </c>
      <c r="E69" s="51">
        <v>133</v>
      </c>
      <c r="F69" s="51">
        <v>155</v>
      </c>
      <c r="G69" s="54" t="s">
        <v>13</v>
      </c>
      <c r="H69" s="68" t="s">
        <v>13</v>
      </c>
      <c r="I69" s="55" t="s">
        <v>863</v>
      </c>
      <c r="J69" s="60"/>
    </row>
    <row r="70" spans="1:10" s="42" customFormat="1" ht="14.1" customHeight="1">
      <c r="A70" s="42" t="s">
        <v>732</v>
      </c>
      <c r="B70" s="42" t="s">
        <v>727</v>
      </c>
      <c r="C70" s="42">
        <v>2022</v>
      </c>
      <c r="D70" s="67">
        <v>100</v>
      </c>
      <c r="E70" s="68" t="s">
        <v>13</v>
      </c>
      <c r="F70" s="68" t="s">
        <v>13</v>
      </c>
      <c r="G70" s="68" t="s">
        <v>13</v>
      </c>
      <c r="H70" s="68" t="s">
        <v>13</v>
      </c>
      <c r="I70" s="192" t="s">
        <v>731</v>
      </c>
      <c r="J70" s="69"/>
    </row>
    <row r="71" spans="1:10" s="42" customFormat="1" ht="14.1" customHeight="1">
      <c r="D71" s="67"/>
      <c r="E71" s="77"/>
      <c r="F71" s="77"/>
      <c r="G71" s="68"/>
      <c r="H71" s="68"/>
      <c r="I71" s="43"/>
      <c r="J71" s="69"/>
    </row>
    <row r="72" spans="1:10" s="42" customFormat="1" ht="14.1" customHeight="1">
      <c r="A72" s="32" t="s">
        <v>742</v>
      </c>
      <c r="B72" s="59" t="s">
        <v>753</v>
      </c>
      <c r="C72" s="32" t="s">
        <v>31</v>
      </c>
      <c r="D72" s="190" t="s">
        <v>1</v>
      </c>
      <c r="E72" s="191" t="s">
        <v>9</v>
      </c>
      <c r="F72" s="191" t="s">
        <v>10</v>
      </c>
      <c r="G72" s="166" t="s">
        <v>6</v>
      </c>
      <c r="H72" s="166"/>
      <c r="I72" s="46" t="s">
        <v>2</v>
      </c>
      <c r="J72" s="59"/>
    </row>
    <row r="73" spans="1:10" s="63" customFormat="1" ht="14.1" customHeight="1">
      <c r="A73" s="13" t="s">
        <v>919</v>
      </c>
      <c r="B73" s="13" t="s">
        <v>26</v>
      </c>
      <c r="C73" s="13">
        <v>2020</v>
      </c>
      <c r="D73" s="78">
        <f>AVERAGE(E73,F73)</f>
        <v>163</v>
      </c>
      <c r="E73" s="85">
        <v>131</v>
      </c>
      <c r="F73" s="85">
        <v>195</v>
      </c>
      <c r="G73" s="82" t="s">
        <v>13</v>
      </c>
      <c r="H73" s="68" t="s">
        <v>13</v>
      </c>
      <c r="I73" s="47" t="s">
        <v>22</v>
      </c>
      <c r="J73" s="61"/>
    </row>
    <row r="74" spans="1:10" s="42" customFormat="1" ht="14.1" customHeight="1">
      <c r="A74" s="13" t="s">
        <v>902</v>
      </c>
      <c r="B74" s="61" t="s">
        <v>26</v>
      </c>
      <c r="C74" s="13">
        <v>2025</v>
      </c>
      <c r="D74" s="78">
        <v>100</v>
      </c>
      <c r="E74" s="86"/>
      <c r="F74" s="86"/>
      <c r="G74" s="68" t="s">
        <v>13</v>
      </c>
      <c r="H74" s="68" t="s">
        <v>13</v>
      </c>
      <c r="I74" s="43" t="s">
        <v>735</v>
      </c>
      <c r="J74" s="74"/>
    </row>
    <row r="75" spans="1:10" s="42" customFormat="1" ht="14.1" customHeight="1">
      <c r="A75" s="13" t="s">
        <v>750</v>
      </c>
      <c r="B75" s="61" t="s">
        <v>817</v>
      </c>
      <c r="C75" s="13">
        <v>2021</v>
      </c>
      <c r="D75" s="78">
        <v>100</v>
      </c>
      <c r="E75" s="81" t="s">
        <v>13</v>
      </c>
      <c r="F75" s="81" t="s">
        <v>13</v>
      </c>
      <c r="G75" s="82" t="s">
        <v>13</v>
      </c>
      <c r="H75" s="68" t="s">
        <v>13</v>
      </c>
      <c r="I75" s="47" t="s">
        <v>820</v>
      </c>
      <c r="J75" s="61"/>
    </row>
    <row r="76" spans="1:10" s="42" customFormat="1" ht="14.1" customHeight="1">
      <c r="A76" s="13" t="s">
        <v>819</v>
      </c>
      <c r="B76" s="61" t="s">
        <v>813</v>
      </c>
      <c r="C76" s="82" t="s">
        <v>13</v>
      </c>
      <c r="D76" s="78">
        <v>100</v>
      </c>
      <c r="E76" s="68" t="s">
        <v>13</v>
      </c>
      <c r="F76" s="68" t="s">
        <v>13</v>
      </c>
      <c r="G76" s="68" t="s">
        <v>13</v>
      </c>
      <c r="H76" s="68" t="s">
        <v>13</v>
      </c>
      <c r="I76" s="47" t="s">
        <v>818</v>
      </c>
      <c r="J76" s="61"/>
    </row>
    <row r="77" spans="1:10" s="42" customFormat="1" ht="14.1" customHeight="1">
      <c r="A77" s="42" t="s">
        <v>734</v>
      </c>
      <c r="B77" s="42" t="s">
        <v>813</v>
      </c>
      <c r="C77" s="42">
        <v>2022</v>
      </c>
      <c r="D77" s="67">
        <v>100</v>
      </c>
      <c r="E77" s="68" t="s">
        <v>13</v>
      </c>
      <c r="F77" s="68" t="s">
        <v>13</v>
      </c>
      <c r="G77" s="77" t="s">
        <v>13</v>
      </c>
      <c r="H77" s="68" t="s">
        <v>13</v>
      </c>
      <c r="I77" s="43" t="s">
        <v>731</v>
      </c>
      <c r="J77" s="69"/>
    </row>
    <row r="78" spans="1:10" s="42" customFormat="1" ht="14.1" customHeight="1">
      <c r="A78" s="42" t="s">
        <v>734</v>
      </c>
      <c r="B78" s="42" t="s">
        <v>26</v>
      </c>
      <c r="C78" s="42">
        <v>2030</v>
      </c>
      <c r="D78" s="67">
        <v>120</v>
      </c>
      <c r="E78" s="68" t="s">
        <v>13</v>
      </c>
      <c r="F78" s="68" t="s">
        <v>13</v>
      </c>
      <c r="G78" s="68" t="s">
        <v>13</v>
      </c>
      <c r="H78" s="68" t="s">
        <v>13</v>
      </c>
      <c r="I78" s="43" t="s">
        <v>733</v>
      </c>
      <c r="J78" s="69"/>
    </row>
    <row r="79" spans="1:10" s="42" customFormat="1" ht="14.1" customHeight="1">
      <c r="A79" s="42" t="s">
        <v>736</v>
      </c>
      <c r="B79" s="42" t="s">
        <v>26</v>
      </c>
      <c r="C79" s="42">
        <v>2020</v>
      </c>
      <c r="D79" s="67">
        <v>100</v>
      </c>
      <c r="E79" s="68" t="s">
        <v>13</v>
      </c>
      <c r="F79" s="68" t="s">
        <v>13</v>
      </c>
      <c r="G79" s="68" t="s">
        <v>13</v>
      </c>
      <c r="H79" s="68" t="s">
        <v>13</v>
      </c>
      <c r="I79" s="43" t="s">
        <v>737</v>
      </c>
      <c r="J79" s="69"/>
    </row>
    <row r="80" spans="1:10" s="42" customFormat="1" ht="14.1" customHeight="1">
      <c r="A80" s="42" t="s">
        <v>868</v>
      </c>
      <c r="B80" s="42" t="s">
        <v>26</v>
      </c>
      <c r="C80" s="42">
        <v>2020</v>
      </c>
      <c r="D80" s="67">
        <v>300</v>
      </c>
      <c r="E80" s="68" t="s">
        <v>13</v>
      </c>
      <c r="F80" s="68" t="s">
        <v>13</v>
      </c>
      <c r="G80" s="68" t="s">
        <v>13</v>
      </c>
      <c r="H80" s="68" t="s">
        <v>13</v>
      </c>
      <c r="I80" s="43" t="s">
        <v>741</v>
      </c>
      <c r="J80" s="69"/>
    </row>
    <row r="81" spans="1:10" s="42" customFormat="1" ht="14.1" customHeight="1">
      <c r="A81" s="42" t="s">
        <v>745</v>
      </c>
      <c r="B81" s="42" t="s">
        <v>813</v>
      </c>
      <c r="C81" s="42">
        <v>2021</v>
      </c>
      <c r="D81" s="67">
        <v>100</v>
      </c>
      <c r="E81" s="68" t="s">
        <v>13</v>
      </c>
      <c r="F81" s="68" t="s">
        <v>13</v>
      </c>
      <c r="G81" s="68" t="s">
        <v>13</v>
      </c>
      <c r="H81" s="68" t="s">
        <v>13</v>
      </c>
      <c r="I81" s="43" t="s">
        <v>816</v>
      </c>
      <c r="J81" s="69"/>
    </row>
    <row r="82" spans="1:10" s="42" customFormat="1" ht="14.1" customHeight="1">
      <c r="A82" s="42" t="s">
        <v>750</v>
      </c>
      <c r="B82" s="42" t="s">
        <v>26</v>
      </c>
      <c r="C82" s="42">
        <v>2022</v>
      </c>
      <c r="D82" s="67">
        <v>125</v>
      </c>
      <c r="E82" s="68" t="s">
        <v>13</v>
      </c>
      <c r="F82" s="68" t="s">
        <v>13</v>
      </c>
      <c r="G82" s="68" t="s">
        <v>13</v>
      </c>
      <c r="H82" s="68" t="s">
        <v>13</v>
      </c>
      <c r="I82" s="43" t="s">
        <v>749</v>
      </c>
      <c r="J82" s="43"/>
    </row>
    <row r="83" spans="1:10" s="42" customFormat="1" ht="14.1" customHeight="1">
      <c r="A83" s="42" t="s">
        <v>726</v>
      </c>
      <c r="B83" s="42" t="s">
        <v>813</v>
      </c>
      <c r="C83" s="42">
        <v>2016</v>
      </c>
      <c r="D83" s="67">
        <v>260</v>
      </c>
      <c r="E83" s="68" t="s">
        <v>13</v>
      </c>
      <c r="F83" s="68" t="s">
        <v>13</v>
      </c>
      <c r="G83" s="77">
        <f>D83/0.976</f>
        <v>266.39344262295083</v>
      </c>
      <c r="H83" s="78">
        <f>D83/VLOOKUP(C83,'3. Inflation data'!A:O,15,FALSE)</f>
        <v>280.40536885440855</v>
      </c>
      <c r="I83" s="43" t="s">
        <v>729</v>
      </c>
      <c r="J83" s="69"/>
    </row>
    <row r="84" spans="1:10" s="42" customFormat="1" ht="14.1" customHeight="1">
      <c r="A84" s="42" t="s">
        <v>954</v>
      </c>
      <c r="B84" s="42" t="s">
        <v>26</v>
      </c>
      <c r="C84" s="42">
        <v>2024</v>
      </c>
      <c r="D84" s="67">
        <v>94</v>
      </c>
      <c r="E84" s="77" t="s">
        <v>13</v>
      </c>
      <c r="F84" s="77" t="s">
        <v>13</v>
      </c>
      <c r="G84" s="68" t="s">
        <v>13</v>
      </c>
      <c r="H84" s="68" t="s">
        <v>13</v>
      </c>
      <c r="I84" s="43" t="s">
        <v>735</v>
      </c>
      <c r="J84" s="69"/>
    </row>
    <row r="85" spans="1:10" s="42" customFormat="1" ht="14.1" customHeight="1">
      <c r="A85" s="42" t="s">
        <v>1060</v>
      </c>
      <c r="B85" s="42" t="s">
        <v>26</v>
      </c>
      <c r="C85" s="42">
        <v>2023</v>
      </c>
      <c r="D85" s="67">
        <v>101</v>
      </c>
      <c r="E85" s="77" t="s">
        <v>13</v>
      </c>
      <c r="F85" s="77" t="s">
        <v>13</v>
      </c>
      <c r="G85" s="68"/>
      <c r="H85" s="68"/>
      <c r="I85" s="43" t="s">
        <v>735</v>
      </c>
      <c r="J85" s="69"/>
    </row>
    <row r="86" spans="1:10" s="42" customFormat="1" ht="14.1" customHeight="1">
      <c r="A86" s="42" t="s">
        <v>1061</v>
      </c>
      <c r="B86" s="42" t="s">
        <v>26</v>
      </c>
      <c r="C86" s="42">
        <v>2030</v>
      </c>
      <c r="D86" s="67">
        <v>58</v>
      </c>
      <c r="E86" s="77"/>
      <c r="F86" s="77"/>
      <c r="G86" s="68"/>
      <c r="H86" s="68"/>
      <c r="I86" s="43" t="s">
        <v>735</v>
      </c>
      <c r="J86" s="69"/>
    </row>
    <row r="87" spans="1:10" ht="14.1" customHeight="1">
      <c r="A87" s="42"/>
      <c r="D87" s="4"/>
      <c r="E87" s="38"/>
      <c r="F87" s="38"/>
      <c r="G87" s="68"/>
      <c r="H87" s="35"/>
    </row>
    <row r="88" spans="1:10" ht="14.1" customHeight="1">
      <c r="A88" s="32" t="s">
        <v>34</v>
      </c>
      <c r="B88" s="19" t="s">
        <v>25</v>
      </c>
      <c r="C88" s="19" t="s">
        <v>31</v>
      </c>
      <c r="D88" s="20" t="s">
        <v>1</v>
      </c>
      <c r="E88" s="39" t="s">
        <v>9</v>
      </c>
      <c r="F88" s="39" t="s">
        <v>10</v>
      </c>
      <c r="G88" s="166" t="s">
        <v>6</v>
      </c>
      <c r="H88" s="40"/>
      <c r="I88" s="46" t="s">
        <v>2</v>
      </c>
      <c r="J88" s="59"/>
    </row>
    <row r="89" spans="1:10" ht="14.1" customHeight="1">
      <c r="A89" s="11" t="s">
        <v>852</v>
      </c>
      <c r="B89" t="s">
        <v>831</v>
      </c>
      <c r="C89" s="35" t="s">
        <v>740</v>
      </c>
      <c r="D89" s="4">
        <v>172</v>
      </c>
      <c r="E89" s="38">
        <v>144</v>
      </c>
      <c r="F89" s="38">
        <v>200</v>
      </c>
      <c r="G89" s="68" t="s">
        <v>13</v>
      </c>
      <c r="H89" s="35" t="s">
        <v>13</v>
      </c>
      <c r="I89" s="45" t="s">
        <v>22</v>
      </c>
      <c r="J89" s="57"/>
    </row>
    <row r="90" spans="1:10" ht="14.1" customHeight="1">
      <c r="A90" s="11" t="s">
        <v>743</v>
      </c>
      <c r="B90" t="s">
        <v>831</v>
      </c>
      <c r="C90">
        <v>2020</v>
      </c>
      <c r="D90" s="4">
        <v>320</v>
      </c>
      <c r="E90" s="35" t="s">
        <v>13</v>
      </c>
      <c r="F90" s="35" t="s">
        <v>13</v>
      </c>
      <c r="G90" s="68" t="s">
        <v>13</v>
      </c>
      <c r="H90" s="35" t="s">
        <v>13</v>
      </c>
      <c r="I90" s="2" t="s">
        <v>811</v>
      </c>
    </row>
    <row r="91" spans="1:10" ht="14.1" customHeight="1">
      <c r="A91" s="11" t="s">
        <v>743</v>
      </c>
      <c r="B91" t="s">
        <v>831</v>
      </c>
      <c r="C91">
        <v>2030</v>
      </c>
      <c r="D91" s="4">
        <v>210</v>
      </c>
      <c r="E91" s="35" t="s">
        <v>13</v>
      </c>
      <c r="F91" s="35" t="s">
        <v>13</v>
      </c>
      <c r="G91" s="68" t="s">
        <v>13</v>
      </c>
      <c r="H91" s="35" t="s">
        <v>13</v>
      </c>
      <c r="I91" s="2" t="s">
        <v>811</v>
      </c>
    </row>
    <row r="92" spans="1:10" ht="14.1" customHeight="1">
      <c r="A92" s="11" t="s">
        <v>853</v>
      </c>
      <c r="B92" t="s">
        <v>815</v>
      </c>
      <c r="C92">
        <v>2020</v>
      </c>
      <c r="D92" s="4">
        <v>200</v>
      </c>
      <c r="E92" s="35" t="s">
        <v>13</v>
      </c>
      <c r="F92" s="35" t="s">
        <v>13</v>
      </c>
      <c r="G92" s="68" t="s">
        <v>13</v>
      </c>
      <c r="H92" s="35" t="s">
        <v>13</v>
      </c>
      <c r="I92" s="2" t="s">
        <v>22</v>
      </c>
    </row>
    <row r="93" spans="1:10" ht="14.1" customHeight="1">
      <c r="A93" s="11" t="s">
        <v>861</v>
      </c>
      <c r="B93" t="s">
        <v>831</v>
      </c>
      <c r="C93">
        <v>2020</v>
      </c>
      <c r="D93" s="4">
        <v>265.5</v>
      </c>
      <c r="E93" s="38">
        <v>251</v>
      </c>
      <c r="F93" s="38">
        <v>280</v>
      </c>
      <c r="G93" s="68" t="s">
        <v>13</v>
      </c>
      <c r="H93" s="35" t="s">
        <v>13</v>
      </c>
      <c r="I93" s="2" t="s">
        <v>832</v>
      </c>
    </row>
    <row r="94" spans="1:10" ht="14.1" customHeight="1">
      <c r="A94" s="43" t="s">
        <v>854</v>
      </c>
      <c r="B94" t="s">
        <v>831</v>
      </c>
      <c r="C94">
        <v>2020</v>
      </c>
      <c r="D94" s="4">
        <v>325</v>
      </c>
      <c r="E94" s="35" t="s">
        <v>13</v>
      </c>
      <c r="F94" s="35" t="s">
        <v>13</v>
      </c>
      <c r="G94" s="68" t="s">
        <v>13</v>
      </c>
      <c r="H94" s="35" t="s">
        <v>13</v>
      </c>
      <c r="I94" s="2" t="s">
        <v>833</v>
      </c>
    </row>
    <row r="95" spans="1:10" ht="14.1" customHeight="1">
      <c r="A95" s="63" t="s">
        <v>860</v>
      </c>
      <c r="B95" s="5" t="s">
        <v>831</v>
      </c>
      <c r="C95" s="5">
        <v>2020</v>
      </c>
      <c r="D95" s="7">
        <v>200</v>
      </c>
      <c r="E95" s="35" t="s">
        <v>13</v>
      </c>
      <c r="F95" s="35" t="s">
        <v>13</v>
      </c>
      <c r="G95" s="64" t="s">
        <v>13</v>
      </c>
      <c r="H95" s="35" t="s">
        <v>13</v>
      </c>
      <c r="I95" s="48" t="s">
        <v>5</v>
      </c>
      <c r="J95" s="62"/>
    </row>
    <row r="96" spans="1:10" ht="14.1" customHeight="1">
      <c r="A96" s="63" t="s">
        <v>859</v>
      </c>
      <c r="B96" s="5" t="s">
        <v>815</v>
      </c>
      <c r="C96" s="5">
        <v>2022</v>
      </c>
      <c r="D96" s="4">
        <v>125</v>
      </c>
      <c r="E96" s="35" t="s">
        <v>13</v>
      </c>
      <c r="F96" s="35" t="s">
        <v>13</v>
      </c>
      <c r="G96" s="68" t="s">
        <v>13</v>
      </c>
      <c r="H96" s="35" t="s">
        <v>13</v>
      </c>
      <c r="I96" s="48" t="s">
        <v>862</v>
      </c>
      <c r="J96" s="62"/>
    </row>
    <row r="97" spans="1:10" ht="14.1" customHeight="1">
      <c r="A97" s="11" t="s">
        <v>867</v>
      </c>
      <c r="B97" s="10" t="s">
        <v>0</v>
      </c>
      <c r="C97" s="10">
        <v>2010</v>
      </c>
      <c r="D97" s="12">
        <f>AVERAGE(E97,F97)</f>
        <v>852.5</v>
      </c>
      <c r="E97" s="37">
        <v>1105</v>
      </c>
      <c r="F97" s="37">
        <v>600</v>
      </c>
      <c r="G97" s="80">
        <f>D97/0.886</f>
        <v>962.18961625282168</v>
      </c>
      <c r="H97" s="78">
        <f>D97/VLOOKUP(C97,'3. Inflation data'!A:O,15,FALSE)</f>
        <v>1011.8693134355962</v>
      </c>
      <c r="I97" s="49" t="s">
        <v>22</v>
      </c>
      <c r="J97" s="58" t="s">
        <v>899</v>
      </c>
    </row>
    <row r="98" spans="1:10" ht="14.1" customHeight="1">
      <c r="A98" s="11" t="s">
        <v>867</v>
      </c>
      <c r="B98" s="10" t="s">
        <v>0</v>
      </c>
      <c r="C98" s="10">
        <v>2015</v>
      </c>
      <c r="D98" s="12">
        <f>AVERAGE(E98,F98)</f>
        <v>550</v>
      </c>
      <c r="E98" s="37">
        <v>600</v>
      </c>
      <c r="F98" s="37">
        <v>500</v>
      </c>
      <c r="G98" s="80">
        <f>D98/0.963</f>
        <v>571.13187954309456</v>
      </c>
      <c r="H98" s="78">
        <f>D98/VLOOKUP(C98,'3. Inflation data'!A:O,15,FALSE)</f>
        <v>600.69851201171321</v>
      </c>
      <c r="I98" s="49" t="s">
        <v>22</v>
      </c>
      <c r="J98" s="58" t="s">
        <v>899</v>
      </c>
    </row>
    <row r="99" spans="1:10" ht="14.1" customHeight="1">
      <c r="A99" s="11" t="s">
        <v>867</v>
      </c>
      <c r="B99" s="10" t="s">
        <v>0</v>
      </c>
      <c r="C99" s="11">
        <v>2020</v>
      </c>
      <c r="D99" s="4">
        <f>AVERAGE(E99,F99)</f>
        <v>362.5</v>
      </c>
      <c r="E99">
        <v>500</v>
      </c>
      <c r="F99">
        <v>225</v>
      </c>
      <c r="G99" s="68" t="s">
        <v>13</v>
      </c>
      <c r="H99" s="35" t="s">
        <v>13</v>
      </c>
      <c r="I99" s="49" t="s">
        <v>22</v>
      </c>
      <c r="J99" s="58" t="s">
        <v>899</v>
      </c>
    </row>
    <row r="100" spans="1:10">
      <c r="A100" s="11" t="s">
        <v>1065</v>
      </c>
      <c r="B100" s="11" t="s">
        <v>831</v>
      </c>
      <c r="C100" s="11">
        <v>2030</v>
      </c>
      <c r="D100">
        <v>73</v>
      </c>
      <c r="E100" t="s">
        <v>13</v>
      </c>
      <c r="F100" t="s">
        <v>13</v>
      </c>
      <c r="H100" s="35" t="s">
        <v>13</v>
      </c>
      <c r="I100" s="2" t="s">
        <v>1066</v>
      </c>
    </row>
  </sheetData>
  <autoFilter ref="A3:K107" xr:uid="{00000000-0009-0000-0000-000000000000}"/>
  <sortState xmlns:xlrd2="http://schemas.microsoft.com/office/spreadsheetml/2017/richdata2" ref="A17:I22">
    <sortCondition ref="B22:B32"/>
  </sortState>
  <hyperlinks>
    <hyperlink ref="I47" location="'7. Nissan Leaf - Voelcker'!A1" display="Cost calculated from full MSRP of battery pack" xr:uid="{00000000-0004-0000-0000-000000000000}"/>
    <hyperlink ref="I39" location="'12. BMW i3 - Zart'!A1" display="Cost calculated from full MSRP of battery pack; BMW blog" xr:uid="{00000000-0004-0000-0000-000001000000}"/>
    <hyperlink ref="I51" location="'8. Tesla Model S'!A1" display="Cost calculated from full MSRP of battery pack; Jeffries analyst" xr:uid="{00000000-0004-0000-0000-000002000000}"/>
    <hyperlink ref="I52" location="'11. BMW i3 - SAE'!A1" display="Cost calculated from full MSRP of battery pack; Dr. Christian Cozzarini, BMW Department Head of Environmental Engineering" xr:uid="{00000000-0004-0000-0000-000003000000}"/>
    <hyperlink ref="I53" location="'10. BMW i3 - Company'!A1" display="Cost calculated from full MSRP of battery pack" xr:uid="{00000000-0004-0000-0000-000004000000}"/>
    <hyperlink ref="I56" location="'14. Nissan Leaf 2019'!A1" display="Cost calculated from full MSRP of battery pack" xr:uid="{00000000-0004-0000-0000-000005000000}"/>
    <hyperlink ref="I57" location="'15. Tesla Model 3 2018'!A1" display="Cost calculated from full MSRP of battery pack; MIT engineers and Wall Stree Analysts" xr:uid="{00000000-0004-0000-0000-000006000000}"/>
    <hyperlink ref="I58" location="'17. BAIC EU 2018'!A1" display="Cost calculated from full MSRP of car and percent battery pack cost for Chinese automakers" xr:uid="{00000000-0004-0000-0000-000007000000}"/>
    <hyperlink ref="I59" location="'18. BYD Yuan'!A1" display="Cost calculated from full MSRP of car and percent battery pack cost for Chinese automakers" xr:uid="{00000000-0004-0000-0000-000008000000}"/>
    <hyperlink ref="I60" location="'19. SAIC Baojun E100 2018'!A1" display="Cost calculated from full MSRP of car and percent battery pack cost for Chinese automakers" xr:uid="{00000000-0004-0000-0000-000009000000}"/>
    <hyperlink ref="I61" location="'16. Renault ZOE'!A1" display="Cost calculated from full MSRP of battery pack" xr:uid="{00000000-0004-0000-0000-00000A000000}"/>
    <hyperlink ref="I62" location="'21. Audi e-TRON 2020'!A1" display="Cost calculated from full MSRP of battery pack" xr:uid="{00000000-0004-0000-0000-00000B000000}"/>
  </hyperlinks>
  <pageMargins left="0.7" right="0.7" top="0.75" bottom="0.75" header="0.3" footer="0.3"/>
  <pageSetup orientation="portrait" r:id="rId1"/>
  <ignoredErrors>
    <ignoredError sqref="G27 G52 G1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"/>
  <sheetViews>
    <sheetView workbookViewId="0"/>
  </sheetViews>
  <sheetFormatPr defaultColWidth="8.85546875" defaultRowHeight="15"/>
  <cols>
    <col min="1" max="1" width="21.85546875" customWidth="1"/>
  </cols>
  <sheetData>
    <row r="1" spans="1:3" ht="18.75">
      <c r="A1" s="31" t="s">
        <v>885</v>
      </c>
    </row>
    <row r="3" spans="1:3">
      <c r="A3" t="s">
        <v>17</v>
      </c>
      <c r="B3">
        <v>22</v>
      </c>
      <c r="C3" t="s">
        <v>4</v>
      </c>
    </row>
    <row r="4" spans="1:3">
      <c r="A4" t="s">
        <v>773</v>
      </c>
      <c r="B4">
        <v>1715.6</v>
      </c>
      <c r="C4" t="s">
        <v>3</v>
      </c>
    </row>
    <row r="5" spans="1:3">
      <c r="A5" t="s">
        <v>772</v>
      </c>
      <c r="B5">
        <f>B4*8</f>
        <v>13724.8</v>
      </c>
      <c r="C5" t="s">
        <v>16</v>
      </c>
    </row>
    <row r="6" spans="1:3">
      <c r="A6" t="s">
        <v>11</v>
      </c>
      <c r="B6">
        <f>B5/B3</f>
        <v>623.85454545454547</v>
      </c>
    </row>
    <row r="8" spans="1:3">
      <c r="A8" s="41" t="s">
        <v>774</v>
      </c>
    </row>
    <row r="9" spans="1:3">
      <c r="A9" t="s">
        <v>874</v>
      </c>
    </row>
    <row r="11" spans="1:3">
      <c r="A11" s="1"/>
    </row>
    <row r="12" spans="1:3">
      <c r="A12" s="5"/>
    </row>
    <row r="13" spans="1:3">
      <c r="A13" s="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"/>
  <sheetViews>
    <sheetView workbookViewId="0"/>
  </sheetViews>
  <sheetFormatPr defaultColWidth="11.42578125" defaultRowHeight="15"/>
  <cols>
    <col min="1" max="1" width="11.7109375" customWidth="1"/>
  </cols>
  <sheetData>
    <row r="1" spans="1:3" ht="18.75">
      <c r="A1" s="31" t="s">
        <v>886</v>
      </c>
    </row>
    <row r="3" spans="1:3">
      <c r="A3" t="s">
        <v>825</v>
      </c>
    </row>
    <row r="4" spans="1:3">
      <c r="A4" t="s">
        <v>775</v>
      </c>
      <c r="B4">
        <v>16000</v>
      </c>
      <c r="C4" t="s">
        <v>3</v>
      </c>
    </row>
    <row r="5" spans="1:3">
      <c r="A5" t="s">
        <v>28</v>
      </c>
      <c r="B5">
        <v>33</v>
      </c>
      <c r="C5" t="s">
        <v>4</v>
      </c>
    </row>
    <row r="6" spans="1:3">
      <c r="A6" t="s">
        <v>11</v>
      </c>
      <c r="B6">
        <f>B4/B5</f>
        <v>484.84848484848487</v>
      </c>
    </row>
    <row r="8" spans="1:3">
      <c r="A8" s="1" t="s">
        <v>48</v>
      </c>
    </row>
    <row r="9" spans="1:3">
      <c r="A9" s="3" t="s">
        <v>1003</v>
      </c>
    </row>
  </sheetData>
  <hyperlinks>
    <hyperlink ref="A9" r:id="rId1" xr:uid="{00000000-0004-0000-0A00-000000000000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workbookViewId="0">
      <selection activeCell="B6" sqref="B6"/>
    </sheetView>
  </sheetViews>
  <sheetFormatPr defaultColWidth="11.42578125" defaultRowHeight="15"/>
  <cols>
    <col min="1" max="1" width="22.42578125" customWidth="1"/>
  </cols>
  <sheetData>
    <row r="1" spans="1:4" ht="18.75">
      <c r="A1" s="31" t="s">
        <v>912</v>
      </c>
    </row>
    <row r="2" spans="1:4">
      <c r="A2" s="1"/>
    </row>
    <row r="3" spans="1:4">
      <c r="A3" s="5" t="s">
        <v>906</v>
      </c>
      <c r="B3">
        <v>33.200000000000003</v>
      </c>
      <c r="C3" t="s">
        <v>4</v>
      </c>
    </row>
    <row r="4" spans="1:4">
      <c r="A4" s="5" t="s">
        <v>907</v>
      </c>
      <c r="B4">
        <v>7000</v>
      </c>
      <c r="C4" t="s">
        <v>908</v>
      </c>
    </row>
    <row r="5" spans="1:4">
      <c r="A5" t="s">
        <v>909</v>
      </c>
      <c r="B5">
        <v>1.13005</v>
      </c>
      <c r="C5" t="s">
        <v>3</v>
      </c>
      <c r="D5" t="s">
        <v>945</v>
      </c>
    </row>
    <row r="6" spans="1:4">
      <c r="A6" t="s">
        <v>907</v>
      </c>
      <c r="B6">
        <f>B4*B5</f>
        <v>7910.35</v>
      </c>
      <c r="C6" t="s">
        <v>3</v>
      </c>
    </row>
    <row r="7" spans="1:4">
      <c r="A7" t="s">
        <v>11</v>
      </c>
      <c r="B7">
        <f>B6/B3</f>
        <v>238.26355421686745</v>
      </c>
    </row>
    <row r="9" spans="1:4">
      <c r="A9" t="s">
        <v>910</v>
      </c>
    </row>
    <row r="10" spans="1:4">
      <c r="A10" s="3" t="s">
        <v>911</v>
      </c>
    </row>
  </sheetData>
  <hyperlinks>
    <hyperlink ref="A10" r:id="rId1" xr:uid="{00000000-0004-0000-0B00-000000000000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8"/>
  <sheetViews>
    <sheetView workbookViewId="0"/>
  </sheetViews>
  <sheetFormatPr defaultColWidth="11.42578125" defaultRowHeight="15"/>
  <cols>
    <col min="1" max="1" width="14" bestFit="1" customWidth="1"/>
  </cols>
  <sheetData>
    <row r="1" spans="1:3" ht="18.75">
      <c r="A1" s="151" t="str">
        <f ca="1">CONCATENATE("Supplementary Sheet ",MID(CELL("filename",A2),FIND("]",CELL("filename",A2))+1,255))</f>
        <v>Supplementary Sheet 14. Nissan Leaf 2019</v>
      </c>
    </row>
    <row r="2" spans="1:3">
      <c r="A2" t="s">
        <v>29</v>
      </c>
      <c r="B2" s="122">
        <v>5499</v>
      </c>
      <c r="C2" t="s">
        <v>3</v>
      </c>
    </row>
    <row r="3" spans="1:3">
      <c r="A3" t="s">
        <v>28</v>
      </c>
      <c r="B3">
        <v>24</v>
      </c>
      <c r="C3" t="s">
        <v>4</v>
      </c>
    </row>
    <row r="4" spans="1:3">
      <c r="A4" t="s">
        <v>11</v>
      </c>
      <c r="B4" s="122">
        <f>B2/B3</f>
        <v>229.125</v>
      </c>
      <c r="C4" t="s">
        <v>11</v>
      </c>
    </row>
    <row r="6" spans="1:3">
      <c r="A6" s="8" t="s">
        <v>48</v>
      </c>
    </row>
    <row r="7" spans="1:3">
      <c r="A7" s="3" t="s">
        <v>1002</v>
      </c>
    </row>
    <row r="8" spans="1:3">
      <c r="A8" s="3" t="s">
        <v>1004</v>
      </c>
    </row>
  </sheetData>
  <hyperlinks>
    <hyperlink ref="A8" r:id="rId1" xr:uid="{00000000-0004-0000-0C00-000000000000}"/>
    <hyperlink ref="A7" r:id="rId2" xr:uid="{00000000-0004-0000-0C00-000001000000}"/>
  </hyperlinks>
  <pageMargins left="0.7" right="0.7" top="0.75" bottom="0.75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workbookViewId="0">
      <selection activeCell="B7" sqref="B7"/>
    </sheetView>
  </sheetViews>
  <sheetFormatPr defaultColWidth="11.42578125" defaultRowHeight="15"/>
  <cols>
    <col min="1" max="1" width="21.42578125" customWidth="1"/>
  </cols>
  <sheetData>
    <row r="1" spans="1:6" ht="18.75">
      <c r="A1" s="151" t="str">
        <f ca="1">CONCATENATE("Supplementary Sheet ",MID(CELL("filename",A2),FIND("]",CELL("filename",A2))+1,255))</f>
        <v>Supplementary Sheet 15. Tesla Model 3 2018</v>
      </c>
      <c r="B1" s="5"/>
      <c r="C1" s="5"/>
    </row>
    <row r="2" spans="1:6">
      <c r="A2" s="5"/>
      <c r="B2" s="5"/>
      <c r="C2" s="5"/>
    </row>
    <row r="3" spans="1:6">
      <c r="A3" s="5" t="s">
        <v>766</v>
      </c>
      <c r="B3" s="122">
        <v>35000</v>
      </c>
    </row>
    <row r="4" spans="1:6">
      <c r="A4" s="5" t="s">
        <v>1005</v>
      </c>
      <c r="B4" s="122">
        <f>B6*AVERAGE(54,75)</f>
        <v>8191.5</v>
      </c>
    </row>
    <row r="5" spans="1:6" ht="17.25">
      <c r="A5" s="5" t="s">
        <v>767</v>
      </c>
      <c r="B5" s="5" t="s">
        <v>1057</v>
      </c>
      <c r="F5" s="127"/>
    </row>
    <row r="6" spans="1:6">
      <c r="A6" s="5" t="s">
        <v>11</v>
      </c>
      <c r="B6" s="121">
        <v>127</v>
      </c>
      <c r="C6" s="5"/>
      <c r="F6" s="121"/>
    </row>
    <row r="7" spans="1:6">
      <c r="A7" s="5"/>
      <c r="B7" s="6"/>
      <c r="C7" s="5"/>
    </row>
    <row r="8" spans="1:6">
      <c r="A8" s="8" t="s">
        <v>48</v>
      </c>
      <c r="B8" s="6"/>
      <c r="C8" s="5"/>
    </row>
    <row r="9" spans="1:6">
      <c r="A9" s="3" t="s">
        <v>1056</v>
      </c>
    </row>
    <row r="11" spans="1:6">
      <c r="A11" t="s">
        <v>1058</v>
      </c>
    </row>
    <row r="12" spans="1:6">
      <c r="A12" s="5"/>
    </row>
    <row r="13" spans="1:6">
      <c r="A13" s="3"/>
    </row>
  </sheetData>
  <hyperlinks>
    <hyperlink ref="A9" r:id="rId1" location="529ab78d5036" display="https://www.forbes.com/sites/greatspeculations/2020/01/13/how-battery-costs-impact-teslas-margins-an-interactive-analysis/ - 529ab78d5036" xr:uid="{00000000-0004-0000-0D00-000000000000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"/>
  <sheetViews>
    <sheetView workbookViewId="0"/>
  </sheetViews>
  <sheetFormatPr defaultColWidth="11.42578125" defaultRowHeight="15"/>
  <cols>
    <col min="1" max="1" width="18.7109375" customWidth="1"/>
  </cols>
  <sheetData>
    <row r="1" spans="1:3" ht="18.75">
      <c r="A1" s="151" t="str">
        <f ca="1">CONCATENATE("Supplementary Sheet ",MID(CELL("filename",A2),FIND("]",CELL("filename",A2))+1,255))</f>
        <v>Supplementary Sheet 16. Renault ZOE</v>
      </c>
    </row>
    <row r="2" spans="1:3" ht="18.75">
      <c r="A2" s="151"/>
      <c r="C2" s="1" t="s">
        <v>48</v>
      </c>
    </row>
    <row r="3" spans="1:3">
      <c r="A3" t="s">
        <v>1026</v>
      </c>
      <c r="B3" s="130">
        <v>7000</v>
      </c>
      <c r="C3" s="3" t="s">
        <v>1015</v>
      </c>
    </row>
    <row r="4" spans="1:3">
      <c r="A4" t="s">
        <v>29</v>
      </c>
      <c r="B4" s="122">
        <f>B3*'4. Exchange Rates FED'!V11</f>
        <v>8937.8389558232921</v>
      </c>
    </row>
    <row r="5" spans="1:3">
      <c r="A5" t="s">
        <v>1039</v>
      </c>
      <c r="B5">
        <v>52</v>
      </c>
      <c r="C5" s="3" t="s">
        <v>1015</v>
      </c>
    </row>
    <row r="6" spans="1:3">
      <c r="A6" t="s">
        <v>11</v>
      </c>
      <c r="B6" s="150">
        <f>B4/B5</f>
        <v>171.88151838121715</v>
      </c>
    </row>
    <row r="8" spans="1:3">
      <c r="A8" s="152" t="s">
        <v>1018</v>
      </c>
    </row>
  </sheetData>
  <hyperlinks>
    <hyperlink ref="C3" r:id="rId1" xr:uid="{00000000-0004-0000-0E00-000000000000}"/>
    <hyperlink ref="C5" r:id="rId2" xr:uid="{00000000-0004-0000-0E00-000001000000}"/>
  </hyperlinks>
  <pageMargins left="0.7" right="0.7" top="0.75" bottom="0.75" header="0.3" footer="0.3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workbookViewId="0"/>
  </sheetViews>
  <sheetFormatPr defaultColWidth="11.42578125" defaultRowHeight="15"/>
  <cols>
    <col min="1" max="1" width="36.42578125" customWidth="1"/>
  </cols>
  <sheetData>
    <row r="1" spans="1:3" ht="18.75">
      <c r="A1" s="151" t="str">
        <f ca="1">CONCATENATE("Supplementary Sheet ",MID(CELL("filename",A2),FIND("]",CELL("filename",A2))+1,255))</f>
        <v>Supplementary Sheet 17. BAIC EU 2018</v>
      </c>
    </row>
    <row r="2" spans="1:3">
      <c r="C2" t="s">
        <v>1000</v>
      </c>
    </row>
    <row r="3" spans="1:3">
      <c r="A3" t="s">
        <v>29</v>
      </c>
      <c r="B3" s="122">
        <v>19713</v>
      </c>
      <c r="C3" s="3" t="s">
        <v>1020</v>
      </c>
    </row>
    <row r="4" spans="1:3">
      <c r="A4" t="s">
        <v>1032</v>
      </c>
      <c r="B4" s="158">
        <v>0.4</v>
      </c>
      <c r="C4" s="3" t="s">
        <v>1019</v>
      </c>
    </row>
    <row r="5" spans="1:3">
      <c r="A5" t="s">
        <v>775</v>
      </c>
      <c r="B5" s="159">
        <f>B3*B4</f>
        <v>7885.2000000000007</v>
      </c>
    </row>
    <row r="6" spans="1:3">
      <c r="A6" t="s">
        <v>28</v>
      </c>
      <c r="B6">
        <v>53.6</v>
      </c>
      <c r="C6" s="3" t="s">
        <v>1020</v>
      </c>
    </row>
    <row r="7" spans="1:3">
      <c r="A7" t="s">
        <v>11</v>
      </c>
      <c r="B7" s="150">
        <f>B5/B6</f>
        <v>147.11194029850748</v>
      </c>
    </row>
    <row r="8" spans="1:3">
      <c r="A8" s="8"/>
    </row>
    <row r="9" spans="1:3">
      <c r="A9" t="s">
        <v>1031</v>
      </c>
    </row>
    <row r="10" spans="1:3">
      <c r="A10" s="3"/>
    </row>
    <row r="11" spans="1:3">
      <c r="A11" s="3"/>
    </row>
  </sheetData>
  <hyperlinks>
    <hyperlink ref="C4" r:id="rId1" xr:uid="{00000000-0004-0000-0F00-000000000000}"/>
    <hyperlink ref="C3" r:id="rId2" xr:uid="{00000000-0004-0000-0F00-000001000000}"/>
    <hyperlink ref="C6" r:id="rId3" xr:uid="{00000000-0004-0000-0F00-000002000000}"/>
  </hyperlinks>
  <pageMargins left="0.7" right="0.7" top="0.75" bottom="0.75" header="0.3" footer="0.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FC23"/>
  <sheetViews>
    <sheetView workbookViewId="0"/>
  </sheetViews>
  <sheetFormatPr defaultColWidth="11.42578125" defaultRowHeight="15"/>
  <cols>
    <col min="1" max="1" width="36.42578125" customWidth="1"/>
  </cols>
  <sheetData>
    <row r="1" spans="1:16383" ht="18.75">
      <c r="A1" s="151" t="str">
        <f ca="1">CONCATENATE("Supplementary Sheet ",MID(CELL("filename",A2),FIND("]",CELL("filename",A2))+1,255))</f>
        <v>Supplementary Sheet 18. BYD Yuan</v>
      </c>
    </row>
    <row r="2" spans="1:16383">
      <c r="B2" s="130"/>
      <c r="D2" t="s">
        <v>1000</v>
      </c>
    </row>
    <row r="3" spans="1:16383">
      <c r="A3" t="s">
        <v>29</v>
      </c>
      <c r="B3" s="153">
        <v>15927</v>
      </c>
      <c r="C3" s="153">
        <v>20274</v>
      </c>
      <c r="D3" s="3" t="s">
        <v>1023</v>
      </c>
    </row>
    <row r="4" spans="1:16383">
      <c r="A4" t="s">
        <v>1032</v>
      </c>
      <c r="B4" s="158">
        <v>0.4</v>
      </c>
      <c r="C4" s="158">
        <v>0.4</v>
      </c>
      <c r="D4" s="3" t="s">
        <v>1019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  <row r="5" spans="1:16383">
      <c r="A5" t="s">
        <v>775</v>
      </c>
      <c r="B5" s="159">
        <f>B3*B4</f>
        <v>6370.8</v>
      </c>
      <c r="C5" s="159">
        <f>C3*C4</f>
        <v>8109.6</v>
      </c>
    </row>
    <row r="6" spans="1:16383">
      <c r="A6" t="s">
        <v>28</v>
      </c>
      <c r="B6">
        <v>53.22</v>
      </c>
      <c r="C6">
        <v>53.22</v>
      </c>
      <c r="D6" s="3" t="s">
        <v>1023</v>
      </c>
    </row>
    <row r="7" spans="1:16383">
      <c r="A7" t="s">
        <v>11</v>
      </c>
      <c r="B7" s="150">
        <f>B5/B6</f>
        <v>119.70687711386698</v>
      </c>
      <c r="C7" s="150">
        <f>C5/C6</f>
        <v>152.37880496054115</v>
      </c>
    </row>
    <row r="8" spans="1:16383">
      <c r="A8" s="8"/>
    </row>
    <row r="9" spans="1:16383">
      <c r="A9" t="s">
        <v>1035</v>
      </c>
    </row>
    <row r="10" spans="1:16383">
      <c r="A10" s="3"/>
    </row>
    <row r="11" spans="1:16383">
      <c r="A11" s="3"/>
    </row>
    <row r="12" spans="1:16383">
      <c r="A12" s="3"/>
    </row>
    <row r="23" spans="3:3">
      <c r="C23" s="154"/>
    </row>
  </sheetData>
  <hyperlinks>
    <hyperlink ref="D4" r:id="rId1" xr:uid="{00000000-0004-0000-1000-000000000000}"/>
    <hyperlink ref="D6" r:id="rId2" xr:uid="{00000000-0004-0000-1000-000001000000}"/>
    <hyperlink ref="D3" r:id="rId3" xr:uid="{00000000-0004-0000-1000-000002000000}"/>
  </hyperlinks>
  <pageMargins left="0.7" right="0.7" top="0.75" bottom="0.75" header="0.3" footer="0.3"/>
  <pageSetup orientation="portrait" r:id="rId4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2"/>
  <sheetViews>
    <sheetView workbookViewId="0"/>
  </sheetViews>
  <sheetFormatPr defaultColWidth="11.42578125" defaultRowHeight="15"/>
  <cols>
    <col min="1" max="1" width="36.42578125" customWidth="1"/>
    <col min="2" max="2" width="12" bestFit="1" customWidth="1"/>
  </cols>
  <sheetData>
    <row r="1" spans="1:5" ht="18.75">
      <c r="A1" s="151" t="str">
        <f ca="1">CONCATENATE("Supplementary Sheet ",MID(CELL("filename",A2),FIND("]",CELL("filename",A2))+1,255))</f>
        <v>Supplementary Sheet 19. SAIC Baojun E100 2018</v>
      </c>
    </row>
    <row r="2" spans="1:5">
      <c r="B2" s="129"/>
      <c r="D2" t="s">
        <v>1000</v>
      </c>
    </row>
    <row r="3" spans="1:5">
      <c r="A3" t="s">
        <v>1028</v>
      </c>
      <c r="B3" s="122">
        <v>7270</v>
      </c>
      <c r="C3" s="122">
        <v>9330</v>
      </c>
      <c r="D3" s="156" t="s">
        <v>1027</v>
      </c>
    </row>
    <row r="4" spans="1:5">
      <c r="A4" t="s">
        <v>1032</v>
      </c>
      <c r="B4" s="158">
        <v>0.4</v>
      </c>
      <c r="C4" s="158">
        <v>0.4</v>
      </c>
      <c r="D4" s="3" t="s">
        <v>1019</v>
      </c>
    </row>
    <row r="5" spans="1:5">
      <c r="A5" t="s">
        <v>775</v>
      </c>
      <c r="B5" s="159">
        <f>B3*B4</f>
        <v>2908</v>
      </c>
      <c r="C5" s="159">
        <f>C3*C4</f>
        <v>3732</v>
      </c>
    </row>
    <row r="6" spans="1:5">
      <c r="A6" t="s">
        <v>28</v>
      </c>
      <c r="B6">
        <v>24</v>
      </c>
      <c r="C6">
        <v>24</v>
      </c>
      <c r="D6" s="3" t="s">
        <v>1036</v>
      </c>
    </row>
    <row r="7" spans="1:5">
      <c r="A7" t="s">
        <v>11</v>
      </c>
      <c r="B7" s="157">
        <f>B5/B6</f>
        <v>121.16666666666667</v>
      </c>
      <c r="C7" s="157">
        <f>C5/C6</f>
        <v>155.5</v>
      </c>
    </row>
    <row r="10" spans="1:5">
      <c r="E10" s="160"/>
    </row>
    <row r="13" spans="1:5">
      <c r="A13" t="s">
        <v>1029</v>
      </c>
    </row>
    <row r="22" spans="3:3">
      <c r="C22" s="154"/>
    </row>
  </sheetData>
  <hyperlinks>
    <hyperlink ref="D3" r:id="rId1" xr:uid="{00000000-0004-0000-1100-000000000000}"/>
    <hyperlink ref="D6" r:id="rId2" xr:uid="{00000000-0004-0000-1100-000001000000}"/>
    <hyperlink ref="D4" r:id="rId3" xr:uid="{00000000-0004-0000-1100-000002000000}"/>
  </hyperlinks>
  <pageMargins left="0.7" right="0.7" top="0.75" bottom="0.75" header="0.3" footer="0.3"/>
  <pageSetup orientation="portrait" r:id="rId4"/>
  <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7"/>
  <sheetViews>
    <sheetView zoomScale="125" workbookViewId="0">
      <selection activeCell="E49" sqref="E49"/>
    </sheetView>
  </sheetViews>
  <sheetFormatPr defaultColWidth="11.42578125" defaultRowHeight="15"/>
  <cols>
    <col min="2" max="2" width="14.85546875" customWidth="1"/>
  </cols>
  <sheetData>
    <row r="1" spans="1:3" ht="18.75">
      <c r="A1" s="151" t="str">
        <f ca="1">CONCATENATE("Supplementary Sheet ",MID(CELL("filename",A2),FIND("]",CELL("filename",A2))+1,255))</f>
        <v>Supplementary Sheet 20. Audi e-TRON 2020</v>
      </c>
    </row>
    <row r="3" spans="1:3">
      <c r="A3" t="s">
        <v>1088</v>
      </c>
      <c r="B3" s="186">
        <v>77400</v>
      </c>
    </row>
    <row r="4" spans="1:3">
      <c r="A4" t="s">
        <v>1090</v>
      </c>
      <c r="B4" s="187">
        <v>36800</v>
      </c>
      <c r="C4" s="3" t="s">
        <v>1094</v>
      </c>
    </row>
    <row r="5" spans="1:3">
      <c r="A5" t="s">
        <v>1089</v>
      </c>
      <c r="B5">
        <v>95</v>
      </c>
      <c r="C5" t="s">
        <v>1093</v>
      </c>
    </row>
    <row r="7" spans="1:3">
      <c r="A7" t="s">
        <v>1091</v>
      </c>
      <c r="B7" s="159">
        <f>B4/B5</f>
        <v>387.36842105263156</v>
      </c>
    </row>
  </sheetData>
  <hyperlinks>
    <hyperlink ref="C4" r:id="rId1" location=":~:text=The%20average%20cost%20for%20an,parts%20are%20priced%20at%20%2435%2C775." xr:uid="{00000000-0004-0000-12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"/>
  <sheetViews>
    <sheetView topLeftCell="A22" zoomScale="111" zoomScaleNormal="85" zoomScalePageLayoutView="114" workbookViewId="0">
      <selection activeCell="C59" sqref="C59"/>
    </sheetView>
  </sheetViews>
  <sheetFormatPr defaultColWidth="8.85546875" defaultRowHeight="15"/>
  <cols>
    <col min="1" max="1" width="10.42578125" customWidth="1"/>
    <col min="2" max="2" width="45.28515625" customWidth="1"/>
    <col min="3" max="3" width="40.28515625" bestFit="1" customWidth="1"/>
    <col min="4" max="4" width="33.42578125" customWidth="1"/>
    <col min="5" max="5" width="40.28515625" bestFit="1" customWidth="1"/>
    <col min="6" max="6" width="44.7109375" customWidth="1"/>
    <col min="7" max="7" width="25" bestFit="1" customWidth="1"/>
    <col min="8" max="8" width="32.28515625" bestFit="1" customWidth="1"/>
  </cols>
  <sheetData>
    <row r="1" spans="1:5" ht="18.75">
      <c r="A1" s="31" t="s">
        <v>702</v>
      </c>
    </row>
    <row r="2" spans="1:5" ht="18.75">
      <c r="A2" s="31"/>
    </row>
    <row r="3" spans="1:5" ht="18.75">
      <c r="A3" s="31"/>
    </row>
    <row r="4" spans="1:5" ht="18.75">
      <c r="A4" s="31"/>
    </row>
    <row r="5" spans="1:5" ht="18.75">
      <c r="A5" s="31"/>
    </row>
    <row r="6" spans="1:5">
      <c r="A6" s="1"/>
    </row>
    <row r="7" spans="1:5">
      <c r="A7" s="1" t="s">
        <v>1008</v>
      </c>
    </row>
    <row r="8" spans="1:5">
      <c r="A8" t="s">
        <v>1087</v>
      </c>
    </row>
    <row r="9" spans="1:5">
      <c r="B9" s="180" t="s">
        <v>36</v>
      </c>
      <c r="C9" s="180" t="s">
        <v>1071</v>
      </c>
      <c r="D9" s="181" t="s">
        <v>1012</v>
      </c>
      <c r="E9" s="11"/>
    </row>
    <row r="10" spans="1:5">
      <c r="B10" s="63" t="s">
        <v>728</v>
      </c>
      <c r="C10" s="123">
        <v>260927</v>
      </c>
      <c r="D10" s="125">
        <f>C10/$C$31</f>
        <v>0.11998353788356042</v>
      </c>
    </row>
    <row r="11" spans="1:5">
      <c r="B11" s="63" t="s">
        <v>40</v>
      </c>
      <c r="C11" s="123">
        <v>74124</v>
      </c>
      <c r="D11" s="125">
        <f t="shared" ref="D11:D31" si="0">C11/$C$31</f>
        <v>3.4084858071725163E-2</v>
      </c>
    </row>
    <row r="12" spans="1:5">
      <c r="B12" s="63" t="s">
        <v>1072</v>
      </c>
      <c r="C12" s="123">
        <v>52672</v>
      </c>
      <c r="D12" s="125">
        <f t="shared" si="0"/>
        <v>2.4220463606307106E-2</v>
      </c>
    </row>
    <row r="13" spans="1:5">
      <c r="B13" s="63" t="s">
        <v>1073</v>
      </c>
      <c r="C13" s="123">
        <v>52294</v>
      </c>
      <c r="D13" s="125">
        <f t="shared" si="0"/>
        <v>2.4046645728816519E-2</v>
      </c>
    </row>
    <row r="14" spans="1:5">
      <c r="B14" s="63" t="s">
        <v>1010</v>
      </c>
      <c r="C14" s="123">
        <v>45693</v>
      </c>
      <c r="D14" s="125">
        <f t="shared" si="0"/>
        <v>2.1011270571897604E-2</v>
      </c>
    </row>
    <row r="15" spans="1:5">
      <c r="B15" s="63" t="s">
        <v>762</v>
      </c>
      <c r="C15" s="161">
        <v>41646</v>
      </c>
      <c r="D15" s="162">
        <f t="shared" si="0"/>
        <v>1.9150315677176975E-2</v>
      </c>
    </row>
    <row r="16" spans="1:5">
      <c r="B16" s="63" t="s">
        <v>1074</v>
      </c>
      <c r="C16" s="161">
        <v>36246</v>
      </c>
      <c r="D16" s="162">
        <f t="shared" si="0"/>
        <v>1.6667203141597194E-2</v>
      </c>
    </row>
    <row r="17" spans="1:7">
      <c r="B17" s="63" t="s">
        <v>1075</v>
      </c>
      <c r="C17" s="161">
        <v>35145</v>
      </c>
      <c r="D17" s="162">
        <f t="shared" si="0"/>
        <v>1.6160924085731759E-2</v>
      </c>
    </row>
    <row r="18" spans="1:7">
      <c r="B18" s="63" t="s">
        <v>1076</v>
      </c>
      <c r="C18" s="161">
        <v>35071</v>
      </c>
      <c r="D18" s="162">
        <f t="shared" si="0"/>
        <v>1.6126896247281221E-2</v>
      </c>
    </row>
    <row r="19" spans="1:7">
      <c r="B19" s="63" t="s">
        <v>1077</v>
      </c>
      <c r="C19" s="161">
        <v>33827</v>
      </c>
      <c r="D19" s="162">
        <f t="shared" si="0"/>
        <v>1.5554860692788398E-2</v>
      </c>
    </row>
    <row r="20" spans="1:7">
      <c r="B20" s="63" t="s">
        <v>1078</v>
      </c>
      <c r="C20" s="161">
        <v>33401</v>
      </c>
      <c r="D20" s="162">
        <f t="shared" si="0"/>
        <v>1.5358970703870437E-2</v>
      </c>
    </row>
    <row r="21" spans="1:7" ht="18">
      <c r="B21" s="63" t="s">
        <v>1079</v>
      </c>
      <c r="C21" s="123">
        <v>32608</v>
      </c>
      <c r="D21" s="125">
        <f t="shared" si="0"/>
        <v>1.4994321029663998E-2</v>
      </c>
      <c r="G21" s="128"/>
    </row>
    <row r="22" spans="1:7">
      <c r="B22" s="5" t="s">
        <v>1080</v>
      </c>
      <c r="C22" s="123">
        <v>30586</v>
      </c>
      <c r="D22" s="125">
        <f t="shared" si="0"/>
        <v>1.406453333578579E-2</v>
      </c>
    </row>
    <row r="23" spans="1:7">
      <c r="B23" s="5" t="s">
        <v>1081</v>
      </c>
      <c r="C23" s="123">
        <v>29701</v>
      </c>
      <c r="D23" s="125">
        <f t="shared" si="0"/>
        <v>1.3657578781343547E-2</v>
      </c>
    </row>
    <row r="24" spans="1:7">
      <c r="B24" s="5" t="s">
        <v>1009</v>
      </c>
      <c r="C24" s="123">
        <v>29606</v>
      </c>
      <c r="D24" s="125">
        <f t="shared" si="0"/>
        <v>1.3613894394143533E-2</v>
      </c>
    </row>
    <row r="25" spans="1:7">
      <c r="B25" s="5" t="s">
        <v>1082</v>
      </c>
      <c r="C25" s="123">
        <v>29090</v>
      </c>
      <c r="D25" s="125">
        <f t="shared" si="0"/>
        <v>1.3376619196299242E-2</v>
      </c>
    </row>
    <row r="26" spans="1:7">
      <c r="B26" s="5" t="s">
        <v>1083</v>
      </c>
      <c r="C26" s="123">
        <v>27301</v>
      </c>
      <c r="D26" s="125">
        <f t="shared" si="0"/>
        <v>1.2553973209974756E-2</v>
      </c>
    </row>
    <row r="27" spans="1:7">
      <c r="B27" s="5" t="s">
        <v>1084</v>
      </c>
      <c r="C27" s="123">
        <v>25001</v>
      </c>
      <c r="D27" s="125">
        <f t="shared" si="0"/>
        <v>1.1496351204079661E-2</v>
      </c>
    </row>
    <row r="28" spans="1:7">
      <c r="B28" s="5" t="s">
        <v>1085</v>
      </c>
      <c r="C28" s="123">
        <v>24184</v>
      </c>
      <c r="D28" s="125">
        <f t="shared" si="0"/>
        <v>1.1120665474159535E-2</v>
      </c>
    </row>
    <row r="29" spans="1:7">
      <c r="B29" s="63" t="s">
        <v>1086</v>
      </c>
      <c r="C29" s="123">
        <v>23946</v>
      </c>
      <c r="D29" s="125">
        <f t="shared" si="0"/>
        <v>1.101122458833213E-2</v>
      </c>
    </row>
    <row r="30" spans="1:7">
      <c r="A30" s="8"/>
      <c r="B30" s="182" t="s">
        <v>769</v>
      </c>
      <c r="C30" s="124">
        <v>1221621</v>
      </c>
      <c r="D30" s="126">
        <f t="shared" si="0"/>
        <v>0.56174489237546499</v>
      </c>
    </row>
    <row r="31" spans="1:7">
      <c r="A31" s="8"/>
      <c r="B31" s="1" t="s">
        <v>1011</v>
      </c>
      <c r="C31" s="123">
        <f>SUM(C10:C30)</f>
        <v>2174690</v>
      </c>
      <c r="D31" s="125">
        <f t="shared" si="0"/>
        <v>1</v>
      </c>
    </row>
    <row r="32" spans="1:7">
      <c r="A32" s="8"/>
      <c r="B32" s="5"/>
      <c r="C32" s="123"/>
    </row>
    <row r="33" spans="1:8">
      <c r="A33" s="167"/>
      <c r="B33" s="42"/>
      <c r="C33" s="42"/>
      <c r="D33" s="42"/>
      <c r="E33" s="42"/>
      <c r="F33" s="42"/>
      <c r="G33" s="42"/>
      <c r="H33" s="42"/>
    </row>
    <row r="34" spans="1:8">
      <c r="A34" s="168" t="s">
        <v>8</v>
      </c>
      <c r="B34" s="169" t="s">
        <v>715</v>
      </c>
      <c r="C34" s="169" t="s">
        <v>716</v>
      </c>
      <c r="D34" s="169" t="s">
        <v>717</v>
      </c>
      <c r="E34" s="170" t="s">
        <v>718</v>
      </c>
      <c r="F34" s="42" t="s">
        <v>48</v>
      </c>
      <c r="G34" s="42"/>
      <c r="H34" s="42"/>
    </row>
    <row r="35" spans="1:8" s="42" customFormat="1">
      <c r="A35" s="88">
        <v>2016</v>
      </c>
      <c r="B35" s="79">
        <f>C35+C36+C37+C38+C39+C40</f>
        <v>1622072.1666666667</v>
      </c>
      <c r="C35" s="11">
        <v>750000</v>
      </c>
      <c r="D35" s="171">
        <f>(B35-B36)/B36</f>
        <v>0.86002056786966996</v>
      </c>
      <c r="E35" s="172">
        <f>(C35-C36)/C36</f>
        <v>0.62337662337662336</v>
      </c>
      <c r="F35" s="42" t="s">
        <v>916</v>
      </c>
    </row>
    <row r="36" spans="1:8">
      <c r="A36" s="88">
        <v>2015</v>
      </c>
      <c r="B36" s="79">
        <f>SUM(C36,C37,C38,C39,C40)</f>
        <v>872072.16666666663</v>
      </c>
      <c r="C36" s="11">
        <v>462000</v>
      </c>
      <c r="D36" s="171">
        <f>(C36-C37)/C37</f>
        <v>1.1322535658710202</v>
      </c>
      <c r="E36" s="173">
        <v>1.1299999999999999</v>
      </c>
      <c r="F36" s="42" t="s">
        <v>748</v>
      </c>
      <c r="G36" s="42"/>
      <c r="H36" s="42"/>
    </row>
    <row r="37" spans="1:8">
      <c r="A37" s="88">
        <v>2014</v>
      </c>
      <c r="B37" s="79">
        <f>B38+C37</f>
        <v>410072.16666666663</v>
      </c>
      <c r="C37" s="79">
        <f>AVERAGE(216235,(356232-B38)*(4/3))</f>
        <v>216672.16666666666</v>
      </c>
      <c r="D37" s="171">
        <f>B37/B38-1</f>
        <v>1.1203317821440879</v>
      </c>
      <c r="E37" s="173">
        <f>C37/C38-1</f>
        <v>0.93945619028864336</v>
      </c>
      <c r="F37" s="42" t="s">
        <v>725</v>
      </c>
      <c r="G37" s="42"/>
      <c r="H37" s="42"/>
    </row>
    <row r="38" spans="1:8">
      <c r="A38" s="88">
        <v>2013</v>
      </c>
      <c r="B38" s="79">
        <f>B39+C38</f>
        <v>193400</v>
      </c>
      <c r="C38" s="79">
        <v>111718</v>
      </c>
      <c r="D38" s="171">
        <f>B38/B39-1</f>
        <v>1.3677187140373643</v>
      </c>
      <c r="E38" s="173">
        <f>C38/C39-1</f>
        <v>0.97096079884266606</v>
      </c>
      <c r="F38" s="42" t="s">
        <v>47</v>
      </c>
      <c r="G38" s="42"/>
      <c r="H38" s="42"/>
    </row>
    <row r="39" spans="1:8">
      <c r="A39" s="88">
        <v>2012</v>
      </c>
      <c r="B39" s="79">
        <f>C39+B40</f>
        <v>81682</v>
      </c>
      <c r="C39" s="79">
        <f>15937+14592+8733+6067+3883+1294+1167+5009</f>
        <v>56682</v>
      </c>
      <c r="D39" s="171">
        <f>(C39-C40)/C40</f>
        <v>1.26728</v>
      </c>
      <c r="E39" s="173">
        <f>C39/C40-1</f>
        <v>1.26728</v>
      </c>
      <c r="F39" s="42" t="s">
        <v>35</v>
      </c>
      <c r="G39" s="42"/>
      <c r="H39" s="42"/>
    </row>
    <row r="40" spans="1:8">
      <c r="A40" s="93">
        <v>2011</v>
      </c>
      <c r="B40" s="95">
        <v>25000</v>
      </c>
      <c r="C40" s="95">
        <f>B40-C41</f>
        <v>25000</v>
      </c>
      <c r="D40" s="174"/>
      <c r="E40" s="175"/>
      <c r="F40" s="42" t="s">
        <v>32</v>
      </c>
      <c r="G40" s="42"/>
      <c r="H40" s="42"/>
    </row>
    <row r="41" spans="1:8">
      <c r="A41" s="42"/>
      <c r="B41" s="42"/>
      <c r="C41" s="42"/>
      <c r="D41" s="42"/>
      <c r="E41" s="42"/>
      <c r="F41" s="42"/>
      <c r="G41" s="42"/>
      <c r="H41" s="42"/>
    </row>
    <row r="42" spans="1:8">
      <c r="A42" s="42"/>
      <c r="B42" s="42"/>
      <c r="C42" s="42"/>
      <c r="D42" s="42"/>
      <c r="E42" s="42"/>
      <c r="F42" s="42"/>
      <c r="G42" s="42"/>
      <c r="H42" s="42"/>
    </row>
    <row r="43" spans="1:8">
      <c r="A43" s="167" t="s">
        <v>920</v>
      </c>
      <c r="B43" s="42"/>
      <c r="C43" s="42"/>
      <c r="D43" s="42"/>
      <c r="E43" s="42"/>
      <c r="F43" s="42"/>
      <c r="G43" s="42"/>
      <c r="H43" s="42"/>
    </row>
    <row r="44" spans="1:8">
      <c r="A44" s="115" t="s">
        <v>923</v>
      </c>
      <c r="B44" s="42"/>
      <c r="C44" s="42"/>
      <c r="D44" s="42"/>
      <c r="E44" s="42"/>
      <c r="F44" s="42"/>
      <c r="G44" s="42"/>
      <c r="H44" s="42"/>
    </row>
    <row r="45" spans="1:8" s="10" customFormat="1">
      <c r="A45" s="13"/>
      <c r="B45" s="11"/>
      <c r="C45" s="11"/>
      <c r="D45" s="11"/>
      <c r="E45" s="11"/>
      <c r="F45" s="176"/>
      <c r="G45" s="176"/>
      <c r="H45" s="11"/>
    </row>
    <row r="46" spans="1:8" s="10" customFormat="1">
      <c r="A46" s="177"/>
      <c r="B46" s="178" t="s">
        <v>890</v>
      </c>
      <c r="C46" s="178"/>
      <c r="D46" s="178"/>
      <c r="E46" s="178"/>
      <c r="F46" s="179"/>
      <c r="G46" s="89" t="s">
        <v>924</v>
      </c>
      <c r="H46" s="11"/>
    </row>
    <row r="47" spans="1:8" s="10" customFormat="1">
      <c r="A47" s="88" t="s">
        <v>8</v>
      </c>
      <c r="B47" s="11" t="s">
        <v>921</v>
      </c>
      <c r="C47" s="11" t="s">
        <v>713</v>
      </c>
      <c r="D47" s="11" t="s">
        <v>922</v>
      </c>
      <c r="E47" s="11" t="s">
        <v>714</v>
      </c>
      <c r="F47" s="11" t="s">
        <v>958</v>
      </c>
      <c r="G47" s="91" t="s">
        <v>925</v>
      </c>
      <c r="H47" s="11"/>
    </row>
    <row r="48" spans="1:8" s="10" customFormat="1">
      <c r="A48" s="88">
        <v>2019</v>
      </c>
      <c r="B48" s="11">
        <v>158925</v>
      </c>
      <c r="C48" s="11">
        <v>14100</v>
      </c>
      <c r="D48" s="11">
        <v>16418</v>
      </c>
      <c r="E48" s="11">
        <v>12365</v>
      </c>
      <c r="F48" s="11">
        <v>19225</v>
      </c>
      <c r="G48" s="89" t="s">
        <v>924</v>
      </c>
      <c r="H48" s="11"/>
    </row>
    <row r="49" spans="1:15" s="10" customFormat="1">
      <c r="A49" s="88">
        <v>2018</v>
      </c>
      <c r="B49" s="11">
        <v>139782</v>
      </c>
      <c r="C49" s="11">
        <v>25745</v>
      </c>
      <c r="D49" s="11">
        <v>18019</v>
      </c>
      <c r="E49" s="11">
        <v>14715</v>
      </c>
      <c r="F49" s="11">
        <v>26100</v>
      </c>
      <c r="G49" s="89" t="s">
        <v>924</v>
      </c>
      <c r="H49" s="11"/>
    </row>
    <row r="50" spans="1:15" s="10" customFormat="1">
      <c r="A50" s="88">
        <v>2017</v>
      </c>
      <c r="B50" s="11">
        <v>1770</v>
      </c>
      <c r="C50" s="11">
        <v>28800</v>
      </c>
      <c r="D50" s="11">
        <v>23297</v>
      </c>
      <c r="E50" s="11">
        <v>11230</v>
      </c>
      <c r="F50" s="90" t="s">
        <v>924</v>
      </c>
      <c r="G50" s="89" t="s">
        <v>924</v>
      </c>
    </row>
    <row r="51" spans="1:15" s="10" customFormat="1">
      <c r="A51" s="88">
        <v>2016</v>
      </c>
      <c r="B51" s="90" t="s">
        <v>924</v>
      </c>
      <c r="C51" s="11">
        <v>29156</v>
      </c>
      <c r="D51" s="11">
        <v>579</v>
      </c>
      <c r="E51" s="11">
        <v>14006</v>
      </c>
      <c r="F51" s="90" t="s">
        <v>924</v>
      </c>
      <c r="G51" s="91">
        <f>C35-D51-C51-E51</f>
        <v>706259</v>
      </c>
    </row>
    <row r="52" spans="1:15" s="11" customFormat="1">
      <c r="A52" s="88">
        <v>2015</v>
      </c>
      <c r="B52" s="90" t="s">
        <v>924</v>
      </c>
      <c r="C52" s="11">
        <v>26400</v>
      </c>
      <c r="D52" s="90" t="s">
        <v>924</v>
      </c>
      <c r="E52" s="11">
        <v>17269</v>
      </c>
      <c r="F52" s="90" t="s">
        <v>924</v>
      </c>
      <c r="G52" s="91">
        <f>C36-E52-C52</f>
        <v>418331</v>
      </c>
    </row>
    <row r="53" spans="1:15" s="10" customFormat="1">
      <c r="A53" s="88">
        <v>2014</v>
      </c>
      <c r="B53" s="90" t="s">
        <v>924</v>
      </c>
      <c r="C53" s="79">
        <v>16550</v>
      </c>
      <c r="D53" s="90" t="s">
        <v>924</v>
      </c>
      <c r="E53" s="79">
        <v>30200</v>
      </c>
      <c r="F53" s="90" t="s">
        <v>924</v>
      </c>
      <c r="G53" s="92">
        <f>C37-E53-C53</f>
        <v>169922.16666666666</v>
      </c>
    </row>
    <row r="54" spans="1:15" s="10" customFormat="1">
      <c r="A54" s="88">
        <v>2013</v>
      </c>
      <c r="B54" s="90" t="s">
        <v>924</v>
      </c>
      <c r="C54" s="79">
        <v>18195</v>
      </c>
      <c r="D54" s="90" t="s">
        <v>924</v>
      </c>
      <c r="E54" s="79">
        <v>22610</v>
      </c>
      <c r="F54" s="90" t="s">
        <v>924</v>
      </c>
      <c r="G54" s="92">
        <f>C38-E54-C54</f>
        <v>70913</v>
      </c>
    </row>
    <row r="55" spans="1:15" s="10" customFormat="1">
      <c r="A55" s="88">
        <v>2012</v>
      </c>
      <c r="B55" s="90" t="s">
        <v>924</v>
      </c>
      <c r="C55" s="79">
        <v>2558</v>
      </c>
      <c r="D55" s="90" t="s">
        <v>924</v>
      </c>
      <c r="E55" s="79">
        <v>9819</v>
      </c>
      <c r="F55" s="90" t="s">
        <v>924</v>
      </c>
      <c r="G55" s="92">
        <f>C39-E55-C55</f>
        <v>44305</v>
      </c>
    </row>
    <row r="56" spans="1:15" s="10" customFormat="1">
      <c r="A56" s="93">
        <v>2011</v>
      </c>
      <c r="B56" s="94" t="s">
        <v>924</v>
      </c>
      <c r="C56" s="94" t="s">
        <v>924</v>
      </c>
      <c r="D56" s="94" t="s">
        <v>924</v>
      </c>
      <c r="E56" s="95">
        <v>9674</v>
      </c>
      <c r="F56" s="90" t="s">
        <v>924</v>
      </c>
      <c r="G56" s="96">
        <f>C40-E56</f>
        <v>15326</v>
      </c>
    </row>
    <row r="57" spans="1:15" s="10" customFormat="1">
      <c r="F57" s="87"/>
      <c r="G57" s="87"/>
    </row>
    <row r="58" spans="1:15" s="10" customFormat="1">
      <c r="A58" s="14" t="s">
        <v>49</v>
      </c>
    </row>
    <row r="59" spans="1:15" s="10" customFormat="1">
      <c r="A59" s="10" t="s">
        <v>21</v>
      </c>
    </row>
    <row r="60" spans="1:15" s="10" customFormat="1">
      <c r="A60" s="10" t="s">
        <v>917</v>
      </c>
      <c r="E60" s="11"/>
    </row>
    <row r="61" spans="1:15">
      <c r="A61" s="10" t="s">
        <v>755</v>
      </c>
      <c r="B61" s="10"/>
      <c r="C61" s="10"/>
      <c r="D61" s="10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 t="s">
        <v>930</v>
      </c>
      <c r="B62" s="10"/>
      <c r="C62" s="10"/>
      <c r="D62" s="10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1" t="s">
        <v>931</v>
      </c>
      <c r="B63" s="10"/>
      <c r="C63" s="10"/>
      <c r="D63" s="10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 t="s">
        <v>719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93" t="s">
        <v>20</v>
      </c>
      <c r="B66" s="194"/>
      <c r="C66" s="194"/>
      <c r="D66" s="194"/>
      <c r="E66" s="194"/>
      <c r="F66" s="195"/>
      <c r="I66" s="10"/>
      <c r="J66" s="10"/>
      <c r="K66" s="10"/>
      <c r="L66" s="10"/>
      <c r="M66" s="10"/>
    </row>
    <row r="67" spans="1:15" s="42" customFormat="1">
      <c r="A67" s="88" t="s">
        <v>8</v>
      </c>
      <c r="B67" s="42" t="s">
        <v>926</v>
      </c>
      <c r="C67" s="11" t="s">
        <v>927</v>
      </c>
      <c r="D67" s="11" t="s">
        <v>929</v>
      </c>
      <c r="E67" s="11" t="s">
        <v>928</v>
      </c>
      <c r="F67" s="91" t="s">
        <v>712</v>
      </c>
      <c r="I67" s="11"/>
      <c r="J67" s="11"/>
      <c r="K67" s="11"/>
      <c r="L67" s="11"/>
      <c r="M67" s="11"/>
    </row>
    <row r="68" spans="1:15" s="42" customFormat="1">
      <c r="A68" s="88">
        <v>2017</v>
      </c>
      <c r="B68" s="42">
        <f>AVERAGE(50,74)</f>
        <v>62</v>
      </c>
      <c r="C68" s="11">
        <f>AVERAGE(60, 100)</f>
        <v>80</v>
      </c>
      <c r="D68" s="11">
        <v>60</v>
      </c>
      <c r="E68" s="11">
        <v>30</v>
      </c>
      <c r="F68" s="91"/>
      <c r="I68" s="11"/>
      <c r="J68" s="11"/>
      <c r="K68" s="11"/>
      <c r="L68" s="11"/>
      <c r="M68" s="11"/>
    </row>
    <row r="69" spans="1:15" s="42" customFormat="1">
      <c r="A69" s="88">
        <v>2016</v>
      </c>
      <c r="B69" s="68" t="s">
        <v>924</v>
      </c>
      <c r="C69" s="11">
        <f>AVERAGE(60, 100)</f>
        <v>80</v>
      </c>
      <c r="D69" s="11">
        <v>60</v>
      </c>
      <c r="E69" s="11">
        <v>30</v>
      </c>
      <c r="F69" s="91"/>
      <c r="I69" s="11"/>
      <c r="J69" s="11"/>
      <c r="K69" s="11"/>
      <c r="L69" s="11"/>
      <c r="M69" s="11"/>
    </row>
    <row r="70" spans="1:15" s="42" customFormat="1">
      <c r="A70" s="88">
        <v>2015</v>
      </c>
      <c r="B70" s="68" t="s">
        <v>924</v>
      </c>
      <c r="C70" s="11">
        <v>85</v>
      </c>
      <c r="D70" s="68" t="s">
        <v>924</v>
      </c>
      <c r="E70" s="11">
        <v>24</v>
      </c>
      <c r="F70" s="91">
        <v>25</v>
      </c>
      <c r="I70" s="11"/>
      <c r="J70" s="11"/>
      <c r="K70" s="11"/>
      <c r="L70" s="11"/>
      <c r="M70" s="11"/>
    </row>
    <row r="71" spans="1:15" s="42" customFormat="1">
      <c r="A71" s="88">
        <v>2014</v>
      </c>
      <c r="B71" s="68" t="s">
        <v>924</v>
      </c>
      <c r="C71" s="79">
        <f>(2/3)*85+(1/3)*60</f>
        <v>76.666666666666657</v>
      </c>
      <c r="D71" s="68" t="s">
        <v>924</v>
      </c>
      <c r="E71" s="79">
        <v>24</v>
      </c>
      <c r="F71" s="92">
        <f>$C$105</f>
        <v>23.368421052631575</v>
      </c>
      <c r="I71" s="11"/>
      <c r="J71" s="11"/>
      <c r="K71" s="11"/>
      <c r="L71" s="11"/>
      <c r="M71" s="11"/>
    </row>
    <row r="72" spans="1:15" s="42" customFormat="1">
      <c r="A72" s="88">
        <v>2013</v>
      </c>
      <c r="B72" s="68" t="s">
        <v>924</v>
      </c>
      <c r="C72" s="79">
        <f>(2/3)*85+(1/3)*60</f>
        <v>76.666666666666657</v>
      </c>
      <c r="D72" s="68" t="s">
        <v>924</v>
      </c>
      <c r="E72" s="79">
        <v>24</v>
      </c>
      <c r="F72" s="92">
        <f>$C$105</f>
        <v>23.368421052631575</v>
      </c>
      <c r="I72" s="11"/>
      <c r="J72" s="11"/>
      <c r="K72" s="11"/>
      <c r="L72" s="11"/>
      <c r="M72" s="11"/>
    </row>
    <row r="73" spans="1:15" s="42" customFormat="1">
      <c r="A73" s="88">
        <v>2012</v>
      </c>
      <c r="B73" s="68" t="s">
        <v>924</v>
      </c>
      <c r="C73" s="79">
        <v>85</v>
      </c>
      <c r="D73" s="68" t="s">
        <v>924</v>
      </c>
      <c r="E73" s="79">
        <v>24</v>
      </c>
      <c r="F73" s="92">
        <f>$C$105</f>
        <v>23.368421052631575</v>
      </c>
    </row>
    <row r="74" spans="1:15" s="42" customFormat="1">
      <c r="A74" s="93">
        <v>2011</v>
      </c>
      <c r="B74" s="95" t="s">
        <v>924</v>
      </c>
      <c r="C74" s="95">
        <v>85</v>
      </c>
      <c r="D74" s="95" t="s">
        <v>924</v>
      </c>
      <c r="E74" s="95">
        <v>24</v>
      </c>
      <c r="F74" s="96">
        <f>$C$105</f>
        <v>23.368421052631575</v>
      </c>
    </row>
    <row r="75" spans="1:15" hidden="1">
      <c r="A75" s="73" t="s">
        <v>700</v>
      </c>
      <c r="C75" s="72"/>
      <c r="D75" s="72"/>
      <c r="E75" s="72"/>
    </row>
    <row r="76" spans="1:15" hidden="1">
      <c r="A76" s="22" t="s">
        <v>8</v>
      </c>
      <c r="B76" s="23" t="s">
        <v>708</v>
      </c>
      <c r="C76" s="23" t="s">
        <v>711</v>
      </c>
      <c r="D76" s="23" t="s">
        <v>709</v>
      </c>
      <c r="E76" s="23" t="s">
        <v>710</v>
      </c>
      <c r="F76" s="24" t="s">
        <v>724</v>
      </c>
    </row>
    <row r="77" spans="1:15" hidden="1">
      <c r="A77" s="25">
        <v>2014</v>
      </c>
      <c r="B77" s="12" t="e">
        <f>(D53*D71+E53*E71+G53*F71)/1000</f>
        <v>#VALUE!</v>
      </c>
      <c r="C77" s="12" t="e">
        <f>B77+C78</f>
        <v>#VALUE!</v>
      </c>
      <c r="D77" s="12" t="e">
        <f>(D53*D71+E53*E71)/1000</f>
        <v>#VALUE!</v>
      </c>
      <c r="E77" s="12" t="e">
        <f>D77+E78</f>
        <v>#VALUE!</v>
      </c>
      <c r="F77" s="26" t="e">
        <f>C77-E77</f>
        <v>#VALUE!</v>
      </c>
    </row>
    <row r="78" spans="1:15" hidden="1">
      <c r="A78" s="25">
        <v>2013</v>
      </c>
      <c r="B78" s="12" t="e">
        <f>(D54*D72+E54*E72+G54*F72)/1000</f>
        <v>#VALUE!</v>
      </c>
      <c r="C78" s="12" t="e">
        <f>B78+C79</f>
        <v>#VALUE!</v>
      </c>
      <c r="D78" s="12" t="e">
        <f>(D54*D72+E54*E72)/1000</f>
        <v>#VALUE!</v>
      </c>
      <c r="E78" s="12" t="e">
        <f>D78+E79</f>
        <v>#VALUE!</v>
      </c>
      <c r="F78" s="26" t="e">
        <f>C78-E78</f>
        <v>#VALUE!</v>
      </c>
    </row>
    <row r="79" spans="1:15" hidden="1">
      <c r="A79" s="25">
        <v>2012</v>
      </c>
      <c r="B79" s="12" t="e">
        <f>(D55*D73+E55*E73+G55*F73)/1000</f>
        <v>#VALUE!</v>
      </c>
      <c r="C79" s="12" t="e">
        <f>B79+C80</f>
        <v>#VALUE!</v>
      </c>
      <c r="D79" s="12" t="e">
        <f>(D55*D73+E55*E73)/1000</f>
        <v>#VALUE!</v>
      </c>
      <c r="E79" s="12" t="e">
        <f>D79+E80</f>
        <v>#VALUE!</v>
      </c>
      <c r="F79" s="26" t="e">
        <f>C79-E79</f>
        <v>#VALUE!</v>
      </c>
    </row>
    <row r="80" spans="1:15" hidden="1">
      <c r="A80" s="27">
        <v>2011</v>
      </c>
      <c r="B80" s="18" t="e">
        <f>(D56*D74+E56*E74+G56*F74)/1000</f>
        <v>#VALUE!</v>
      </c>
      <c r="C80" s="18" t="e">
        <f>B80</f>
        <v>#VALUE!</v>
      </c>
      <c r="D80" s="18" t="e">
        <f>(D56*D74+E56*E74)/1000</f>
        <v>#VALUE!</v>
      </c>
      <c r="E80" s="18" t="e">
        <f>D80</f>
        <v>#VALUE!</v>
      </c>
      <c r="F80" s="28" t="e">
        <f>C80-E80</f>
        <v>#VALUE!</v>
      </c>
    </row>
    <row r="81" spans="1:6">
      <c r="A81" s="11"/>
    </row>
    <row r="82" spans="1:6">
      <c r="A82" s="8" t="s">
        <v>758</v>
      </c>
    </row>
    <row r="83" spans="1:6">
      <c r="A83" s="5" t="s">
        <v>706</v>
      </c>
    </row>
    <row r="84" spans="1:6">
      <c r="A84" s="22" t="s">
        <v>8</v>
      </c>
      <c r="B84" s="23" t="s">
        <v>36</v>
      </c>
      <c r="C84" s="24" t="s">
        <v>4</v>
      </c>
    </row>
    <row r="85" spans="1:6">
      <c r="A85" s="25">
        <v>2017</v>
      </c>
      <c r="B85" s="10" t="s">
        <v>18</v>
      </c>
      <c r="C85" s="29">
        <v>33</v>
      </c>
    </row>
    <row r="86" spans="1:6">
      <c r="A86" s="25">
        <v>2016</v>
      </c>
      <c r="B86" s="10" t="s">
        <v>761</v>
      </c>
      <c r="C86" s="29">
        <v>28</v>
      </c>
    </row>
    <row r="87" spans="1:6">
      <c r="A87" s="25">
        <v>2016</v>
      </c>
      <c r="B87" s="10" t="s">
        <v>760</v>
      </c>
      <c r="C87" s="29">
        <v>16</v>
      </c>
    </row>
    <row r="88" spans="1:6">
      <c r="A88" s="25">
        <v>2016</v>
      </c>
      <c r="B88" t="s">
        <v>759</v>
      </c>
      <c r="C88" s="29">
        <v>24</v>
      </c>
    </row>
    <row r="89" spans="1:6">
      <c r="A89" s="25">
        <v>2016</v>
      </c>
      <c r="B89" s="10" t="s">
        <v>43</v>
      </c>
      <c r="C89" s="29">
        <v>19</v>
      </c>
    </row>
    <row r="90" spans="1:6">
      <c r="A90" s="25">
        <v>2015</v>
      </c>
      <c r="B90" s="10" t="s">
        <v>757</v>
      </c>
      <c r="C90" s="29">
        <v>6.1</v>
      </c>
    </row>
    <row r="91" spans="1:6">
      <c r="A91" s="25">
        <v>2015</v>
      </c>
      <c r="B91" s="10" t="s">
        <v>756</v>
      </c>
      <c r="C91" s="29">
        <v>23</v>
      </c>
    </row>
    <row r="92" spans="1:6">
      <c r="A92" s="25">
        <v>2015</v>
      </c>
      <c r="B92" s="10" t="s">
        <v>18</v>
      </c>
      <c r="C92" s="29">
        <v>22</v>
      </c>
    </row>
    <row r="93" spans="1:6">
      <c r="A93" s="25">
        <v>2014</v>
      </c>
      <c r="B93" s="10" t="s">
        <v>37</v>
      </c>
      <c r="C93" s="29">
        <v>24.2</v>
      </c>
    </row>
    <row r="94" spans="1:6">
      <c r="A94" s="25">
        <v>2014</v>
      </c>
      <c r="B94" s="10" t="s">
        <v>38</v>
      </c>
      <c r="C94" s="29">
        <v>27</v>
      </c>
    </row>
    <row r="95" spans="1:6">
      <c r="A95" s="25">
        <v>2011</v>
      </c>
      <c r="B95" s="10" t="s">
        <v>39</v>
      </c>
      <c r="C95" s="29">
        <v>48</v>
      </c>
      <c r="D95" s="10"/>
    </row>
    <row r="96" spans="1:6">
      <c r="A96" s="25">
        <v>2012</v>
      </c>
      <c r="B96" s="10" t="s">
        <v>40</v>
      </c>
      <c r="C96" s="29">
        <v>22</v>
      </c>
      <c r="D96" s="10"/>
      <c r="F96" s="9"/>
    </row>
    <row r="97" spans="1:12">
      <c r="A97" s="25">
        <v>2011</v>
      </c>
      <c r="B97" s="10" t="s">
        <v>41</v>
      </c>
      <c r="C97" s="29">
        <v>30</v>
      </c>
      <c r="D97" s="10"/>
    </row>
    <row r="98" spans="1:12">
      <c r="A98" s="25">
        <v>2012</v>
      </c>
      <c r="B98" s="10" t="s">
        <v>42</v>
      </c>
      <c r="C98" s="29">
        <v>41.8</v>
      </c>
      <c r="D98" s="10"/>
      <c r="L98" s="3"/>
    </row>
    <row r="99" spans="1:12">
      <c r="A99" s="25">
        <v>2009</v>
      </c>
      <c r="B99" s="10" t="s">
        <v>701</v>
      </c>
      <c r="C99" s="29">
        <v>16</v>
      </c>
      <c r="D99" s="10"/>
    </row>
    <row r="100" spans="1:12">
      <c r="A100" s="25">
        <v>2013</v>
      </c>
      <c r="B100" s="10" t="s">
        <v>43</v>
      </c>
      <c r="C100" s="29">
        <v>20</v>
      </c>
      <c r="D100" s="10"/>
    </row>
    <row r="101" spans="1:12">
      <c r="A101" s="25">
        <v>2013</v>
      </c>
      <c r="B101" s="10" t="s">
        <v>44</v>
      </c>
      <c r="C101" s="29">
        <v>18.7</v>
      </c>
      <c r="D101" s="10"/>
    </row>
    <row r="102" spans="1:12">
      <c r="A102" s="25">
        <v>2012</v>
      </c>
      <c r="B102" s="10" t="s">
        <v>45</v>
      </c>
      <c r="C102" s="29">
        <v>22</v>
      </c>
      <c r="D102" s="10"/>
    </row>
    <row r="103" spans="1:12">
      <c r="A103" s="25">
        <v>2009</v>
      </c>
      <c r="B103" s="10" t="s">
        <v>705</v>
      </c>
      <c r="C103" s="29">
        <v>13.2</v>
      </c>
      <c r="D103" s="10"/>
    </row>
    <row r="104" spans="1:12">
      <c r="A104" s="25">
        <v>2011</v>
      </c>
      <c r="B104" s="10" t="s">
        <v>46</v>
      </c>
      <c r="C104" s="29">
        <v>23</v>
      </c>
      <c r="D104" s="10"/>
    </row>
    <row r="105" spans="1:12">
      <c r="A105" s="27"/>
      <c r="B105" s="17" t="s">
        <v>14</v>
      </c>
      <c r="C105" s="30">
        <f>AVERAGE(C86:C104)</f>
        <v>23.368421052631575</v>
      </c>
      <c r="D105" s="10"/>
    </row>
  </sheetData>
  <mergeCells count="1">
    <mergeCell ref="A66:F66"/>
  </mergeCells>
  <pageMargins left="0.7" right="0.7" top="0.75" bottom="0.75" header="0.3" footer="0.3"/>
  <pageSetup paperSize="9" orientation="portrait" r:id="rId1"/>
  <ignoredErrors>
    <ignoredError sqref="D77 D78:D80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9"/>
  <sheetViews>
    <sheetView zoomScale="150" workbookViewId="0">
      <selection activeCell="E18" sqref="E18"/>
    </sheetView>
  </sheetViews>
  <sheetFormatPr defaultColWidth="11.42578125" defaultRowHeight="15"/>
  <sheetData>
    <row r="1" spans="1:3" ht="18.75">
      <c r="A1" s="151" t="str">
        <f ca="1">CONCATENATE("Supplementary Sheet ",MID(CELL("filename",A2),FIND("]",CELL("filename",A2))+1,255))</f>
        <v>Supplementary Sheet 21. Tesla Model Y 2019</v>
      </c>
    </row>
    <row r="3" spans="1:3">
      <c r="A3" t="s">
        <v>1088</v>
      </c>
      <c r="B3" s="186">
        <v>49990</v>
      </c>
    </row>
    <row r="4" spans="1:3">
      <c r="A4" t="s">
        <v>1090</v>
      </c>
      <c r="B4" s="187">
        <v>5000</v>
      </c>
      <c r="C4" t="s">
        <v>1097</v>
      </c>
    </row>
    <row r="5" spans="1:3">
      <c r="A5" t="s">
        <v>1089</v>
      </c>
      <c r="B5">
        <v>75</v>
      </c>
    </row>
    <row r="7" spans="1:3">
      <c r="A7" t="s">
        <v>1091</v>
      </c>
      <c r="B7" s="159">
        <f>B4/B5</f>
        <v>66.666666666666671</v>
      </c>
    </row>
    <row r="9" spans="1:3">
      <c r="A9" t="s">
        <v>1092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81"/>
  <sheetViews>
    <sheetView workbookViewId="0">
      <pane ySplit="1" topLeftCell="A59" activePane="bottomLeft" state="frozen"/>
      <selection activeCell="A9" sqref="A9"/>
      <selection pane="bottomLeft" activeCell="A9" sqref="A9"/>
    </sheetView>
  </sheetViews>
  <sheetFormatPr defaultColWidth="11.42578125" defaultRowHeight="15"/>
  <cols>
    <col min="1" max="1" width="184.140625" customWidth="1"/>
  </cols>
  <sheetData>
    <row r="1" spans="1:1" ht="18.75">
      <c r="A1" s="151" t="str">
        <f ca="1">CONCATENATE("Supplementary Sheet ",MID(CELL("filename",A2),FIND("]",CELL("filename",A2))+1,255))</f>
        <v>Supplementary Sheet 22. Supplementary References</v>
      </c>
    </row>
    <row r="2" spans="1:1">
      <c r="A2" s="75" t="s">
        <v>933</v>
      </c>
    </row>
    <row r="3" spans="1:1">
      <c r="A3" s="75" t="s">
        <v>934</v>
      </c>
    </row>
    <row r="4" spans="1:1">
      <c r="A4" s="75" t="s">
        <v>938</v>
      </c>
    </row>
    <row r="5" spans="1:1">
      <c r="A5" s="97" t="s">
        <v>961</v>
      </c>
    </row>
    <row r="6" spans="1:1">
      <c r="A6" s="42" t="s">
        <v>792</v>
      </c>
    </row>
    <row r="7" spans="1:1">
      <c r="A7" s="42" t="s">
        <v>834</v>
      </c>
    </row>
    <row r="8" spans="1:1">
      <c r="A8" s="42" t="s">
        <v>838</v>
      </c>
    </row>
    <row r="9" spans="1:1">
      <c r="A9" s="42" t="s">
        <v>835</v>
      </c>
    </row>
    <row r="10" spans="1:1">
      <c r="A10" s="42" t="s">
        <v>839</v>
      </c>
    </row>
    <row r="11" spans="1:1">
      <c r="A11" s="75" t="s">
        <v>1052</v>
      </c>
    </row>
    <row r="12" spans="1:1">
      <c r="A12" s="42" t="s">
        <v>808</v>
      </c>
    </row>
    <row r="13" spans="1:1">
      <c r="A13" s="75" t="s">
        <v>1051</v>
      </c>
    </row>
    <row r="14" spans="1:1">
      <c r="A14" s="42" t="s">
        <v>849</v>
      </c>
    </row>
    <row r="15" spans="1:1">
      <c r="A15" s="75" t="s">
        <v>1053</v>
      </c>
    </row>
    <row r="16" spans="1:1">
      <c r="A16" s="42" t="s">
        <v>869</v>
      </c>
    </row>
    <row r="17" spans="1:1">
      <c r="A17" s="42" t="s">
        <v>841</v>
      </c>
    </row>
    <row r="18" spans="1:1">
      <c r="A18" t="s">
        <v>1050</v>
      </c>
    </row>
    <row r="19" spans="1:1">
      <c r="A19" s="42" t="s">
        <v>842</v>
      </c>
    </row>
    <row r="20" spans="1:1">
      <c r="A20" s="42" t="s">
        <v>836</v>
      </c>
    </row>
    <row r="21" spans="1:1">
      <c r="A21" s="42" t="s">
        <v>799</v>
      </c>
    </row>
    <row r="22" spans="1:1">
      <c r="A22" s="42" t="s">
        <v>801</v>
      </c>
    </row>
    <row r="23" spans="1:1">
      <c r="A23" s="42" t="s">
        <v>809</v>
      </c>
    </row>
    <row r="24" spans="1:1">
      <c r="A24" s="75" t="s">
        <v>942</v>
      </c>
    </row>
    <row r="25" spans="1:1">
      <c r="A25" t="s">
        <v>1040</v>
      </c>
    </row>
    <row r="26" spans="1:1">
      <c r="A26" s="75" t="s">
        <v>1049</v>
      </c>
    </row>
    <row r="27" spans="1:1">
      <c r="A27" s="42" t="s">
        <v>845</v>
      </c>
    </row>
    <row r="28" spans="1:1">
      <c r="A28" s="42" t="s">
        <v>778</v>
      </c>
    </row>
    <row r="29" spans="1:1">
      <c r="A29" s="75" t="s">
        <v>935</v>
      </c>
    </row>
    <row r="30" spans="1:1">
      <c r="A30" s="42" t="s">
        <v>807</v>
      </c>
    </row>
    <row r="31" spans="1:1">
      <c r="A31" s="76" t="s">
        <v>936</v>
      </c>
    </row>
    <row r="32" spans="1:1">
      <c r="A32" s="42" t="s">
        <v>782</v>
      </c>
    </row>
    <row r="33" spans="1:1">
      <c r="A33" s="42" t="s">
        <v>789</v>
      </c>
    </row>
    <row r="34" spans="1:1">
      <c r="A34" s="42" t="s">
        <v>783</v>
      </c>
    </row>
    <row r="35" spans="1:1">
      <c r="A35" s="42" t="s">
        <v>847</v>
      </c>
    </row>
    <row r="36" spans="1:1">
      <c r="A36" s="42" t="s">
        <v>802</v>
      </c>
    </row>
    <row r="37" spans="1:1">
      <c r="A37" t="s">
        <v>960</v>
      </c>
    </row>
    <row r="38" spans="1:1">
      <c r="A38" t="s">
        <v>966</v>
      </c>
    </row>
    <row r="39" spans="1:1">
      <c r="A39" s="42" t="s">
        <v>806</v>
      </c>
    </row>
    <row r="40" spans="1:1">
      <c r="A40" s="42" t="s">
        <v>932</v>
      </c>
    </row>
    <row r="41" spans="1:1">
      <c r="A41" s="42" t="s">
        <v>795</v>
      </c>
    </row>
    <row r="42" spans="1:1">
      <c r="A42" s="43" t="s">
        <v>805</v>
      </c>
    </row>
    <row r="43" spans="1:1">
      <c r="A43" s="75" t="s">
        <v>1048</v>
      </c>
    </row>
    <row r="44" spans="1:1">
      <c r="A44" s="75" t="s">
        <v>944</v>
      </c>
    </row>
    <row r="45" spans="1:1">
      <c r="A45" s="42" t="s">
        <v>793</v>
      </c>
    </row>
    <row r="46" spans="1:1">
      <c r="A46" s="75" t="s">
        <v>937</v>
      </c>
    </row>
    <row r="47" spans="1:1">
      <c r="A47" s="42" t="s">
        <v>788</v>
      </c>
    </row>
    <row r="48" spans="1:1">
      <c r="A48" s="42" t="s">
        <v>875</v>
      </c>
    </row>
    <row r="49" spans="1:1">
      <c r="A49" s="75" t="s">
        <v>943</v>
      </c>
    </row>
    <row r="50" spans="1:1">
      <c r="A50" s="42" t="s">
        <v>800</v>
      </c>
    </row>
    <row r="51" spans="1:1">
      <c r="A51" s="42" t="s">
        <v>779</v>
      </c>
    </row>
    <row r="52" spans="1:1">
      <c r="A52" s="42" t="s">
        <v>787</v>
      </c>
    </row>
    <row r="53" spans="1:1">
      <c r="A53" s="42" t="s">
        <v>798</v>
      </c>
    </row>
    <row r="54" spans="1:1">
      <c r="A54" s="42" t="s">
        <v>794</v>
      </c>
    </row>
    <row r="55" spans="1:1">
      <c r="A55" s="42" t="s">
        <v>780</v>
      </c>
    </row>
    <row r="56" spans="1:1">
      <c r="A56" s="42" t="s">
        <v>850</v>
      </c>
    </row>
    <row r="57" spans="1:1">
      <c r="A57" s="42" t="s">
        <v>796</v>
      </c>
    </row>
    <row r="58" spans="1:1">
      <c r="A58" s="42" t="s">
        <v>797</v>
      </c>
    </row>
    <row r="59" spans="1:1">
      <c r="A59" s="42" t="s">
        <v>791</v>
      </c>
    </row>
    <row r="60" spans="1:1">
      <c r="A60" s="42" t="s">
        <v>857</v>
      </c>
    </row>
    <row r="61" spans="1:1">
      <c r="A61" s="42" t="s">
        <v>827</v>
      </c>
    </row>
    <row r="62" spans="1:1">
      <c r="A62" s="42" t="s">
        <v>784</v>
      </c>
    </row>
    <row r="63" spans="1:1">
      <c r="A63" s="42" t="s">
        <v>785</v>
      </c>
    </row>
    <row r="64" spans="1:1">
      <c r="A64" s="42" t="s">
        <v>843</v>
      </c>
    </row>
    <row r="65" spans="1:1">
      <c r="A65" s="75" t="s">
        <v>1047</v>
      </c>
    </row>
    <row r="66" spans="1:1">
      <c r="A66" s="75" t="s">
        <v>939</v>
      </c>
    </row>
    <row r="67" spans="1:1">
      <c r="A67" t="s">
        <v>1046</v>
      </c>
    </row>
    <row r="68" spans="1:1">
      <c r="A68" s="42" t="s">
        <v>803</v>
      </c>
    </row>
    <row r="69" spans="1:1">
      <c r="A69" s="42" t="s">
        <v>804</v>
      </c>
    </row>
    <row r="70" spans="1:1">
      <c r="A70" s="75" t="s">
        <v>1059</v>
      </c>
    </row>
    <row r="71" spans="1:1">
      <c r="A71" s="42" t="s">
        <v>837</v>
      </c>
    </row>
    <row r="72" spans="1:1">
      <c r="A72" s="42" t="s">
        <v>781</v>
      </c>
    </row>
    <row r="73" spans="1:1">
      <c r="A73" s="42" t="s">
        <v>840</v>
      </c>
    </row>
    <row r="74" spans="1:1">
      <c r="A74" s="75" t="s">
        <v>940</v>
      </c>
    </row>
    <row r="75" spans="1:1">
      <c r="A75" s="42" t="s">
        <v>786</v>
      </c>
    </row>
    <row r="76" spans="1:1">
      <c r="A76" s="42" t="s">
        <v>790</v>
      </c>
    </row>
    <row r="77" spans="1:1">
      <c r="A77" s="75" t="s">
        <v>941</v>
      </c>
    </row>
    <row r="79" spans="1:1">
      <c r="A79" s="75"/>
    </row>
    <row r="80" spans="1:1">
      <c r="A80" s="75"/>
    </row>
    <row r="81" spans="1:1">
      <c r="A81" s="75"/>
    </row>
  </sheetData>
  <sortState xmlns:xlrd2="http://schemas.microsoft.com/office/spreadsheetml/2017/richdata2" ref="A3:A38">
    <sortCondition ref="A3:A38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"/>
  <sheetViews>
    <sheetView workbookViewId="0">
      <pane ySplit="14" topLeftCell="A39" activePane="bottomLeft" state="frozen"/>
      <selection pane="bottomLeft" activeCell="A45" sqref="A45:O45"/>
    </sheetView>
  </sheetViews>
  <sheetFormatPr defaultColWidth="9.140625" defaultRowHeight="15"/>
  <cols>
    <col min="1" max="1" width="20" style="99" customWidth="1"/>
    <col min="2" max="2" width="8" style="99" customWidth="1"/>
    <col min="3" max="16384" width="9.140625" style="99"/>
  </cols>
  <sheetData>
    <row r="1" spans="1:15" ht="18.75">
      <c r="A1" s="31" t="s">
        <v>703</v>
      </c>
    </row>
    <row r="3" spans="1:15" ht="15.75">
      <c r="A3" s="199" t="s">
        <v>971</v>
      </c>
      <c r="B3" s="197"/>
      <c r="C3" s="197"/>
      <c r="D3" s="197"/>
      <c r="E3" s="197"/>
      <c r="F3" s="197"/>
    </row>
    <row r="4" spans="1:15" ht="15.75">
      <c r="A4" s="199" t="s">
        <v>972</v>
      </c>
      <c r="B4" s="197"/>
      <c r="C4" s="197"/>
      <c r="D4" s="197"/>
      <c r="E4" s="197"/>
      <c r="F4" s="197"/>
    </row>
    <row r="5" spans="1:15">
      <c r="A5" s="120" t="s">
        <v>1001</v>
      </c>
      <c r="B5" s="9"/>
      <c r="C5" s="9"/>
      <c r="D5" s="9"/>
      <c r="E5" s="9"/>
      <c r="F5" s="9"/>
    </row>
    <row r="6" spans="1:15">
      <c r="A6" s="100" t="s">
        <v>973</v>
      </c>
      <c r="B6" s="196" t="s">
        <v>974</v>
      </c>
      <c r="C6" s="197"/>
      <c r="D6" s="197"/>
      <c r="E6" s="197"/>
      <c r="F6" s="197"/>
    </row>
    <row r="7" spans="1:15">
      <c r="A7" s="200" t="s">
        <v>975</v>
      </c>
      <c r="B7" s="197"/>
      <c r="C7" s="197"/>
      <c r="D7" s="197"/>
      <c r="E7" s="197"/>
      <c r="F7" s="197"/>
    </row>
    <row r="8" spans="1:15">
      <c r="A8" s="100" t="s">
        <v>976</v>
      </c>
      <c r="B8" s="196" t="s">
        <v>977</v>
      </c>
      <c r="C8" s="197"/>
      <c r="D8" s="197"/>
      <c r="E8" s="197"/>
      <c r="F8" s="197"/>
    </row>
    <row r="9" spans="1:15">
      <c r="A9" s="100" t="s">
        <v>978</v>
      </c>
      <c r="B9" s="196" t="s">
        <v>979</v>
      </c>
      <c r="C9" s="197"/>
      <c r="D9" s="197"/>
      <c r="E9" s="197"/>
      <c r="F9" s="197"/>
    </row>
    <row r="10" spans="1:15">
      <c r="A10" s="100" t="s">
        <v>980</v>
      </c>
      <c r="B10" s="196" t="s">
        <v>981</v>
      </c>
      <c r="C10" s="197"/>
      <c r="D10" s="197"/>
      <c r="E10" s="197"/>
      <c r="F10" s="197"/>
    </row>
    <row r="11" spans="1:15">
      <c r="A11" s="100" t="s">
        <v>982</v>
      </c>
      <c r="B11" s="196" t="s">
        <v>983</v>
      </c>
      <c r="C11" s="197"/>
      <c r="D11" s="197"/>
      <c r="E11" s="197"/>
      <c r="F11" s="197"/>
    </row>
    <row r="12" spans="1:15">
      <c r="A12" s="100" t="s">
        <v>984</v>
      </c>
      <c r="B12" s="198" t="s">
        <v>985</v>
      </c>
      <c r="C12" s="197"/>
      <c r="D12" s="197"/>
      <c r="E12" s="197"/>
      <c r="F12" s="197"/>
    </row>
    <row r="13" spans="1:15">
      <c r="O13" s="115" t="s">
        <v>999</v>
      </c>
    </row>
    <row r="14" spans="1:15" ht="27" thickBot="1">
      <c r="A14" s="101" t="s">
        <v>8</v>
      </c>
      <c r="B14" s="101" t="s">
        <v>986</v>
      </c>
      <c r="C14" s="101" t="s">
        <v>987</v>
      </c>
      <c r="D14" s="101" t="s">
        <v>988</v>
      </c>
      <c r="E14" s="101" t="s">
        <v>989</v>
      </c>
      <c r="F14" s="101" t="s">
        <v>990</v>
      </c>
      <c r="G14" s="101" t="s">
        <v>991</v>
      </c>
      <c r="H14" s="101" t="s">
        <v>992</v>
      </c>
      <c r="I14" s="101" t="s">
        <v>993</v>
      </c>
      <c r="J14" s="101" t="s">
        <v>994</v>
      </c>
      <c r="K14" s="101" t="s">
        <v>995</v>
      </c>
      <c r="L14" s="101" t="s">
        <v>996</v>
      </c>
      <c r="M14" s="101" t="s">
        <v>997</v>
      </c>
      <c r="N14" s="114" t="s">
        <v>998</v>
      </c>
      <c r="O14" s="116">
        <v>2020</v>
      </c>
    </row>
    <row r="15" spans="1:15" ht="15.75" thickTop="1">
      <c r="A15" s="102">
        <v>1990</v>
      </c>
      <c r="B15" s="103">
        <v>127.5</v>
      </c>
      <c r="C15" s="103">
        <v>128</v>
      </c>
      <c r="D15" s="103">
        <v>128.6</v>
      </c>
      <c r="E15" s="103">
        <v>128.9</v>
      </c>
      <c r="F15" s="103">
        <v>129.1</v>
      </c>
      <c r="G15" s="103">
        <v>129.9</v>
      </c>
      <c r="H15" s="103">
        <v>130.5</v>
      </c>
      <c r="I15" s="103">
        <v>131.6</v>
      </c>
      <c r="J15" s="103">
        <v>132.5</v>
      </c>
      <c r="K15" s="103">
        <v>133.4</v>
      </c>
      <c r="L15" s="103">
        <v>133.69999999999999</v>
      </c>
      <c r="M15" s="103">
        <v>134.19999999999999</v>
      </c>
      <c r="N15" s="113">
        <f>AVERAGE(B15:M15)</f>
        <v>130.65833333333333</v>
      </c>
      <c r="O15" s="185">
        <f>N15/$N$45</f>
        <v>0.50477620214743169</v>
      </c>
    </row>
    <row r="16" spans="1:15">
      <c r="A16" s="102">
        <v>1991</v>
      </c>
      <c r="B16" s="103">
        <v>134.69999999999999</v>
      </c>
      <c r="C16" s="103">
        <v>134.80000000000001</v>
      </c>
      <c r="D16" s="103">
        <v>134.80000000000001</v>
      </c>
      <c r="E16" s="103">
        <v>135.1</v>
      </c>
      <c r="F16" s="103">
        <v>135.6</v>
      </c>
      <c r="G16" s="103">
        <v>136</v>
      </c>
      <c r="H16" s="103">
        <v>136.19999999999999</v>
      </c>
      <c r="I16" s="103">
        <v>136.6</v>
      </c>
      <c r="J16" s="103">
        <v>137</v>
      </c>
      <c r="K16" s="103">
        <v>137.19999999999999</v>
      </c>
      <c r="L16" s="103">
        <v>137.80000000000001</v>
      </c>
      <c r="M16" s="103">
        <v>138.19999999999999</v>
      </c>
      <c r="N16" s="113">
        <f t="shared" ref="N16:N44" si="0">AVERAGE(B16:M16)</f>
        <v>136.16666666666666</v>
      </c>
      <c r="O16" s="185">
        <f t="shared" ref="O16:O45" si="1">N16/$N$45</f>
        <v>0.52605670917080383</v>
      </c>
    </row>
    <row r="17" spans="1:15">
      <c r="A17" s="102">
        <v>1992</v>
      </c>
      <c r="B17" s="103">
        <v>138.30000000000001</v>
      </c>
      <c r="C17" s="103">
        <v>138.6</v>
      </c>
      <c r="D17" s="103">
        <v>139.1</v>
      </c>
      <c r="E17" s="103">
        <v>139.4</v>
      </c>
      <c r="F17" s="103">
        <v>139.69999999999999</v>
      </c>
      <c r="G17" s="103">
        <v>140.1</v>
      </c>
      <c r="H17" s="103">
        <v>140.5</v>
      </c>
      <c r="I17" s="103">
        <v>140.80000000000001</v>
      </c>
      <c r="J17" s="103">
        <v>141.1</v>
      </c>
      <c r="K17" s="103">
        <v>141.69999999999999</v>
      </c>
      <c r="L17" s="103">
        <v>142.1</v>
      </c>
      <c r="M17" s="103">
        <v>142.30000000000001</v>
      </c>
      <c r="N17" s="113">
        <f t="shared" si="0"/>
        <v>140.30833333333331</v>
      </c>
      <c r="O17" s="185">
        <f t="shared" si="1"/>
        <v>0.54205733245464038</v>
      </c>
    </row>
    <row r="18" spans="1:15">
      <c r="A18" s="102">
        <v>1993</v>
      </c>
      <c r="B18" s="103">
        <v>142.80000000000001</v>
      </c>
      <c r="C18" s="103">
        <v>143.1</v>
      </c>
      <c r="D18" s="103">
        <v>143.30000000000001</v>
      </c>
      <c r="E18" s="103">
        <v>143.80000000000001</v>
      </c>
      <c r="F18" s="103">
        <v>144.19999999999999</v>
      </c>
      <c r="G18" s="103">
        <v>144.30000000000001</v>
      </c>
      <c r="H18" s="103">
        <v>144.5</v>
      </c>
      <c r="I18" s="103">
        <v>144.80000000000001</v>
      </c>
      <c r="J18" s="103">
        <v>145</v>
      </c>
      <c r="K18" s="103">
        <v>145.6</v>
      </c>
      <c r="L18" s="103">
        <v>146</v>
      </c>
      <c r="M18" s="103">
        <v>146.30000000000001</v>
      </c>
      <c r="N18" s="113">
        <f t="shared" si="0"/>
        <v>144.47499999999999</v>
      </c>
      <c r="O18" s="185">
        <f t="shared" si="1"/>
        <v>0.55815453897761491</v>
      </c>
    </row>
    <row r="19" spans="1:15">
      <c r="A19" s="102">
        <v>1994</v>
      </c>
      <c r="B19" s="103">
        <v>146.30000000000001</v>
      </c>
      <c r="C19" s="103">
        <v>146.69999999999999</v>
      </c>
      <c r="D19" s="103">
        <v>147.1</v>
      </c>
      <c r="E19" s="103">
        <v>147.19999999999999</v>
      </c>
      <c r="F19" s="103">
        <v>147.5</v>
      </c>
      <c r="G19" s="103">
        <v>147.9</v>
      </c>
      <c r="H19" s="103">
        <v>148.4</v>
      </c>
      <c r="I19" s="103">
        <v>149</v>
      </c>
      <c r="J19" s="103">
        <v>149.30000000000001</v>
      </c>
      <c r="K19" s="103">
        <v>149.4</v>
      </c>
      <c r="L19" s="103">
        <v>149.80000000000001</v>
      </c>
      <c r="M19" s="103">
        <v>150.1</v>
      </c>
      <c r="N19" s="113">
        <f t="shared" si="0"/>
        <v>148.22499999999999</v>
      </c>
      <c r="O19" s="185">
        <f t="shared" si="1"/>
        <v>0.57264202484829185</v>
      </c>
    </row>
    <row r="20" spans="1:15">
      <c r="A20" s="102">
        <v>1995</v>
      </c>
      <c r="B20" s="103">
        <v>150.5</v>
      </c>
      <c r="C20" s="103">
        <v>150.9</v>
      </c>
      <c r="D20" s="103">
        <v>151.19999999999999</v>
      </c>
      <c r="E20" s="103">
        <v>151.80000000000001</v>
      </c>
      <c r="F20" s="103">
        <v>152.1</v>
      </c>
      <c r="G20" s="103">
        <v>152.4</v>
      </c>
      <c r="H20" s="103">
        <v>152.6</v>
      </c>
      <c r="I20" s="103">
        <v>152.9</v>
      </c>
      <c r="J20" s="103">
        <v>153.1</v>
      </c>
      <c r="K20" s="103">
        <v>153.5</v>
      </c>
      <c r="L20" s="103">
        <v>153.69999999999999</v>
      </c>
      <c r="M20" s="103">
        <v>153.9</v>
      </c>
      <c r="N20" s="113">
        <f t="shared" si="0"/>
        <v>152.38333333333335</v>
      </c>
      <c r="O20" s="185">
        <f t="shared" si="1"/>
        <v>0.58870703695822035</v>
      </c>
    </row>
    <row r="21" spans="1:15">
      <c r="A21" s="102">
        <v>1996</v>
      </c>
      <c r="B21" s="103">
        <v>154.69999999999999</v>
      </c>
      <c r="C21" s="103">
        <v>155</v>
      </c>
      <c r="D21" s="103">
        <v>155.5</v>
      </c>
      <c r="E21" s="103">
        <v>156.1</v>
      </c>
      <c r="F21" s="103">
        <v>156.4</v>
      </c>
      <c r="G21" s="103">
        <v>156.69999999999999</v>
      </c>
      <c r="H21" s="103">
        <v>157</v>
      </c>
      <c r="I21" s="103">
        <v>157.19999999999999</v>
      </c>
      <c r="J21" s="103">
        <v>157.69999999999999</v>
      </c>
      <c r="K21" s="103">
        <v>158.19999999999999</v>
      </c>
      <c r="L21" s="103">
        <v>158.69999999999999</v>
      </c>
      <c r="M21" s="103">
        <v>159.1</v>
      </c>
      <c r="N21" s="113">
        <f t="shared" si="0"/>
        <v>156.85833333333332</v>
      </c>
      <c r="O21" s="185">
        <f t="shared" si="1"/>
        <v>0.60599543676389478</v>
      </c>
    </row>
    <row r="22" spans="1:15">
      <c r="A22" s="102">
        <v>1997</v>
      </c>
      <c r="B22" s="103">
        <v>159.4</v>
      </c>
      <c r="C22" s="103">
        <v>159.69999999999999</v>
      </c>
      <c r="D22" s="103">
        <v>159.80000000000001</v>
      </c>
      <c r="E22" s="103">
        <v>159.9</v>
      </c>
      <c r="F22" s="103">
        <v>159.9</v>
      </c>
      <c r="G22" s="103">
        <v>160.19999999999999</v>
      </c>
      <c r="H22" s="103">
        <v>160.4</v>
      </c>
      <c r="I22" s="103">
        <v>160.80000000000001</v>
      </c>
      <c r="J22" s="103">
        <v>161.19999999999999</v>
      </c>
      <c r="K22" s="103">
        <v>161.5</v>
      </c>
      <c r="L22" s="103">
        <v>161.69999999999999</v>
      </c>
      <c r="M22" s="103">
        <v>161.80000000000001</v>
      </c>
      <c r="N22" s="113">
        <f t="shared" si="0"/>
        <v>160.52500000000001</v>
      </c>
      <c r="O22" s="185">
        <f t="shared" si="1"/>
        <v>0.62016097850411234</v>
      </c>
    </row>
    <row r="23" spans="1:15">
      <c r="A23" s="102">
        <v>1998</v>
      </c>
      <c r="B23" s="103">
        <v>162</v>
      </c>
      <c r="C23" s="103">
        <v>162</v>
      </c>
      <c r="D23" s="103">
        <v>162</v>
      </c>
      <c r="E23" s="103">
        <v>162.19999999999999</v>
      </c>
      <c r="F23" s="103">
        <v>162.6</v>
      </c>
      <c r="G23" s="103">
        <v>162.80000000000001</v>
      </c>
      <c r="H23" s="103">
        <v>163.19999999999999</v>
      </c>
      <c r="I23" s="103">
        <v>163.4</v>
      </c>
      <c r="J23" s="103">
        <v>163.5</v>
      </c>
      <c r="K23" s="103">
        <v>163.9</v>
      </c>
      <c r="L23" s="103">
        <v>164.1</v>
      </c>
      <c r="M23" s="103">
        <v>164.4</v>
      </c>
      <c r="N23" s="113">
        <f t="shared" si="0"/>
        <v>163.00833333333335</v>
      </c>
      <c r="O23" s="185">
        <f t="shared" si="1"/>
        <v>0.62975491359180513</v>
      </c>
    </row>
    <row r="24" spans="1:15">
      <c r="A24" s="102">
        <v>1999</v>
      </c>
      <c r="B24" s="103">
        <v>164.7</v>
      </c>
      <c r="C24" s="103">
        <v>164.7</v>
      </c>
      <c r="D24" s="103">
        <v>164.8</v>
      </c>
      <c r="E24" s="103">
        <v>165.9</v>
      </c>
      <c r="F24" s="103">
        <v>166</v>
      </c>
      <c r="G24" s="103">
        <v>166</v>
      </c>
      <c r="H24" s="103">
        <v>166.7</v>
      </c>
      <c r="I24" s="103">
        <v>167.1</v>
      </c>
      <c r="J24" s="103">
        <v>167.8</v>
      </c>
      <c r="K24" s="103">
        <v>168.1</v>
      </c>
      <c r="L24" s="103">
        <v>168.4</v>
      </c>
      <c r="M24" s="103">
        <v>168.8</v>
      </c>
      <c r="N24" s="113">
        <f t="shared" si="0"/>
        <v>166.58333333333331</v>
      </c>
      <c r="O24" s="185">
        <f t="shared" si="1"/>
        <v>0.64356631678851706</v>
      </c>
    </row>
    <row r="25" spans="1:15">
      <c r="A25" s="102">
        <v>2000</v>
      </c>
      <c r="B25" s="103">
        <v>169.3</v>
      </c>
      <c r="C25" s="103">
        <v>170</v>
      </c>
      <c r="D25" s="103">
        <v>171</v>
      </c>
      <c r="E25" s="103">
        <v>170.9</v>
      </c>
      <c r="F25" s="103">
        <v>171.2</v>
      </c>
      <c r="G25" s="103">
        <v>172.2</v>
      </c>
      <c r="H25" s="103">
        <v>172.7</v>
      </c>
      <c r="I25" s="103">
        <v>172.7</v>
      </c>
      <c r="J25" s="103">
        <v>173.6</v>
      </c>
      <c r="K25" s="103">
        <v>173.9</v>
      </c>
      <c r="L25" s="103">
        <v>174.2</v>
      </c>
      <c r="M25" s="103">
        <v>174.6</v>
      </c>
      <c r="N25" s="113">
        <f t="shared" si="0"/>
        <v>172.19166666666669</v>
      </c>
      <c r="O25" s="185">
        <f t="shared" si="1"/>
        <v>0.66523315676844075</v>
      </c>
    </row>
    <row r="26" spans="1:15">
      <c r="A26" s="102">
        <v>2001</v>
      </c>
      <c r="B26" s="103">
        <v>175.6</v>
      </c>
      <c r="C26" s="103">
        <v>176</v>
      </c>
      <c r="D26" s="103">
        <v>176.1</v>
      </c>
      <c r="E26" s="103">
        <v>176.4</v>
      </c>
      <c r="F26" s="103">
        <v>177.3</v>
      </c>
      <c r="G26" s="103">
        <v>177.7</v>
      </c>
      <c r="H26" s="103">
        <v>177.4</v>
      </c>
      <c r="I26" s="103">
        <v>177.4</v>
      </c>
      <c r="J26" s="103">
        <v>178.1</v>
      </c>
      <c r="K26" s="103">
        <v>177.6</v>
      </c>
      <c r="L26" s="103">
        <v>177.5</v>
      </c>
      <c r="M26" s="103">
        <v>177.4</v>
      </c>
      <c r="N26" s="113">
        <f t="shared" si="0"/>
        <v>177.04166666666666</v>
      </c>
      <c r="O26" s="185">
        <f t="shared" si="1"/>
        <v>0.68397030516118285</v>
      </c>
    </row>
    <row r="27" spans="1:15">
      <c r="A27" s="102">
        <v>2002</v>
      </c>
      <c r="B27" s="104">
        <v>177.7</v>
      </c>
      <c r="C27" s="104">
        <v>178</v>
      </c>
      <c r="D27" s="104">
        <v>178.5</v>
      </c>
      <c r="E27" s="104">
        <v>179.3</v>
      </c>
      <c r="F27" s="104">
        <v>179.5</v>
      </c>
      <c r="G27" s="104">
        <v>179.6</v>
      </c>
      <c r="H27" s="104">
        <v>180</v>
      </c>
      <c r="I27" s="104">
        <v>180.5</v>
      </c>
      <c r="J27" s="104">
        <v>180.8</v>
      </c>
      <c r="K27" s="104">
        <v>181.2</v>
      </c>
      <c r="L27" s="104">
        <v>181.5</v>
      </c>
      <c r="M27" s="104">
        <v>181.8</v>
      </c>
      <c r="N27" s="113">
        <f t="shared" si="0"/>
        <v>179.86666666666667</v>
      </c>
      <c r="O27" s="185">
        <f t="shared" si="1"/>
        <v>0.69488421118375954</v>
      </c>
    </row>
    <row r="28" spans="1:15">
      <c r="A28" s="102">
        <v>2003</v>
      </c>
      <c r="B28" s="104">
        <v>182.6</v>
      </c>
      <c r="C28" s="104">
        <v>183.6</v>
      </c>
      <c r="D28" s="104">
        <v>183.9</v>
      </c>
      <c r="E28" s="104">
        <v>183.2</v>
      </c>
      <c r="F28" s="104">
        <v>182.9</v>
      </c>
      <c r="G28" s="104">
        <v>183.1</v>
      </c>
      <c r="H28" s="104">
        <v>183.7</v>
      </c>
      <c r="I28" s="104">
        <v>184.5</v>
      </c>
      <c r="J28" s="104">
        <v>185.1</v>
      </c>
      <c r="K28" s="104">
        <v>184.9</v>
      </c>
      <c r="L28" s="104">
        <v>185</v>
      </c>
      <c r="M28" s="104">
        <v>185.5</v>
      </c>
      <c r="N28" s="113">
        <f t="shared" si="0"/>
        <v>184</v>
      </c>
      <c r="O28" s="185">
        <f t="shared" si="1"/>
        <v>0.71085264005455018</v>
      </c>
    </row>
    <row r="29" spans="1:15">
      <c r="A29" s="102">
        <v>2004</v>
      </c>
      <c r="B29" s="104">
        <v>186.3</v>
      </c>
      <c r="C29" s="104">
        <v>186.7</v>
      </c>
      <c r="D29" s="104">
        <v>187.1</v>
      </c>
      <c r="E29" s="104">
        <v>187.4</v>
      </c>
      <c r="F29" s="104">
        <v>188.2</v>
      </c>
      <c r="G29" s="104">
        <v>188.9</v>
      </c>
      <c r="H29" s="104">
        <v>189.1</v>
      </c>
      <c r="I29" s="104">
        <v>189.2</v>
      </c>
      <c r="J29" s="104">
        <v>189.8</v>
      </c>
      <c r="K29" s="104">
        <v>190.8</v>
      </c>
      <c r="L29" s="104">
        <v>191.7</v>
      </c>
      <c r="M29" s="104">
        <v>191.7</v>
      </c>
      <c r="N29" s="113">
        <f t="shared" si="0"/>
        <v>188.9083333333333</v>
      </c>
      <c r="O29" s="185">
        <f t="shared" si="1"/>
        <v>0.72981514933861391</v>
      </c>
    </row>
    <row r="30" spans="1:15">
      <c r="A30" s="102">
        <v>2005</v>
      </c>
      <c r="B30" s="104">
        <v>191.6</v>
      </c>
      <c r="C30" s="104">
        <v>192.4</v>
      </c>
      <c r="D30" s="104">
        <v>193.1</v>
      </c>
      <c r="E30" s="104">
        <v>193.7</v>
      </c>
      <c r="F30" s="104">
        <v>193.6</v>
      </c>
      <c r="G30" s="104">
        <v>193.7</v>
      </c>
      <c r="H30" s="104">
        <v>194.9</v>
      </c>
      <c r="I30" s="104">
        <v>196.1</v>
      </c>
      <c r="J30" s="104">
        <v>198.8</v>
      </c>
      <c r="K30" s="104">
        <v>199.1</v>
      </c>
      <c r="L30" s="104">
        <v>198.1</v>
      </c>
      <c r="M30" s="104">
        <v>198.1</v>
      </c>
      <c r="N30" s="113">
        <f t="shared" si="0"/>
        <v>195.26666666666665</v>
      </c>
      <c r="O30" s="185">
        <f t="shared" si="1"/>
        <v>0.75437948649267295</v>
      </c>
    </row>
    <row r="31" spans="1:15">
      <c r="A31" s="102">
        <v>2006</v>
      </c>
      <c r="B31" s="104">
        <v>199.3</v>
      </c>
      <c r="C31" s="104">
        <v>199.4</v>
      </c>
      <c r="D31" s="104">
        <v>199.7</v>
      </c>
      <c r="E31" s="104">
        <v>200.7</v>
      </c>
      <c r="F31" s="104">
        <v>201.3</v>
      </c>
      <c r="G31" s="104">
        <v>201.8</v>
      </c>
      <c r="H31" s="104">
        <v>202.9</v>
      </c>
      <c r="I31" s="104">
        <v>203.8</v>
      </c>
      <c r="J31" s="104">
        <v>202.8</v>
      </c>
      <c r="K31" s="104">
        <v>201.9</v>
      </c>
      <c r="L31" s="104">
        <v>202</v>
      </c>
      <c r="M31" s="104">
        <v>203.1</v>
      </c>
      <c r="N31" s="113">
        <f t="shared" si="0"/>
        <v>201.55833333333337</v>
      </c>
      <c r="O31" s="185">
        <f t="shared" si="1"/>
        <v>0.77868626834236454</v>
      </c>
    </row>
    <row r="32" spans="1:15">
      <c r="A32" s="102">
        <v>2007</v>
      </c>
      <c r="B32" s="105">
        <v>203.43700000000001</v>
      </c>
      <c r="C32" s="105">
        <v>204.226</v>
      </c>
      <c r="D32" s="105">
        <v>205.28800000000001</v>
      </c>
      <c r="E32" s="105">
        <v>205.904</v>
      </c>
      <c r="F32" s="105">
        <v>206.755</v>
      </c>
      <c r="G32" s="105">
        <v>207.23400000000001</v>
      </c>
      <c r="H32" s="105">
        <v>207.60300000000001</v>
      </c>
      <c r="I32" s="105">
        <v>207.667</v>
      </c>
      <c r="J32" s="105">
        <v>208.547</v>
      </c>
      <c r="K32" s="105">
        <v>209.19</v>
      </c>
      <c r="L32" s="105">
        <v>210.834</v>
      </c>
      <c r="M32" s="105">
        <v>211.44499999999999</v>
      </c>
      <c r="N32" s="113">
        <f t="shared" si="0"/>
        <v>207.34416666666667</v>
      </c>
      <c r="O32" s="185">
        <f t="shared" si="1"/>
        <v>0.80103884932016667</v>
      </c>
    </row>
    <row r="33" spans="1:15">
      <c r="A33" s="102">
        <v>2008</v>
      </c>
      <c r="B33" s="105">
        <v>212.17400000000001</v>
      </c>
      <c r="C33" s="105">
        <v>212.68700000000001</v>
      </c>
      <c r="D33" s="105">
        <v>213.44800000000001</v>
      </c>
      <c r="E33" s="105">
        <v>213.94200000000001</v>
      </c>
      <c r="F33" s="105">
        <v>215.208</v>
      </c>
      <c r="G33" s="105">
        <v>217.46299999999999</v>
      </c>
      <c r="H33" s="105">
        <v>219.01599999999999</v>
      </c>
      <c r="I33" s="105">
        <v>218.69</v>
      </c>
      <c r="J33" s="105">
        <v>218.87700000000001</v>
      </c>
      <c r="K33" s="105">
        <v>216.995</v>
      </c>
      <c r="L33" s="105">
        <v>213.15299999999999</v>
      </c>
      <c r="M33" s="105">
        <v>211.398</v>
      </c>
      <c r="N33" s="113">
        <f t="shared" si="0"/>
        <v>215.25424999999998</v>
      </c>
      <c r="O33" s="185">
        <f t="shared" si="1"/>
        <v>0.83159810812751167</v>
      </c>
    </row>
    <row r="34" spans="1:15">
      <c r="A34" s="102">
        <v>2009</v>
      </c>
      <c r="B34" s="105">
        <v>211.93299999999999</v>
      </c>
      <c r="C34" s="105">
        <v>212.70500000000001</v>
      </c>
      <c r="D34" s="105">
        <v>212.495</v>
      </c>
      <c r="E34" s="105">
        <v>212.709</v>
      </c>
      <c r="F34" s="105">
        <v>213.02199999999999</v>
      </c>
      <c r="G34" s="105">
        <v>214.79</v>
      </c>
      <c r="H34" s="105">
        <v>214.726</v>
      </c>
      <c r="I34" s="105">
        <v>215.44499999999999</v>
      </c>
      <c r="J34" s="105">
        <v>215.86099999999999</v>
      </c>
      <c r="K34" s="105">
        <v>216.50899999999999</v>
      </c>
      <c r="L34" s="105">
        <v>217.23400000000001</v>
      </c>
      <c r="M34" s="105">
        <v>217.34700000000001</v>
      </c>
      <c r="N34" s="113">
        <f t="shared" si="0"/>
        <v>214.56466666666668</v>
      </c>
      <c r="O34" s="185">
        <f t="shared" si="1"/>
        <v>0.8289340204479595</v>
      </c>
    </row>
    <row r="35" spans="1:15">
      <c r="A35" s="102">
        <v>2010</v>
      </c>
      <c r="B35" s="105">
        <v>217.488</v>
      </c>
      <c r="C35" s="105">
        <v>217.28100000000001</v>
      </c>
      <c r="D35" s="105">
        <v>217.35300000000001</v>
      </c>
      <c r="E35" s="105">
        <v>217.40299999999999</v>
      </c>
      <c r="F35" s="105">
        <v>217.29</v>
      </c>
      <c r="G35" s="105">
        <v>217.19900000000001</v>
      </c>
      <c r="H35" s="105">
        <v>217.60499999999999</v>
      </c>
      <c r="I35" s="105">
        <v>217.923</v>
      </c>
      <c r="J35" s="105">
        <v>218.27500000000001</v>
      </c>
      <c r="K35" s="105">
        <v>219.035</v>
      </c>
      <c r="L35" s="105">
        <v>219.59</v>
      </c>
      <c r="M35" s="105">
        <v>220.47200000000001</v>
      </c>
      <c r="N35" s="113">
        <f t="shared" si="0"/>
        <v>218.07616666666672</v>
      </c>
      <c r="O35" s="185">
        <f t="shared" si="1"/>
        <v>0.84250010221726157</v>
      </c>
    </row>
    <row r="36" spans="1:15">
      <c r="A36" s="102">
        <v>2011</v>
      </c>
      <c r="B36" s="105">
        <v>221.18700000000001</v>
      </c>
      <c r="C36" s="105">
        <v>221.898</v>
      </c>
      <c r="D36" s="105">
        <v>223.04599999999999</v>
      </c>
      <c r="E36" s="105">
        <v>224.09299999999999</v>
      </c>
      <c r="F36" s="105">
        <v>224.80600000000001</v>
      </c>
      <c r="G36" s="105">
        <v>224.80600000000001</v>
      </c>
      <c r="H36" s="105">
        <v>225.39500000000001</v>
      </c>
      <c r="I36" s="105">
        <v>226.10599999999999</v>
      </c>
      <c r="J36" s="105">
        <v>226.59700000000001</v>
      </c>
      <c r="K36" s="105">
        <v>226.75</v>
      </c>
      <c r="L36" s="105">
        <v>227.16900000000001</v>
      </c>
      <c r="M36" s="105">
        <v>227.22300000000001</v>
      </c>
      <c r="N36" s="113">
        <f t="shared" si="0"/>
        <v>224.923</v>
      </c>
      <c r="O36" s="185">
        <f t="shared" si="1"/>
        <v>0.86895167586407385</v>
      </c>
    </row>
    <row r="37" spans="1:15">
      <c r="A37" s="102">
        <v>2012</v>
      </c>
      <c r="B37" s="105">
        <v>227.84200000000001</v>
      </c>
      <c r="C37" s="105">
        <v>228.32900000000001</v>
      </c>
      <c r="D37" s="105">
        <v>228.80699999999999</v>
      </c>
      <c r="E37" s="105">
        <v>229.18700000000001</v>
      </c>
      <c r="F37" s="105">
        <v>228.71299999999999</v>
      </c>
      <c r="G37" s="105">
        <v>228.524</v>
      </c>
      <c r="H37" s="105">
        <v>228.59</v>
      </c>
      <c r="I37" s="105">
        <v>229.91800000000001</v>
      </c>
      <c r="J37" s="105">
        <v>231.01499999999999</v>
      </c>
      <c r="K37" s="105">
        <v>231.63800000000001</v>
      </c>
      <c r="L37" s="105">
        <v>231.249</v>
      </c>
      <c r="M37" s="105">
        <v>231.221</v>
      </c>
      <c r="N37" s="113">
        <f t="shared" si="0"/>
        <v>229.58608333333328</v>
      </c>
      <c r="O37" s="185">
        <f t="shared" si="1"/>
        <v>0.8869667035721952</v>
      </c>
    </row>
    <row r="38" spans="1:15">
      <c r="A38" s="102">
        <v>2013</v>
      </c>
      <c r="B38" s="105">
        <v>231.679</v>
      </c>
      <c r="C38" s="105">
        <v>232.93700000000001</v>
      </c>
      <c r="D38" s="105">
        <v>232.28200000000001</v>
      </c>
      <c r="E38" s="105">
        <v>231.797</v>
      </c>
      <c r="F38" s="105">
        <v>231.893</v>
      </c>
      <c r="G38" s="105">
        <v>232.44499999999999</v>
      </c>
      <c r="H38" s="105">
        <v>232.9</v>
      </c>
      <c r="I38" s="105">
        <v>233.45599999999999</v>
      </c>
      <c r="J38" s="105">
        <v>233.54400000000001</v>
      </c>
      <c r="K38" s="105">
        <v>233.66900000000001</v>
      </c>
      <c r="L38" s="105">
        <v>234.1</v>
      </c>
      <c r="M38" s="105">
        <v>234.71899999999999</v>
      </c>
      <c r="N38" s="113">
        <f t="shared" si="0"/>
        <v>232.95174999999998</v>
      </c>
      <c r="O38" s="185">
        <f t="shared" si="1"/>
        <v>0.89996938311319319</v>
      </c>
    </row>
    <row r="39" spans="1:15">
      <c r="A39" s="102">
        <v>2014</v>
      </c>
      <c r="B39" s="105">
        <v>235.28800000000001</v>
      </c>
      <c r="C39" s="105">
        <v>235.547</v>
      </c>
      <c r="D39" s="105">
        <v>236.02799999999999</v>
      </c>
      <c r="E39" s="105">
        <v>236.46799999999999</v>
      </c>
      <c r="F39" s="105">
        <v>236.91800000000001</v>
      </c>
      <c r="G39" s="105">
        <v>237.23099999999999</v>
      </c>
      <c r="H39" s="105">
        <v>237.49799999999999</v>
      </c>
      <c r="I39" s="105">
        <v>237.46</v>
      </c>
      <c r="J39" s="105">
        <v>237.477</v>
      </c>
      <c r="K39" s="105">
        <v>237.43</v>
      </c>
      <c r="L39" s="105">
        <v>236.983</v>
      </c>
      <c r="M39" s="105">
        <v>236.25200000000001</v>
      </c>
      <c r="N39" s="113">
        <f t="shared" si="0"/>
        <v>236.715</v>
      </c>
      <c r="O39" s="185">
        <f t="shared" si="1"/>
        <v>0.91450805810061331</v>
      </c>
    </row>
    <row r="40" spans="1:15">
      <c r="A40" s="102">
        <v>2015</v>
      </c>
      <c r="B40" s="105">
        <v>234.71799999999999</v>
      </c>
      <c r="C40" s="105">
        <v>235.23599999999999</v>
      </c>
      <c r="D40" s="105">
        <v>236.005</v>
      </c>
      <c r="E40" s="105">
        <v>236.15600000000001</v>
      </c>
      <c r="F40" s="105">
        <v>236.97399999999999</v>
      </c>
      <c r="G40" s="105">
        <v>237.684</v>
      </c>
      <c r="H40" s="105">
        <v>238.053</v>
      </c>
      <c r="I40" s="105">
        <v>238.02799999999999</v>
      </c>
      <c r="J40" s="105">
        <v>237.506</v>
      </c>
      <c r="K40" s="105">
        <v>237.78100000000001</v>
      </c>
      <c r="L40" s="105">
        <v>238.01599999999999</v>
      </c>
      <c r="M40" s="105">
        <v>237.81700000000001</v>
      </c>
      <c r="N40" s="113">
        <f t="shared" si="0"/>
        <v>236.99783333333335</v>
      </c>
      <c r="O40" s="185">
        <f t="shared" si="1"/>
        <v>0.91560073647939288</v>
      </c>
    </row>
    <row r="41" spans="1:15">
      <c r="A41" s="102">
        <v>2016</v>
      </c>
      <c r="B41" s="105">
        <v>237.833</v>
      </c>
      <c r="C41" s="105">
        <v>237.46899999999999</v>
      </c>
      <c r="D41" s="105">
        <v>238.03800000000001</v>
      </c>
      <c r="E41" s="105">
        <v>238.827</v>
      </c>
      <c r="F41" s="105">
        <v>239.464</v>
      </c>
      <c r="G41" s="105">
        <v>240.167</v>
      </c>
      <c r="H41" s="105">
        <v>240.15</v>
      </c>
      <c r="I41" s="105">
        <v>240.602</v>
      </c>
      <c r="J41" s="105">
        <v>241.05099999999999</v>
      </c>
      <c r="K41" s="105">
        <v>241.691</v>
      </c>
      <c r="L41" s="105">
        <v>242.029</v>
      </c>
      <c r="M41" s="105">
        <v>242.77199999999999</v>
      </c>
      <c r="N41" s="113">
        <f t="shared" si="0"/>
        <v>240.00774999999999</v>
      </c>
      <c r="O41" s="185">
        <f t="shared" si="1"/>
        <v>0.92722903652745903</v>
      </c>
    </row>
    <row r="42" spans="1:15">
      <c r="A42" s="102">
        <v>2017</v>
      </c>
      <c r="B42" s="105">
        <v>243.78</v>
      </c>
      <c r="C42" s="105">
        <v>243.96100000000001</v>
      </c>
      <c r="D42" s="105">
        <v>243.749</v>
      </c>
      <c r="E42" s="105">
        <v>244.05099999999999</v>
      </c>
      <c r="F42" s="105">
        <v>243.96199999999999</v>
      </c>
      <c r="G42" s="105">
        <v>244.18199999999999</v>
      </c>
      <c r="H42" s="105">
        <v>244.39</v>
      </c>
      <c r="I42" s="105">
        <v>245.297</v>
      </c>
      <c r="J42" s="105">
        <v>246.41800000000001</v>
      </c>
      <c r="K42" s="105">
        <v>246.58699999999999</v>
      </c>
      <c r="L42" s="105">
        <v>247.33199999999999</v>
      </c>
      <c r="M42" s="105">
        <v>247.90100000000001</v>
      </c>
      <c r="N42" s="113">
        <f t="shared" si="0"/>
        <v>245.13416666666663</v>
      </c>
      <c r="O42" s="185">
        <f t="shared" si="1"/>
        <v>0.94703407360093528</v>
      </c>
    </row>
    <row r="43" spans="1:15">
      <c r="A43" s="102">
        <v>2018</v>
      </c>
      <c r="B43" s="105">
        <v>248.88399999999999</v>
      </c>
      <c r="C43" s="105">
        <v>249.369</v>
      </c>
      <c r="D43" s="105">
        <v>249.49799999999999</v>
      </c>
      <c r="E43" s="105">
        <v>249.95599999999999</v>
      </c>
      <c r="F43" s="105">
        <v>250.64599999999999</v>
      </c>
      <c r="G43" s="105">
        <v>251.13399999999999</v>
      </c>
      <c r="H43" s="105">
        <v>251.59700000000001</v>
      </c>
      <c r="I43" s="105">
        <v>251.87899999999999</v>
      </c>
      <c r="J43" s="105">
        <v>252.01</v>
      </c>
      <c r="K43" s="105">
        <v>252.79400000000001</v>
      </c>
      <c r="L43" s="105">
        <v>252.76</v>
      </c>
      <c r="M43" s="105">
        <v>252.72300000000001</v>
      </c>
      <c r="N43" s="113">
        <f t="shared" si="0"/>
        <v>251.10416666666666</v>
      </c>
      <c r="O43" s="185">
        <f t="shared" si="1"/>
        <v>0.97009815110705311</v>
      </c>
    </row>
    <row r="44" spans="1:15">
      <c r="A44" s="102">
        <v>2019</v>
      </c>
      <c r="B44" s="105">
        <v>252.673</v>
      </c>
      <c r="C44" s="105">
        <v>253.113</v>
      </c>
      <c r="D44" s="105">
        <v>254.148</v>
      </c>
      <c r="E44" s="105">
        <v>254.958</v>
      </c>
      <c r="F44" s="105">
        <v>255.155</v>
      </c>
      <c r="G44" s="105">
        <v>255.30500000000001</v>
      </c>
      <c r="H44" s="105">
        <v>256.161</v>
      </c>
      <c r="I44" s="105">
        <v>256.3</v>
      </c>
      <c r="J44" s="105">
        <v>256.358</v>
      </c>
      <c r="K44" s="105">
        <v>257.27100000000002</v>
      </c>
      <c r="L44" s="105">
        <v>257.93599999999998</v>
      </c>
      <c r="M44" s="105">
        <v>258.50099999999998</v>
      </c>
      <c r="N44" s="113">
        <f t="shared" si="0"/>
        <v>255.6565833333334</v>
      </c>
      <c r="O44" s="185">
        <f>N44/$N$45</f>
        <v>0.98768563700992484</v>
      </c>
    </row>
    <row r="45" spans="1:15">
      <c r="A45" s="183">
        <v>2020</v>
      </c>
      <c r="B45" s="184">
        <v>258.68700000000001</v>
      </c>
      <c r="C45" s="184">
        <v>258.82400000000001</v>
      </c>
      <c r="D45" s="184">
        <v>257.98899999999998</v>
      </c>
      <c r="E45" s="184">
        <v>256.19200000000001</v>
      </c>
      <c r="F45" s="184">
        <v>255.94200000000001</v>
      </c>
      <c r="G45" s="184">
        <v>257.28199999999998</v>
      </c>
      <c r="H45" s="184">
        <v>258.60399999999998</v>
      </c>
      <c r="I45" s="184">
        <v>259.51100000000002</v>
      </c>
      <c r="J45" s="184">
        <v>260.149</v>
      </c>
      <c r="K45" s="184">
        <v>260.46199999999999</v>
      </c>
      <c r="L45" s="184">
        <v>260.92700000000002</v>
      </c>
      <c r="M45" s="184">
        <v>261.56</v>
      </c>
      <c r="N45" s="113">
        <f>AVERAGE(B45:M45)</f>
        <v>258.84408333333334</v>
      </c>
      <c r="O45" s="185">
        <f t="shared" si="1"/>
        <v>1</v>
      </c>
    </row>
    <row r="46" spans="1:15">
      <c r="A46" s="183">
        <v>2021</v>
      </c>
      <c r="B46" s="184">
        <v>262.23099999999999</v>
      </c>
      <c r="C46"/>
      <c r="D46"/>
      <c r="E46"/>
      <c r="F46"/>
      <c r="G46"/>
      <c r="H46"/>
      <c r="I46"/>
      <c r="J46"/>
      <c r="K46"/>
      <c r="L46"/>
      <c r="M46"/>
    </row>
  </sheetData>
  <mergeCells count="9">
    <mergeCell ref="B9:F9"/>
    <mergeCell ref="B10:F10"/>
    <mergeCell ref="B11:F11"/>
    <mergeCell ref="B12:F12"/>
    <mergeCell ref="A3:F3"/>
    <mergeCell ref="A4:F4"/>
    <mergeCell ref="B6:F6"/>
    <mergeCell ref="A7:F7"/>
    <mergeCell ref="B8:F8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8, 2020 (10:33:47 AM)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245"/>
  <sheetViews>
    <sheetView topLeftCell="J1" zoomScale="112" workbookViewId="0">
      <selection activeCell="P27" sqref="P27"/>
    </sheetView>
  </sheetViews>
  <sheetFormatPr defaultColWidth="8.85546875" defaultRowHeight="15" outlineLevelCol="1"/>
  <cols>
    <col min="1" max="2" width="11.85546875" style="13" hidden="1" customWidth="1" outlineLevel="1"/>
    <col min="3" max="3" width="10.7109375" style="13" hidden="1" customWidth="1" outlineLevel="1"/>
    <col min="4" max="4" width="11.140625" style="133" hidden="1" customWidth="1" outlineLevel="1"/>
    <col min="5" max="6" width="15.42578125" style="13" hidden="1" customWidth="1" outlineLevel="1"/>
    <col min="7" max="7" width="13.140625" style="13" hidden="1" customWidth="1" outlineLevel="1"/>
    <col min="8" max="8" width="12" style="133" hidden="1" customWidth="1" outlineLevel="1"/>
    <col min="9" max="9" width="0" style="5" hidden="1" customWidth="1" outlineLevel="1"/>
    <col min="10" max="10" width="13" style="5" customWidth="1" collapsed="1"/>
    <col min="11" max="12" width="8.85546875" style="5"/>
    <col min="13" max="13" width="9.140625" style="5" customWidth="1"/>
    <col min="14" max="23" width="8.85546875" style="5"/>
    <col min="27" max="16384" width="8.85546875" style="5"/>
  </cols>
  <sheetData>
    <row r="1" spans="1:23" s="1" customFormat="1" ht="18.75">
      <c r="A1" s="131"/>
      <c r="B1" s="132"/>
      <c r="C1" s="131"/>
      <c r="D1" s="131"/>
      <c r="E1" s="131"/>
      <c r="F1" s="131"/>
      <c r="G1" s="131"/>
      <c r="H1" s="131"/>
      <c r="J1" s="31" t="s">
        <v>704</v>
      </c>
    </row>
    <row r="2" spans="1:23" customFormat="1">
      <c r="A2" s="13"/>
      <c r="B2" s="13"/>
      <c r="C2" s="13"/>
      <c r="D2" s="133"/>
      <c r="E2" s="13"/>
      <c r="F2" s="13"/>
      <c r="G2" s="13"/>
      <c r="H2" s="133"/>
      <c r="I2" s="5"/>
      <c r="K2" s="5"/>
      <c r="L2" s="5"/>
      <c r="M2" s="5"/>
      <c r="N2" s="5"/>
      <c r="O2" s="5"/>
      <c r="P2" s="5"/>
    </row>
    <row r="3" spans="1:23">
      <c r="J3" s="5" t="s">
        <v>754</v>
      </c>
    </row>
    <row r="4" spans="1:23">
      <c r="B4" s="134"/>
      <c r="J4" s="15"/>
    </row>
    <row r="5" spans="1:23">
      <c r="A5" s="204" t="s">
        <v>699</v>
      </c>
      <c r="B5" s="204"/>
      <c r="C5" s="204"/>
      <c r="D5" s="204"/>
      <c r="E5" s="201" t="s">
        <v>1016</v>
      </c>
      <c r="F5" s="202"/>
      <c r="G5" s="202"/>
      <c r="H5" s="203"/>
      <c r="Q5" s="34"/>
    </row>
    <row r="6" spans="1:23">
      <c r="A6" s="148" t="s">
        <v>697</v>
      </c>
      <c r="B6" s="148" t="s">
        <v>8</v>
      </c>
      <c r="C6" s="148" t="s">
        <v>696</v>
      </c>
      <c r="D6" s="149" t="s">
        <v>1017</v>
      </c>
      <c r="E6" s="146" t="s">
        <v>697</v>
      </c>
      <c r="F6" s="146" t="s">
        <v>8</v>
      </c>
      <c r="G6" s="146" t="s">
        <v>696</v>
      </c>
      <c r="H6" s="147" t="s">
        <v>1017</v>
      </c>
      <c r="J6" s="16"/>
    </row>
    <row r="7" spans="1:23">
      <c r="A7" s="135">
        <v>36528</v>
      </c>
      <c r="B7" s="136">
        <f>YEAR(A7)</f>
        <v>2000</v>
      </c>
      <c r="C7" s="137">
        <v>1.0155000000000001</v>
      </c>
      <c r="D7" s="133">
        <f t="shared" ref="D7:D70" si="0">IF(ISNUMBER(C7),C7,"")</f>
        <v>1.0155000000000001</v>
      </c>
      <c r="E7" s="144">
        <v>36529</v>
      </c>
      <c r="F7" s="139">
        <f>YEAR(E7)</f>
        <v>2000</v>
      </c>
      <c r="G7" s="140">
        <v>1.637</v>
      </c>
      <c r="H7" s="145">
        <f t="shared" ref="H7:H70" si="1">IF(ISNUMBER(G7),G7,"")</f>
        <v>1.637</v>
      </c>
      <c r="J7"/>
      <c r="K7" s="205" t="s">
        <v>720</v>
      </c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23">
      <c r="A8" s="135">
        <v>36529</v>
      </c>
      <c r="B8" s="136">
        <f t="shared" ref="B8:B71" si="2">YEAR(A8)</f>
        <v>2000</v>
      </c>
      <c r="C8" s="137">
        <v>1.0308999999999999</v>
      </c>
      <c r="D8" s="133">
        <f t="shared" si="0"/>
        <v>1.0308999999999999</v>
      </c>
      <c r="E8" s="144">
        <v>36530</v>
      </c>
      <c r="F8" s="139">
        <f>YEAR(E8)</f>
        <v>2000</v>
      </c>
      <c r="G8" s="140">
        <v>1.6415</v>
      </c>
      <c r="H8" s="145">
        <f t="shared" si="1"/>
        <v>1.6415</v>
      </c>
      <c r="J8" s="106"/>
      <c r="K8" s="111">
        <v>2008</v>
      </c>
      <c r="L8" s="111">
        <v>2009</v>
      </c>
      <c r="M8" s="111">
        <v>2010</v>
      </c>
      <c r="N8" s="111">
        <v>2011</v>
      </c>
      <c r="O8" s="111">
        <v>2012</v>
      </c>
      <c r="P8" s="111">
        <v>2013</v>
      </c>
      <c r="Q8" s="111">
        <v>2014</v>
      </c>
      <c r="R8" s="111">
        <v>2015</v>
      </c>
      <c r="S8" s="111">
        <v>2016</v>
      </c>
      <c r="T8" s="111">
        <v>2017</v>
      </c>
      <c r="U8" s="111">
        <v>2018</v>
      </c>
      <c r="V8" s="111">
        <v>2019</v>
      </c>
      <c r="W8" s="111">
        <v>2020</v>
      </c>
    </row>
    <row r="9" spans="1:23">
      <c r="A9" s="135">
        <v>36530</v>
      </c>
      <c r="B9" s="136">
        <f t="shared" si="2"/>
        <v>2000</v>
      </c>
      <c r="C9" s="137">
        <v>1.0335000000000001</v>
      </c>
      <c r="D9" s="133">
        <f t="shared" si="0"/>
        <v>1.0335000000000001</v>
      </c>
      <c r="E9" s="144">
        <v>36531</v>
      </c>
      <c r="F9" s="139">
        <f t="shared" ref="F9:F72" si="3">YEAR(E9)</f>
        <v>2000</v>
      </c>
      <c r="G9" s="140">
        <v>1.6475</v>
      </c>
      <c r="H9" s="145">
        <f t="shared" si="1"/>
        <v>1.6475</v>
      </c>
      <c r="J9" s="112" t="s">
        <v>699</v>
      </c>
      <c r="K9" s="107">
        <f t="shared" ref="K9:U9" si="4">AVERAGEIF($B:$B,K8,$D:$D)</f>
        <v>1.4725599206349207</v>
      </c>
      <c r="L9" s="107">
        <f t="shared" si="4"/>
        <v>1.3935472222222223</v>
      </c>
      <c r="M9" s="107">
        <f t="shared" si="4"/>
        <v>1.3260896</v>
      </c>
      <c r="N9" s="107">
        <f t="shared" si="4"/>
        <v>1.3931334661354573</v>
      </c>
      <c r="O9" s="107">
        <f t="shared" si="4"/>
        <v>1.2858741035856576</v>
      </c>
      <c r="P9" s="107">
        <f t="shared" si="4"/>
        <v>1.3281394422310751</v>
      </c>
      <c r="Q9" s="107">
        <f t="shared" si="4"/>
        <v>1.3296708000000006</v>
      </c>
      <c r="R9" s="107">
        <f t="shared" si="4"/>
        <v>1.1096095617529877</v>
      </c>
      <c r="S9" s="107">
        <f t="shared" si="4"/>
        <v>1.1071944223107575</v>
      </c>
      <c r="T9" s="107">
        <f t="shared" si="4"/>
        <v>1.1300502008032129</v>
      </c>
      <c r="U9" s="107">
        <f t="shared" si="4"/>
        <v>1.1816951807228913</v>
      </c>
      <c r="V9" s="107">
        <f>AVERAGEIF($B:$B,V8,$D:$D)</f>
        <v>1.1194236947791159</v>
      </c>
      <c r="W9" s="107"/>
    </row>
    <row r="10" spans="1:23" ht="18">
      <c r="A10" s="135">
        <v>36531</v>
      </c>
      <c r="B10" s="136">
        <f t="shared" si="2"/>
        <v>2000</v>
      </c>
      <c r="C10" s="137">
        <v>1.0324</v>
      </c>
      <c r="D10" s="133">
        <f t="shared" si="0"/>
        <v>1.0324</v>
      </c>
      <c r="E10" s="144">
        <v>36532</v>
      </c>
      <c r="F10" s="139">
        <f t="shared" si="3"/>
        <v>2000</v>
      </c>
      <c r="G10" s="140">
        <v>1.6384000000000001</v>
      </c>
      <c r="H10" s="145">
        <f t="shared" si="1"/>
        <v>1.6384000000000001</v>
      </c>
      <c r="J10" s="112" t="s">
        <v>698</v>
      </c>
      <c r="K10" s="108">
        <f>1/K9</f>
        <v>0.67908951342966883</v>
      </c>
      <c r="L10" s="108">
        <f>1/L9</f>
        <v>0.71759319243258113</v>
      </c>
      <c r="M10" s="108">
        <f>1/M9</f>
        <v>0.75409685740692034</v>
      </c>
      <c r="N10" s="108">
        <f>1/N9</f>
        <v>0.71780631526568173</v>
      </c>
      <c r="O10" s="108">
        <f>1/O9</f>
        <v>0.7776811098469919</v>
      </c>
      <c r="P10" s="109">
        <v>0.78300000000000003</v>
      </c>
      <c r="Q10" s="110">
        <v>0.78400000000000003</v>
      </c>
      <c r="R10" s="110">
        <v>0.93700000000000006</v>
      </c>
      <c r="S10" s="107">
        <f>1/S9</f>
        <v>0.9031837406775961</v>
      </c>
      <c r="T10" s="107">
        <f>1/T9</f>
        <v>0.8849164393663429</v>
      </c>
      <c r="U10" s="107">
        <f>1/U9</f>
        <v>0.84624192119346642</v>
      </c>
      <c r="V10" s="107">
        <f>1/V9</f>
        <v>0.89331680637447963</v>
      </c>
      <c r="W10" s="107"/>
    </row>
    <row r="11" spans="1:23">
      <c r="A11" s="135">
        <v>36532</v>
      </c>
      <c r="B11" s="136">
        <f t="shared" si="2"/>
        <v>2000</v>
      </c>
      <c r="C11" s="137">
        <v>1.0294000000000001</v>
      </c>
      <c r="D11" s="133">
        <f t="shared" si="0"/>
        <v>1.0294000000000001</v>
      </c>
      <c r="E11" s="144">
        <v>36535</v>
      </c>
      <c r="F11" s="139">
        <f t="shared" si="3"/>
        <v>2000</v>
      </c>
      <c r="G11" s="140">
        <v>1.6374</v>
      </c>
      <c r="H11" s="145">
        <f t="shared" si="1"/>
        <v>1.6374</v>
      </c>
      <c r="J11" s="112" t="s">
        <v>1016</v>
      </c>
      <c r="K11" s="107">
        <f>AVERAGEIF($F:$F,K8,$H:$H)</f>
        <v>1.8544801587301583</v>
      </c>
      <c r="L11" s="107">
        <f t="shared" ref="L11:V11" si="5">AVERAGEIF($F:$F,L8,$H:$H)</f>
        <v>1.5661063492063485</v>
      </c>
      <c r="M11" s="107">
        <f t="shared" si="5"/>
        <v>1.5452216000000008</v>
      </c>
      <c r="N11" s="107">
        <f>AVERAGEIF($F:$F,N8,$H:$H)</f>
        <v>1.6043019920318717</v>
      </c>
      <c r="O11" s="107">
        <f t="shared" si="5"/>
        <v>1.5853243027888448</v>
      </c>
      <c r="P11" s="107">
        <f t="shared" si="5"/>
        <v>1.564168525896414</v>
      </c>
      <c r="Q11" s="107">
        <f t="shared" si="5"/>
        <v>1.6484352</v>
      </c>
      <c r="R11" s="107">
        <f t="shared" si="5"/>
        <v>1.5283968127490037</v>
      </c>
      <c r="S11" s="107">
        <f t="shared" si="5"/>
        <v>1.355517529880478</v>
      </c>
      <c r="T11" s="107">
        <f t="shared" si="5"/>
        <v>1.2890273092369471</v>
      </c>
      <c r="U11" s="107">
        <f t="shared" si="5"/>
        <v>1.3362518072289162</v>
      </c>
      <c r="V11" s="107">
        <f t="shared" si="5"/>
        <v>1.2768341365461846</v>
      </c>
      <c r="W11" s="107"/>
    </row>
    <row r="12" spans="1:23" ht="15.75">
      <c r="A12" s="135">
        <v>36535</v>
      </c>
      <c r="B12" s="136">
        <f t="shared" si="2"/>
        <v>2000</v>
      </c>
      <c r="C12" s="137">
        <v>1.0251999999999999</v>
      </c>
      <c r="D12" s="133">
        <f t="shared" si="0"/>
        <v>1.0251999999999999</v>
      </c>
      <c r="E12" s="144">
        <v>36536</v>
      </c>
      <c r="F12" s="139">
        <f t="shared" si="3"/>
        <v>2000</v>
      </c>
      <c r="G12" s="140">
        <v>1.6479999999999999</v>
      </c>
      <c r="H12" s="145">
        <f t="shared" si="1"/>
        <v>1.6479999999999999</v>
      </c>
      <c r="N12" s="33"/>
    </row>
    <row r="13" spans="1:23" ht="15.75">
      <c r="A13" s="135">
        <v>36536</v>
      </c>
      <c r="B13" s="136">
        <f t="shared" si="2"/>
        <v>2000</v>
      </c>
      <c r="C13" s="137">
        <v>1.0322</v>
      </c>
      <c r="D13" s="133">
        <f>IF(ISNUMBER(C13),C13,"")</f>
        <v>1.0322</v>
      </c>
      <c r="E13" s="144">
        <v>36537</v>
      </c>
      <c r="F13" s="139">
        <f t="shared" si="3"/>
        <v>2000</v>
      </c>
      <c r="G13" s="140">
        <v>1.6465000000000001</v>
      </c>
      <c r="H13" s="145">
        <f t="shared" si="1"/>
        <v>1.6465000000000001</v>
      </c>
      <c r="N13" s="33"/>
    </row>
    <row r="14" spans="1:23" ht="15.75">
      <c r="A14" s="135">
        <v>36537</v>
      </c>
      <c r="B14" s="136">
        <f t="shared" si="2"/>
        <v>2000</v>
      </c>
      <c r="C14" s="137">
        <v>1.0281</v>
      </c>
      <c r="D14" s="133">
        <f t="shared" si="0"/>
        <v>1.0281</v>
      </c>
      <c r="E14" s="144">
        <v>36538</v>
      </c>
      <c r="F14" s="139">
        <f t="shared" si="3"/>
        <v>2000</v>
      </c>
      <c r="G14" s="140">
        <v>1.6482000000000001</v>
      </c>
      <c r="H14" s="145">
        <f t="shared" si="1"/>
        <v>1.6482000000000001</v>
      </c>
      <c r="N14" s="33"/>
    </row>
    <row r="15" spans="1:23" ht="15.75">
      <c r="A15" s="135">
        <v>36538</v>
      </c>
      <c r="B15" s="136">
        <f t="shared" si="2"/>
        <v>2000</v>
      </c>
      <c r="C15" s="137">
        <v>1.0269999999999999</v>
      </c>
      <c r="D15" s="133">
        <f t="shared" si="0"/>
        <v>1.0269999999999999</v>
      </c>
      <c r="E15" s="144">
        <v>36539</v>
      </c>
      <c r="F15" s="139">
        <f t="shared" si="3"/>
        <v>2000</v>
      </c>
      <c r="G15" s="140">
        <v>1.6353</v>
      </c>
      <c r="H15" s="145">
        <f t="shared" si="1"/>
        <v>1.6353</v>
      </c>
      <c r="N15" s="33"/>
    </row>
    <row r="16" spans="1:23" ht="15.75">
      <c r="A16" s="135">
        <v>36539</v>
      </c>
      <c r="B16" s="136">
        <f t="shared" si="2"/>
        <v>2000</v>
      </c>
      <c r="C16" s="137">
        <v>1.0127999999999999</v>
      </c>
      <c r="D16" s="133">
        <f t="shared" si="0"/>
        <v>1.0127999999999999</v>
      </c>
      <c r="E16" s="144">
        <v>36542</v>
      </c>
      <c r="F16" s="139">
        <f t="shared" si="3"/>
        <v>2000</v>
      </c>
      <c r="G16" s="140" t="s">
        <v>50</v>
      </c>
      <c r="H16" s="145" t="str">
        <f t="shared" si="1"/>
        <v/>
      </c>
      <c r="N16" s="33"/>
    </row>
    <row r="17" spans="1:8">
      <c r="A17" s="135">
        <v>36542</v>
      </c>
      <c r="B17" s="136">
        <f t="shared" si="2"/>
        <v>2000</v>
      </c>
      <c r="C17" s="137" t="s">
        <v>50</v>
      </c>
      <c r="D17" s="133" t="str">
        <f t="shared" si="0"/>
        <v/>
      </c>
      <c r="E17" s="144">
        <v>36543</v>
      </c>
      <c r="F17" s="139">
        <f t="shared" si="3"/>
        <v>2000</v>
      </c>
      <c r="G17" s="140">
        <v>1.6379999999999999</v>
      </c>
      <c r="H17" s="145">
        <f t="shared" si="1"/>
        <v>1.6379999999999999</v>
      </c>
    </row>
    <row r="18" spans="1:8">
      <c r="A18" s="135">
        <v>36543</v>
      </c>
      <c r="B18" s="136">
        <f t="shared" si="2"/>
        <v>2000</v>
      </c>
      <c r="C18" s="137">
        <v>1.0121</v>
      </c>
      <c r="D18" s="133">
        <f t="shared" si="0"/>
        <v>1.0121</v>
      </c>
      <c r="E18" s="144">
        <v>36544</v>
      </c>
      <c r="F18" s="139">
        <f t="shared" si="3"/>
        <v>2000</v>
      </c>
      <c r="G18" s="140">
        <v>1.6437999999999999</v>
      </c>
      <c r="H18" s="145">
        <f t="shared" si="1"/>
        <v>1.6437999999999999</v>
      </c>
    </row>
    <row r="19" spans="1:8">
      <c r="A19" s="135">
        <v>36544</v>
      </c>
      <c r="B19" s="136">
        <f t="shared" si="2"/>
        <v>2000</v>
      </c>
      <c r="C19" s="137">
        <v>1.0115000000000001</v>
      </c>
      <c r="D19" s="133">
        <f t="shared" si="0"/>
        <v>1.0115000000000001</v>
      </c>
      <c r="E19" s="144">
        <v>36545</v>
      </c>
      <c r="F19" s="139">
        <f t="shared" si="3"/>
        <v>2000</v>
      </c>
      <c r="G19" s="140">
        <v>1.6537999999999999</v>
      </c>
      <c r="H19" s="145">
        <f t="shared" si="1"/>
        <v>1.6537999999999999</v>
      </c>
    </row>
    <row r="20" spans="1:8">
      <c r="A20" s="135">
        <v>36545</v>
      </c>
      <c r="B20" s="136">
        <f t="shared" si="2"/>
        <v>2000</v>
      </c>
      <c r="C20" s="137">
        <v>1.0133000000000001</v>
      </c>
      <c r="D20" s="133">
        <f t="shared" si="0"/>
        <v>1.0133000000000001</v>
      </c>
      <c r="E20" s="144">
        <v>36546</v>
      </c>
      <c r="F20" s="139">
        <f t="shared" si="3"/>
        <v>2000</v>
      </c>
      <c r="G20" s="140">
        <v>1.6504000000000001</v>
      </c>
      <c r="H20" s="145">
        <f t="shared" si="1"/>
        <v>1.6504000000000001</v>
      </c>
    </row>
    <row r="21" spans="1:8">
      <c r="A21" s="135">
        <v>36546</v>
      </c>
      <c r="B21" s="136">
        <f t="shared" si="2"/>
        <v>2000</v>
      </c>
      <c r="C21" s="137">
        <v>1.01</v>
      </c>
      <c r="D21" s="133">
        <f t="shared" si="0"/>
        <v>1.01</v>
      </c>
      <c r="E21" s="144">
        <v>36549</v>
      </c>
      <c r="F21" s="139">
        <f t="shared" si="3"/>
        <v>2000</v>
      </c>
      <c r="G21" s="140">
        <v>1.6519999999999999</v>
      </c>
      <c r="H21" s="145">
        <f t="shared" si="1"/>
        <v>1.6519999999999999</v>
      </c>
    </row>
    <row r="22" spans="1:8">
      <c r="A22" s="135">
        <v>36549</v>
      </c>
      <c r="B22" s="136">
        <f t="shared" si="2"/>
        <v>2000</v>
      </c>
      <c r="C22" s="137">
        <v>1.0019</v>
      </c>
      <c r="D22" s="133">
        <f t="shared" si="0"/>
        <v>1.0019</v>
      </c>
      <c r="E22" s="144">
        <v>36550</v>
      </c>
      <c r="F22" s="139">
        <f t="shared" si="3"/>
        <v>2000</v>
      </c>
      <c r="G22" s="140">
        <v>1.6482000000000001</v>
      </c>
      <c r="H22" s="145">
        <f t="shared" si="1"/>
        <v>1.6482000000000001</v>
      </c>
    </row>
    <row r="23" spans="1:8">
      <c r="A23" s="135">
        <v>36550</v>
      </c>
      <c r="B23" s="136">
        <f t="shared" si="2"/>
        <v>2000</v>
      </c>
      <c r="C23" s="137">
        <v>1.0041</v>
      </c>
      <c r="D23" s="133">
        <f t="shared" si="0"/>
        <v>1.0041</v>
      </c>
      <c r="E23" s="144">
        <v>36551</v>
      </c>
      <c r="F23" s="139">
        <f t="shared" si="3"/>
        <v>2000</v>
      </c>
      <c r="G23" s="140">
        <v>1.6395</v>
      </c>
      <c r="H23" s="145">
        <f t="shared" si="1"/>
        <v>1.6395</v>
      </c>
    </row>
    <row r="24" spans="1:8">
      <c r="A24" s="135">
        <v>36551</v>
      </c>
      <c r="B24" s="136">
        <f t="shared" si="2"/>
        <v>2000</v>
      </c>
      <c r="C24" s="137">
        <v>1.0011000000000001</v>
      </c>
      <c r="D24" s="133">
        <f t="shared" si="0"/>
        <v>1.0011000000000001</v>
      </c>
      <c r="E24" s="144">
        <v>36552</v>
      </c>
      <c r="F24" s="139">
        <f t="shared" si="3"/>
        <v>2000</v>
      </c>
      <c r="G24" s="140">
        <v>1.6363000000000001</v>
      </c>
      <c r="H24" s="145">
        <f t="shared" si="1"/>
        <v>1.6363000000000001</v>
      </c>
    </row>
    <row r="25" spans="1:8">
      <c r="A25" s="135">
        <v>36552</v>
      </c>
      <c r="B25" s="136">
        <f t="shared" si="2"/>
        <v>2000</v>
      </c>
      <c r="C25" s="137">
        <v>0.98899999999999999</v>
      </c>
      <c r="D25" s="133">
        <f t="shared" si="0"/>
        <v>0.98899999999999999</v>
      </c>
      <c r="E25" s="144">
        <v>36553</v>
      </c>
      <c r="F25" s="139">
        <f t="shared" si="3"/>
        <v>2000</v>
      </c>
      <c r="G25" s="140">
        <v>1.621</v>
      </c>
      <c r="H25" s="145">
        <f t="shared" si="1"/>
        <v>1.621</v>
      </c>
    </row>
    <row r="26" spans="1:8">
      <c r="A26" s="135">
        <v>36553</v>
      </c>
      <c r="B26" s="136">
        <f t="shared" si="2"/>
        <v>2000</v>
      </c>
      <c r="C26" s="137">
        <v>0.97650000000000003</v>
      </c>
      <c r="D26" s="133">
        <f t="shared" si="0"/>
        <v>0.97650000000000003</v>
      </c>
      <c r="E26" s="144">
        <v>36556</v>
      </c>
      <c r="F26" s="139">
        <f t="shared" si="3"/>
        <v>2000</v>
      </c>
      <c r="G26" s="140">
        <v>1.6182000000000001</v>
      </c>
      <c r="H26" s="145">
        <f t="shared" si="1"/>
        <v>1.6182000000000001</v>
      </c>
    </row>
    <row r="27" spans="1:8">
      <c r="A27" s="135">
        <v>36556</v>
      </c>
      <c r="B27" s="136">
        <f t="shared" si="2"/>
        <v>2000</v>
      </c>
      <c r="C27" s="137">
        <v>0.97570000000000001</v>
      </c>
      <c r="D27" s="133">
        <f t="shared" si="0"/>
        <v>0.97570000000000001</v>
      </c>
      <c r="E27" s="144">
        <v>36557</v>
      </c>
      <c r="F27" s="139">
        <f t="shared" si="3"/>
        <v>2000</v>
      </c>
      <c r="G27" s="140">
        <v>1.615</v>
      </c>
      <c r="H27" s="145">
        <f t="shared" si="1"/>
        <v>1.615</v>
      </c>
    </row>
    <row r="28" spans="1:8">
      <c r="A28" s="135">
        <v>36557</v>
      </c>
      <c r="B28" s="136">
        <f t="shared" si="2"/>
        <v>2000</v>
      </c>
      <c r="C28" s="137">
        <v>0.97309999999999997</v>
      </c>
      <c r="D28" s="133">
        <f t="shared" si="0"/>
        <v>0.97309999999999997</v>
      </c>
      <c r="E28" s="144">
        <v>36558</v>
      </c>
      <c r="F28" s="139">
        <f t="shared" si="3"/>
        <v>2000</v>
      </c>
      <c r="G28" s="140">
        <v>1.6060000000000001</v>
      </c>
      <c r="H28" s="145">
        <f t="shared" si="1"/>
        <v>1.6060000000000001</v>
      </c>
    </row>
    <row r="29" spans="1:8">
      <c r="A29" s="135">
        <v>36558</v>
      </c>
      <c r="B29" s="136">
        <f t="shared" si="2"/>
        <v>2000</v>
      </c>
      <c r="C29" s="137">
        <v>0.9768</v>
      </c>
      <c r="D29" s="133">
        <f t="shared" si="0"/>
        <v>0.9768</v>
      </c>
      <c r="E29" s="144">
        <v>36559</v>
      </c>
      <c r="F29" s="139">
        <f t="shared" si="3"/>
        <v>2000</v>
      </c>
      <c r="G29" s="140">
        <v>1.6025</v>
      </c>
      <c r="H29" s="145">
        <f t="shared" si="1"/>
        <v>1.6025</v>
      </c>
    </row>
    <row r="30" spans="1:8">
      <c r="A30" s="135">
        <v>36559</v>
      </c>
      <c r="B30" s="136">
        <f t="shared" si="2"/>
        <v>2000</v>
      </c>
      <c r="C30" s="137">
        <v>0.98870000000000002</v>
      </c>
      <c r="D30" s="133">
        <f t="shared" si="0"/>
        <v>0.98870000000000002</v>
      </c>
      <c r="E30" s="144">
        <v>36560</v>
      </c>
      <c r="F30" s="139">
        <f t="shared" si="3"/>
        <v>2000</v>
      </c>
      <c r="G30" s="140">
        <v>1.5914999999999999</v>
      </c>
      <c r="H30" s="145">
        <f t="shared" si="1"/>
        <v>1.5914999999999999</v>
      </c>
    </row>
    <row r="31" spans="1:8">
      <c r="A31" s="135">
        <v>36560</v>
      </c>
      <c r="B31" s="136">
        <f t="shared" si="2"/>
        <v>2000</v>
      </c>
      <c r="C31" s="137">
        <v>0.97599999999999998</v>
      </c>
      <c r="D31" s="133">
        <f t="shared" si="0"/>
        <v>0.97599999999999998</v>
      </c>
      <c r="E31" s="144">
        <v>36563</v>
      </c>
      <c r="F31" s="139">
        <f t="shared" si="3"/>
        <v>2000</v>
      </c>
      <c r="G31" s="140">
        <v>1.5916999999999999</v>
      </c>
      <c r="H31" s="145">
        <f t="shared" si="1"/>
        <v>1.5916999999999999</v>
      </c>
    </row>
    <row r="32" spans="1:8">
      <c r="A32" s="135">
        <v>36563</v>
      </c>
      <c r="B32" s="136">
        <f t="shared" si="2"/>
        <v>2000</v>
      </c>
      <c r="C32" s="137">
        <v>0.97829999999999995</v>
      </c>
      <c r="D32" s="133">
        <f t="shared" si="0"/>
        <v>0.97829999999999995</v>
      </c>
      <c r="E32" s="144">
        <v>36564</v>
      </c>
      <c r="F32" s="139">
        <f t="shared" si="3"/>
        <v>2000</v>
      </c>
      <c r="G32" s="140">
        <v>1.6105</v>
      </c>
      <c r="H32" s="145">
        <f t="shared" si="1"/>
        <v>1.6105</v>
      </c>
    </row>
    <row r="33" spans="1:8">
      <c r="A33" s="135">
        <v>36564</v>
      </c>
      <c r="B33" s="136">
        <f t="shared" si="2"/>
        <v>2000</v>
      </c>
      <c r="C33" s="137">
        <v>0.98619999999999997</v>
      </c>
      <c r="D33" s="133">
        <f t="shared" si="0"/>
        <v>0.98619999999999997</v>
      </c>
      <c r="E33" s="144">
        <v>36565</v>
      </c>
      <c r="F33" s="139">
        <f t="shared" si="3"/>
        <v>2000</v>
      </c>
      <c r="G33" s="140">
        <v>1.6114999999999999</v>
      </c>
      <c r="H33" s="145">
        <f t="shared" si="1"/>
        <v>1.6114999999999999</v>
      </c>
    </row>
    <row r="34" spans="1:8">
      <c r="A34" s="135">
        <v>36565</v>
      </c>
      <c r="B34" s="136">
        <f t="shared" si="2"/>
        <v>2000</v>
      </c>
      <c r="C34" s="137">
        <v>0.99139999999999995</v>
      </c>
      <c r="D34" s="133">
        <f t="shared" si="0"/>
        <v>0.99139999999999995</v>
      </c>
      <c r="E34" s="144">
        <v>36566</v>
      </c>
      <c r="F34" s="139">
        <f t="shared" si="3"/>
        <v>2000</v>
      </c>
      <c r="G34" s="140">
        <v>1.6056999999999999</v>
      </c>
      <c r="H34" s="145">
        <f t="shared" si="1"/>
        <v>1.6056999999999999</v>
      </c>
    </row>
    <row r="35" spans="1:8">
      <c r="A35" s="135">
        <v>36566</v>
      </c>
      <c r="B35" s="136">
        <f t="shared" si="2"/>
        <v>2000</v>
      </c>
      <c r="C35" s="137">
        <v>0.98650000000000004</v>
      </c>
      <c r="D35" s="133">
        <f t="shared" si="0"/>
        <v>0.98650000000000004</v>
      </c>
      <c r="E35" s="144">
        <v>36567</v>
      </c>
      <c r="F35" s="139">
        <f t="shared" si="3"/>
        <v>2000</v>
      </c>
      <c r="G35" s="140">
        <v>1.5923</v>
      </c>
      <c r="H35" s="145">
        <f t="shared" si="1"/>
        <v>1.5923</v>
      </c>
    </row>
    <row r="36" spans="1:8">
      <c r="A36" s="135">
        <v>36567</v>
      </c>
      <c r="B36" s="136">
        <f t="shared" si="2"/>
        <v>2000</v>
      </c>
      <c r="C36" s="137">
        <v>0.98470000000000002</v>
      </c>
      <c r="D36" s="133">
        <f t="shared" si="0"/>
        <v>0.98470000000000002</v>
      </c>
      <c r="E36" s="144">
        <v>36570</v>
      </c>
      <c r="F36" s="139">
        <f t="shared" si="3"/>
        <v>2000</v>
      </c>
      <c r="G36" s="140">
        <v>1.589</v>
      </c>
      <c r="H36" s="145">
        <f t="shared" si="1"/>
        <v>1.589</v>
      </c>
    </row>
    <row r="37" spans="1:8">
      <c r="A37" s="135">
        <v>36570</v>
      </c>
      <c r="B37" s="136">
        <f t="shared" si="2"/>
        <v>2000</v>
      </c>
      <c r="C37" s="137">
        <v>0.97829999999999995</v>
      </c>
      <c r="D37" s="133">
        <f t="shared" si="0"/>
        <v>0.97829999999999995</v>
      </c>
      <c r="E37" s="144">
        <v>36571</v>
      </c>
      <c r="F37" s="139">
        <f t="shared" si="3"/>
        <v>2000</v>
      </c>
      <c r="G37" s="140">
        <v>1.595</v>
      </c>
      <c r="H37" s="145">
        <f t="shared" si="1"/>
        <v>1.595</v>
      </c>
    </row>
    <row r="38" spans="1:8">
      <c r="A38" s="135">
        <v>36571</v>
      </c>
      <c r="B38" s="136">
        <f t="shared" si="2"/>
        <v>2000</v>
      </c>
      <c r="C38" s="137">
        <v>0.98340000000000005</v>
      </c>
      <c r="D38" s="133">
        <f t="shared" si="0"/>
        <v>0.98340000000000005</v>
      </c>
      <c r="E38" s="144">
        <v>36572</v>
      </c>
      <c r="F38" s="139">
        <f t="shared" si="3"/>
        <v>2000</v>
      </c>
      <c r="G38" s="140">
        <v>1.6040000000000001</v>
      </c>
      <c r="H38" s="145">
        <f t="shared" si="1"/>
        <v>1.6040000000000001</v>
      </c>
    </row>
    <row r="39" spans="1:8">
      <c r="A39" s="135">
        <v>36572</v>
      </c>
      <c r="B39" s="136">
        <f t="shared" si="2"/>
        <v>2000</v>
      </c>
      <c r="C39" s="137">
        <v>0.98419999999999996</v>
      </c>
      <c r="D39" s="133">
        <f t="shared" si="0"/>
        <v>0.98419999999999996</v>
      </c>
      <c r="E39" s="144">
        <v>36573</v>
      </c>
      <c r="F39" s="139">
        <f t="shared" si="3"/>
        <v>2000</v>
      </c>
      <c r="G39" s="140">
        <v>1.605</v>
      </c>
      <c r="H39" s="145">
        <f t="shared" si="1"/>
        <v>1.605</v>
      </c>
    </row>
    <row r="40" spans="1:8">
      <c r="A40" s="135">
        <v>36573</v>
      </c>
      <c r="B40" s="136">
        <f t="shared" si="2"/>
        <v>2000</v>
      </c>
      <c r="C40" s="137">
        <v>0.98629999999999995</v>
      </c>
      <c r="D40" s="133">
        <f t="shared" si="0"/>
        <v>0.98629999999999995</v>
      </c>
      <c r="E40" s="144">
        <v>36574</v>
      </c>
      <c r="F40" s="139">
        <f t="shared" si="3"/>
        <v>2000</v>
      </c>
      <c r="G40" s="140">
        <v>1.5984</v>
      </c>
      <c r="H40" s="145">
        <f t="shared" si="1"/>
        <v>1.5984</v>
      </c>
    </row>
    <row r="41" spans="1:8">
      <c r="A41" s="135">
        <v>36574</v>
      </c>
      <c r="B41" s="136">
        <f t="shared" si="2"/>
        <v>2000</v>
      </c>
      <c r="C41" s="137">
        <v>0.98499999999999999</v>
      </c>
      <c r="D41" s="133">
        <f t="shared" si="0"/>
        <v>0.98499999999999999</v>
      </c>
      <c r="E41" s="144">
        <v>36577</v>
      </c>
      <c r="F41" s="139">
        <f t="shared" si="3"/>
        <v>2000</v>
      </c>
      <c r="G41" s="140" t="s">
        <v>50</v>
      </c>
      <c r="H41" s="145" t="str">
        <f t="shared" si="1"/>
        <v/>
      </c>
    </row>
    <row r="42" spans="1:8">
      <c r="A42" s="135">
        <v>36577</v>
      </c>
      <c r="B42" s="136">
        <f t="shared" si="2"/>
        <v>2000</v>
      </c>
      <c r="C42" s="137" t="s">
        <v>50</v>
      </c>
      <c r="D42" s="133" t="str">
        <f t="shared" si="0"/>
        <v/>
      </c>
      <c r="E42" s="144">
        <v>36578</v>
      </c>
      <c r="F42" s="139">
        <f t="shared" si="3"/>
        <v>2000</v>
      </c>
      <c r="G42" s="140">
        <v>1.6165</v>
      </c>
      <c r="H42" s="145">
        <f t="shared" si="1"/>
        <v>1.6165</v>
      </c>
    </row>
    <row r="43" spans="1:8">
      <c r="A43" s="135">
        <v>36578</v>
      </c>
      <c r="B43" s="136">
        <f t="shared" si="2"/>
        <v>2000</v>
      </c>
      <c r="C43" s="137">
        <v>1.006</v>
      </c>
      <c r="D43" s="133">
        <f t="shared" si="0"/>
        <v>1.006</v>
      </c>
      <c r="E43" s="144">
        <v>36579</v>
      </c>
      <c r="F43" s="139">
        <f t="shared" si="3"/>
        <v>2000</v>
      </c>
      <c r="G43" s="140">
        <v>1.6047</v>
      </c>
      <c r="H43" s="145">
        <f t="shared" si="1"/>
        <v>1.6047</v>
      </c>
    </row>
    <row r="44" spans="1:8">
      <c r="A44" s="135">
        <v>36579</v>
      </c>
      <c r="B44" s="136">
        <f t="shared" si="2"/>
        <v>2000</v>
      </c>
      <c r="C44" s="137">
        <v>1.0017</v>
      </c>
      <c r="D44" s="133">
        <f t="shared" si="0"/>
        <v>1.0017</v>
      </c>
      <c r="E44" s="144">
        <v>36580</v>
      </c>
      <c r="F44" s="139">
        <f t="shared" si="3"/>
        <v>2000</v>
      </c>
      <c r="G44" s="140">
        <v>1.5981000000000001</v>
      </c>
      <c r="H44" s="145">
        <f t="shared" si="1"/>
        <v>1.5981000000000001</v>
      </c>
    </row>
    <row r="45" spans="1:8">
      <c r="A45" s="135">
        <v>36580</v>
      </c>
      <c r="B45" s="136">
        <f t="shared" si="2"/>
        <v>2000</v>
      </c>
      <c r="C45" s="137">
        <v>0.99309999999999998</v>
      </c>
      <c r="D45" s="133">
        <f t="shared" si="0"/>
        <v>0.99309999999999998</v>
      </c>
      <c r="E45" s="144">
        <v>36581</v>
      </c>
      <c r="F45" s="139">
        <f t="shared" si="3"/>
        <v>2000</v>
      </c>
      <c r="G45" s="140">
        <v>1.5908</v>
      </c>
      <c r="H45" s="145">
        <f t="shared" si="1"/>
        <v>1.5908</v>
      </c>
    </row>
    <row r="46" spans="1:8">
      <c r="A46" s="135">
        <v>36581</v>
      </c>
      <c r="B46" s="136">
        <f t="shared" si="2"/>
        <v>2000</v>
      </c>
      <c r="C46" s="137">
        <v>0.97629999999999995</v>
      </c>
      <c r="D46" s="133">
        <f t="shared" si="0"/>
        <v>0.97629999999999995</v>
      </c>
      <c r="E46" s="144">
        <v>36584</v>
      </c>
      <c r="F46" s="139">
        <f t="shared" si="3"/>
        <v>2000</v>
      </c>
      <c r="G46" s="140">
        <v>1.5934999999999999</v>
      </c>
      <c r="H46" s="145">
        <f t="shared" si="1"/>
        <v>1.5934999999999999</v>
      </c>
    </row>
    <row r="47" spans="1:8">
      <c r="A47" s="135">
        <v>36584</v>
      </c>
      <c r="B47" s="136">
        <f t="shared" si="2"/>
        <v>2000</v>
      </c>
      <c r="C47" s="137">
        <v>0.96689999999999998</v>
      </c>
      <c r="D47" s="133">
        <f t="shared" si="0"/>
        <v>0.96689999999999998</v>
      </c>
      <c r="E47" s="144">
        <v>36585</v>
      </c>
      <c r="F47" s="139">
        <f t="shared" si="3"/>
        <v>2000</v>
      </c>
      <c r="G47" s="140">
        <v>1.5780000000000001</v>
      </c>
      <c r="H47" s="145">
        <f t="shared" si="1"/>
        <v>1.5780000000000001</v>
      </c>
    </row>
    <row r="48" spans="1:8">
      <c r="A48" s="135">
        <v>36585</v>
      </c>
      <c r="B48" s="136">
        <f t="shared" si="2"/>
        <v>2000</v>
      </c>
      <c r="C48" s="137">
        <v>0.96430000000000005</v>
      </c>
      <c r="D48" s="133">
        <f t="shared" si="0"/>
        <v>0.96430000000000005</v>
      </c>
      <c r="E48" s="144">
        <v>36586</v>
      </c>
      <c r="F48" s="139">
        <f t="shared" si="3"/>
        <v>2000</v>
      </c>
      <c r="G48" s="140">
        <v>1.5849</v>
      </c>
      <c r="H48" s="145">
        <f t="shared" si="1"/>
        <v>1.5849</v>
      </c>
    </row>
    <row r="49" spans="1:8">
      <c r="A49" s="135">
        <v>36586</v>
      </c>
      <c r="B49" s="136">
        <f t="shared" si="2"/>
        <v>2000</v>
      </c>
      <c r="C49" s="137">
        <v>0.97</v>
      </c>
      <c r="D49" s="133">
        <f t="shared" si="0"/>
        <v>0.97</v>
      </c>
      <c r="E49" s="144">
        <v>36587</v>
      </c>
      <c r="F49" s="139">
        <f t="shared" si="3"/>
        <v>2000</v>
      </c>
      <c r="G49" s="140">
        <v>1.5765</v>
      </c>
      <c r="H49" s="145">
        <f t="shared" si="1"/>
        <v>1.5765</v>
      </c>
    </row>
    <row r="50" spans="1:8">
      <c r="A50" s="135">
        <v>36587</v>
      </c>
      <c r="B50" s="136">
        <f t="shared" si="2"/>
        <v>2000</v>
      </c>
      <c r="C50" s="137">
        <v>0.96189999999999998</v>
      </c>
      <c r="D50" s="133">
        <f t="shared" si="0"/>
        <v>0.96189999999999998</v>
      </c>
      <c r="E50" s="144">
        <v>36588</v>
      </c>
      <c r="F50" s="139">
        <f t="shared" si="3"/>
        <v>2000</v>
      </c>
      <c r="G50" s="140">
        <v>1.581</v>
      </c>
      <c r="H50" s="145">
        <f t="shared" si="1"/>
        <v>1.581</v>
      </c>
    </row>
    <row r="51" spans="1:8">
      <c r="A51" s="135">
        <v>36588</v>
      </c>
      <c r="B51" s="136">
        <f t="shared" si="2"/>
        <v>2000</v>
      </c>
      <c r="C51" s="137">
        <v>0.96179999999999999</v>
      </c>
      <c r="D51" s="133">
        <f t="shared" si="0"/>
        <v>0.96179999999999999</v>
      </c>
      <c r="E51" s="144">
        <v>36591</v>
      </c>
      <c r="F51" s="139">
        <f t="shared" si="3"/>
        <v>2000</v>
      </c>
      <c r="G51" s="140">
        <v>1.5731999999999999</v>
      </c>
      <c r="H51" s="145">
        <f t="shared" si="1"/>
        <v>1.5731999999999999</v>
      </c>
    </row>
    <row r="52" spans="1:8">
      <c r="A52" s="135">
        <v>36591</v>
      </c>
      <c r="B52" s="136">
        <f t="shared" si="2"/>
        <v>2000</v>
      </c>
      <c r="C52" s="137">
        <v>0.96030000000000004</v>
      </c>
      <c r="D52" s="133">
        <f t="shared" si="0"/>
        <v>0.96030000000000004</v>
      </c>
      <c r="E52" s="144">
        <v>36592</v>
      </c>
      <c r="F52" s="139">
        <f t="shared" si="3"/>
        <v>2000</v>
      </c>
      <c r="G52" s="140">
        <v>1.5771999999999999</v>
      </c>
      <c r="H52" s="145">
        <f t="shared" si="1"/>
        <v>1.5771999999999999</v>
      </c>
    </row>
    <row r="53" spans="1:8">
      <c r="A53" s="135">
        <v>36592</v>
      </c>
      <c r="B53" s="136">
        <f t="shared" si="2"/>
        <v>2000</v>
      </c>
      <c r="C53" s="137">
        <v>0.95599999999999996</v>
      </c>
      <c r="D53" s="133">
        <f t="shared" si="0"/>
        <v>0.95599999999999996</v>
      </c>
      <c r="E53" s="144">
        <v>36593</v>
      </c>
      <c r="F53" s="139">
        <f t="shared" si="3"/>
        <v>2000</v>
      </c>
      <c r="G53" s="140">
        <v>1.5854999999999999</v>
      </c>
      <c r="H53" s="145">
        <f t="shared" si="1"/>
        <v>1.5854999999999999</v>
      </c>
    </row>
    <row r="54" spans="1:8">
      <c r="A54" s="135">
        <v>36593</v>
      </c>
      <c r="B54" s="136">
        <f t="shared" si="2"/>
        <v>2000</v>
      </c>
      <c r="C54" s="137">
        <v>0.95760000000000001</v>
      </c>
      <c r="D54" s="133">
        <f t="shared" si="0"/>
        <v>0.95760000000000001</v>
      </c>
      <c r="E54" s="144">
        <v>36594</v>
      </c>
      <c r="F54" s="139">
        <f t="shared" si="3"/>
        <v>2000</v>
      </c>
      <c r="G54" s="140">
        <v>1.5814999999999999</v>
      </c>
      <c r="H54" s="145">
        <f t="shared" si="1"/>
        <v>1.5814999999999999</v>
      </c>
    </row>
    <row r="55" spans="1:8">
      <c r="A55" s="135">
        <v>36594</v>
      </c>
      <c r="B55" s="136">
        <f t="shared" si="2"/>
        <v>2000</v>
      </c>
      <c r="C55" s="137">
        <v>0.96840000000000004</v>
      </c>
      <c r="D55" s="133">
        <f t="shared" si="0"/>
        <v>0.96840000000000004</v>
      </c>
      <c r="E55" s="144">
        <v>36595</v>
      </c>
      <c r="F55" s="139">
        <f t="shared" si="3"/>
        <v>2000</v>
      </c>
      <c r="G55" s="140">
        <v>1.5792999999999999</v>
      </c>
      <c r="H55" s="145">
        <f t="shared" si="1"/>
        <v>1.5792999999999999</v>
      </c>
    </row>
    <row r="56" spans="1:8">
      <c r="A56" s="135">
        <v>36595</v>
      </c>
      <c r="B56" s="136">
        <f t="shared" si="2"/>
        <v>2000</v>
      </c>
      <c r="C56" s="137">
        <v>0.96589999999999998</v>
      </c>
      <c r="D56" s="133">
        <f t="shared" si="0"/>
        <v>0.96589999999999998</v>
      </c>
      <c r="E56" s="144">
        <v>36598</v>
      </c>
      <c r="F56" s="139">
        <f t="shared" si="3"/>
        <v>2000</v>
      </c>
      <c r="G56" s="140">
        <v>1.5782</v>
      </c>
      <c r="H56" s="145">
        <f t="shared" si="1"/>
        <v>1.5782</v>
      </c>
    </row>
    <row r="57" spans="1:8">
      <c r="A57" s="135">
        <v>36598</v>
      </c>
      <c r="B57" s="136">
        <f t="shared" si="2"/>
        <v>2000</v>
      </c>
      <c r="C57" s="137">
        <v>0.96479999999999999</v>
      </c>
      <c r="D57" s="133">
        <f t="shared" si="0"/>
        <v>0.96479999999999999</v>
      </c>
      <c r="E57" s="144">
        <v>36599</v>
      </c>
      <c r="F57" s="139">
        <f t="shared" si="3"/>
        <v>2000</v>
      </c>
      <c r="G57" s="140">
        <v>1.5725</v>
      </c>
      <c r="H57" s="145">
        <f t="shared" si="1"/>
        <v>1.5725</v>
      </c>
    </row>
    <row r="58" spans="1:8">
      <c r="A58" s="135">
        <v>36599</v>
      </c>
      <c r="B58" s="136">
        <f t="shared" si="2"/>
        <v>2000</v>
      </c>
      <c r="C58" s="137">
        <v>0.96440000000000003</v>
      </c>
      <c r="D58" s="133">
        <f t="shared" si="0"/>
        <v>0.96440000000000003</v>
      </c>
      <c r="E58" s="144">
        <v>36600</v>
      </c>
      <c r="F58" s="139">
        <f t="shared" si="3"/>
        <v>2000</v>
      </c>
      <c r="G58" s="140">
        <v>1.573</v>
      </c>
      <c r="H58" s="145">
        <f t="shared" si="1"/>
        <v>1.573</v>
      </c>
    </row>
    <row r="59" spans="1:8">
      <c r="A59" s="135">
        <v>36600</v>
      </c>
      <c r="B59" s="136">
        <f t="shared" si="2"/>
        <v>2000</v>
      </c>
      <c r="C59" s="137">
        <v>0.96960000000000002</v>
      </c>
      <c r="D59" s="133">
        <f t="shared" si="0"/>
        <v>0.96960000000000002</v>
      </c>
      <c r="E59" s="144">
        <v>36601</v>
      </c>
      <c r="F59" s="139">
        <f t="shared" si="3"/>
        <v>2000</v>
      </c>
      <c r="G59" s="140">
        <v>1.5747</v>
      </c>
      <c r="H59" s="145">
        <f t="shared" si="1"/>
        <v>1.5747</v>
      </c>
    </row>
    <row r="60" spans="1:8">
      <c r="A60" s="135">
        <v>36601</v>
      </c>
      <c r="B60" s="136">
        <f t="shared" si="2"/>
        <v>2000</v>
      </c>
      <c r="C60" s="137">
        <v>0.97099999999999997</v>
      </c>
      <c r="D60" s="133">
        <f t="shared" si="0"/>
        <v>0.97099999999999997</v>
      </c>
      <c r="E60" s="144">
        <v>36602</v>
      </c>
      <c r="F60" s="139">
        <f t="shared" si="3"/>
        <v>2000</v>
      </c>
      <c r="G60" s="140">
        <v>1.5705</v>
      </c>
      <c r="H60" s="145">
        <f t="shared" si="1"/>
        <v>1.5705</v>
      </c>
    </row>
    <row r="61" spans="1:8">
      <c r="A61" s="135">
        <v>36602</v>
      </c>
      <c r="B61" s="136">
        <f t="shared" si="2"/>
        <v>2000</v>
      </c>
      <c r="C61" s="137">
        <v>0.96940000000000004</v>
      </c>
      <c r="D61" s="133">
        <f t="shared" si="0"/>
        <v>0.96940000000000004</v>
      </c>
      <c r="E61" s="144">
        <v>36605</v>
      </c>
      <c r="F61" s="139">
        <f t="shared" si="3"/>
        <v>2000</v>
      </c>
      <c r="G61" s="140">
        <v>1.5686</v>
      </c>
      <c r="H61" s="145">
        <f t="shared" si="1"/>
        <v>1.5686</v>
      </c>
    </row>
    <row r="62" spans="1:8">
      <c r="A62" s="135">
        <v>36605</v>
      </c>
      <c r="B62" s="136">
        <f t="shared" si="2"/>
        <v>2000</v>
      </c>
      <c r="C62" s="137">
        <v>0.97099999999999997</v>
      </c>
      <c r="D62" s="133">
        <f t="shared" si="0"/>
        <v>0.97099999999999997</v>
      </c>
      <c r="E62" s="144">
        <v>36606</v>
      </c>
      <c r="F62" s="139">
        <f t="shared" si="3"/>
        <v>2000</v>
      </c>
      <c r="G62" s="140">
        <v>1.5725</v>
      </c>
      <c r="H62" s="145">
        <f t="shared" si="1"/>
        <v>1.5725</v>
      </c>
    </row>
    <row r="63" spans="1:8">
      <c r="A63" s="135">
        <v>36606</v>
      </c>
      <c r="B63" s="136">
        <f t="shared" si="2"/>
        <v>2000</v>
      </c>
      <c r="C63" s="137">
        <v>0.97030000000000005</v>
      </c>
      <c r="D63" s="133">
        <f t="shared" si="0"/>
        <v>0.97030000000000005</v>
      </c>
      <c r="E63" s="144">
        <v>36607</v>
      </c>
      <c r="F63" s="139">
        <f t="shared" si="3"/>
        <v>2000</v>
      </c>
      <c r="G63" s="140">
        <v>1.5705</v>
      </c>
      <c r="H63" s="145">
        <f t="shared" si="1"/>
        <v>1.5705</v>
      </c>
    </row>
    <row r="64" spans="1:8">
      <c r="A64" s="135">
        <v>36607</v>
      </c>
      <c r="B64" s="136">
        <f t="shared" si="2"/>
        <v>2000</v>
      </c>
      <c r="C64" s="137">
        <v>0.96079999999999999</v>
      </c>
      <c r="D64" s="133">
        <f t="shared" si="0"/>
        <v>0.96079999999999999</v>
      </c>
      <c r="E64" s="144">
        <v>36608</v>
      </c>
      <c r="F64" s="139">
        <f t="shared" si="3"/>
        <v>2000</v>
      </c>
      <c r="G64" s="140">
        <v>1.583</v>
      </c>
      <c r="H64" s="145">
        <f t="shared" si="1"/>
        <v>1.583</v>
      </c>
    </row>
    <row r="65" spans="1:8">
      <c r="A65" s="135">
        <v>36608</v>
      </c>
      <c r="B65" s="136">
        <f t="shared" si="2"/>
        <v>2000</v>
      </c>
      <c r="C65" s="137">
        <v>0.96909999999999996</v>
      </c>
      <c r="D65" s="133">
        <f t="shared" si="0"/>
        <v>0.96909999999999996</v>
      </c>
      <c r="E65" s="144">
        <v>36609</v>
      </c>
      <c r="F65" s="139">
        <f t="shared" si="3"/>
        <v>2000</v>
      </c>
      <c r="G65" s="140">
        <v>1.591</v>
      </c>
      <c r="H65" s="145">
        <f t="shared" si="1"/>
        <v>1.591</v>
      </c>
    </row>
    <row r="66" spans="1:8">
      <c r="A66" s="135">
        <v>36609</v>
      </c>
      <c r="B66" s="136">
        <f t="shared" si="2"/>
        <v>2000</v>
      </c>
      <c r="C66" s="137">
        <v>0.97240000000000004</v>
      </c>
      <c r="D66" s="133">
        <f t="shared" si="0"/>
        <v>0.97240000000000004</v>
      </c>
      <c r="E66" s="144">
        <v>36612</v>
      </c>
      <c r="F66" s="139">
        <f t="shared" si="3"/>
        <v>2000</v>
      </c>
      <c r="G66" s="140">
        <v>1.5854999999999999</v>
      </c>
      <c r="H66" s="145">
        <f t="shared" si="1"/>
        <v>1.5854999999999999</v>
      </c>
    </row>
    <row r="67" spans="1:8">
      <c r="A67" s="135">
        <v>36612</v>
      </c>
      <c r="B67" s="136">
        <f t="shared" si="2"/>
        <v>2000</v>
      </c>
      <c r="C67" s="137">
        <v>0.96450000000000002</v>
      </c>
      <c r="D67" s="133">
        <f t="shared" si="0"/>
        <v>0.96450000000000002</v>
      </c>
      <c r="E67" s="144">
        <v>36613</v>
      </c>
      <c r="F67" s="139">
        <f t="shared" si="3"/>
        <v>2000</v>
      </c>
      <c r="G67" s="140">
        <v>1.5871999999999999</v>
      </c>
      <c r="H67" s="145">
        <f t="shared" si="1"/>
        <v>1.5871999999999999</v>
      </c>
    </row>
    <row r="68" spans="1:8">
      <c r="A68" s="135">
        <v>36613</v>
      </c>
      <c r="B68" s="136">
        <f t="shared" si="2"/>
        <v>2000</v>
      </c>
      <c r="C68" s="137">
        <v>0.96140000000000003</v>
      </c>
      <c r="D68" s="133">
        <f t="shared" si="0"/>
        <v>0.96140000000000003</v>
      </c>
      <c r="E68" s="144">
        <v>36614</v>
      </c>
      <c r="F68" s="139">
        <f t="shared" si="3"/>
        <v>2000</v>
      </c>
      <c r="G68" s="140">
        <v>1.587</v>
      </c>
      <c r="H68" s="145">
        <f t="shared" si="1"/>
        <v>1.587</v>
      </c>
    </row>
    <row r="69" spans="1:8">
      <c r="A69" s="135">
        <v>36614</v>
      </c>
      <c r="B69" s="136">
        <f t="shared" si="2"/>
        <v>2000</v>
      </c>
      <c r="C69" s="137">
        <v>0.95240000000000002</v>
      </c>
      <c r="D69" s="133">
        <f t="shared" si="0"/>
        <v>0.95240000000000002</v>
      </c>
      <c r="E69" s="144">
        <v>36615</v>
      </c>
      <c r="F69" s="139">
        <f t="shared" si="3"/>
        <v>2000</v>
      </c>
      <c r="G69" s="140">
        <v>1.5922000000000001</v>
      </c>
      <c r="H69" s="145">
        <f t="shared" si="1"/>
        <v>1.5922000000000001</v>
      </c>
    </row>
    <row r="70" spans="1:8">
      <c r="A70" s="135">
        <v>36615</v>
      </c>
      <c r="B70" s="136">
        <f t="shared" si="2"/>
        <v>2000</v>
      </c>
      <c r="C70" s="137">
        <v>0.95940000000000003</v>
      </c>
      <c r="D70" s="133">
        <f t="shared" si="0"/>
        <v>0.95940000000000003</v>
      </c>
      <c r="E70" s="144">
        <v>36616</v>
      </c>
      <c r="F70" s="139">
        <f t="shared" si="3"/>
        <v>2000</v>
      </c>
      <c r="G70" s="140">
        <v>1.5922000000000001</v>
      </c>
      <c r="H70" s="145">
        <f t="shared" si="1"/>
        <v>1.5922000000000001</v>
      </c>
    </row>
    <row r="71" spans="1:8">
      <c r="A71" s="135">
        <v>36616</v>
      </c>
      <c r="B71" s="136">
        <f t="shared" si="2"/>
        <v>2000</v>
      </c>
      <c r="C71" s="137">
        <v>0.95740000000000003</v>
      </c>
      <c r="D71" s="133">
        <f t="shared" ref="D71:D134" si="6">IF(ISNUMBER(C71),C71,"")</f>
        <v>0.95740000000000003</v>
      </c>
      <c r="E71" s="144">
        <v>36619</v>
      </c>
      <c r="F71" s="139">
        <f t="shared" si="3"/>
        <v>2000</v>
      </c>
      <c r="G71" s="140">
        <v>1.5980000000000001</v>
      </c>
      <c r="H71" s="145">
        <f t="shared" ref="H71:H134" si="7">IF(ISNUMBER(G71),G71,"")</f>
        <v>1.5980000000000001</v>
      </c>
    </row>
    <row r="72" spans="1:8">
      <c r="A72" s="135">
        <v>36619</v>
      </c>
      <c r="B72" s="136">
        <f t="shared" ref="B72:B135" si="8">YEAR(A72)</f>
        <v>2000</v>
      </c>
      <c r="C72" s="137">
        <v>0.95599999999999996</v>
      </c>
      <c r="D72" s="133">
        <f t="shared" si="6"/>
        <v>0.95599999999999996</v>
      </c>
      <c r="E72" s="144">
        <v>36620</v>
      </c>
      <c r="F72" s="139">
        <f t="shared" si="3"/>
        <v>2000</v>
      </c>
      <c r="G72" s="140">
        <v>1.5965</v>
      </c>
      <c r="H72" s="145">
        <f t="shared" si="7"/>
        <v>1.5965</v>
      </c>
    </row>
    <row r="73" spans="1:8">
      <c r="A73" s="135">
        <v>36620</v>
      </c>
      <c r="B73" s="136">
        <f t="shared" si="8"/>
        <v>2000</v>
      </c>
      <c r="C73" s="137">
        <v>0.95879999999999999</v>
      </c>
      <c r="D73" s="133">
        <f t="shared" si="6"/>
        <v>0.95879999999999999</v>
      </c>
      <c r="E73" s="144">
        <v>36621</v>
      </c>
      <c r="F73" s="139">
        <f t="shared" ref="F73:F136" si="9">YEAR(E73)</f>
        <v>2000</v>
      </c>
      <c r="G73" s="140">
        <v>1.59</v>
      </c>
      <c r="H73" s="145">
        <f t="shared" si="7"/>
        <v>1.59</v>
      </c>
    </row>
    <row r="74" spans="1:8">
      <c r="A74" s="135">
        <v>36621</v>
      </c>
      <c r="B74" s="136">
        <f t="shared" si="8"/>
        <v>2000</v>
      </c>
      <c r="C74" s="137">
        <v>0.9647</v>
      </c>
      <c r="D74" s="133">
        <f t="shared" si="6"/>
        <v>0.9647</v>
      </c>
      <c r="E74" s="144">
        <v>36622</v>
      </c>
      <c r="F74" s="139">
        <f t="shared" si="9"/>
        <v>2000</v>
      </c>
      <c r="G74" s="140">
        <v>1.58</v>
      </c>
      <c r="H74" s="145">
        <f t="shared" si="7"/>
        <v>1.58</v>
      </c>
    </row>
    <row r="75" spans="1:8">
      <c r="A75" s="135">
        <v>36622</v>
      </c>
      <c r="B75" s="136">
        <f t="shared" si="8"/>
        <v>2000</v>
      </c>
      <c r="C75" s="137">
        <v>0.95799999999999996</v>
      </c>
      <c r="D75" s="133">
        <f t="shared" si="6"/>
        <v>0.95799999999999996</v>
      </c>
      <c r="E75" s="144">
        <v>36623</v>
      </c>
      <c r="F75" s="139">
        <f t="shared" si="9"/>
        <v>2000</v>
      </c>
      <c r="G75" s="140">
        <v>1.583</v>
      </c>
      <c r="H75" s="145">
        <f t="shared" si="7"/>
        <v>1.583</v>
      </c>
    </row>
    <row r="76" spans="1:8">
      <c r="A76" s="135">
        <v>36623</v>
      </c>
      <c r="B76" s="136">
        <f t="shared" si="8"/>
        <v>2000</v>
      </c>
      <c r="C76" s="137">
        <v>0.95899999999999996</v>
      </c>
      <c r="D76" s="133">
        <f t="shared" si="6"/>
        <v>0.95899999999999996</v>
      </c>
      <c r="E76" s="144">
        <v>36626</v>
      </c>
      <c r="F76" s="139">
        <f t="shared" si="9"/>
        <v>2000</v>
      </c>
      <c r="G76" s="140">
        <v>1.5828</v>
      </c>
      <c r="H76" s="145">
        <f t="shared" si="7"/>
        <v>1.5828</v>
      </c>
    </row>
    <row r="77" spans="1:8">
      <c r="A77" s="135">
        <v>36626</v>
      </c>
      <c r="B77" s="136">
        <f t="shared" si="8"/>
        <v>2000</v>
      </c>
      <c r="C77" s="137">
        <v>0.95879999999999999</v>
      </c>
      <c r="D77" s="133">
        <f t="shared" si="6"/>
        <v>0.95879999999999999</v>
      </c>
      <c r="E77" s="144">
        <v>36627</v>
      </c>
      <c r="F77" s="139">
        <f t="shared" si="9"/>
        <v>2000</v>
      </c>
      <c r="G77" s="140">
        <v>1.5872999999999999</v>
      </c>
      <c r="H77" s="145">
        <f t="shared" si="7"/>
        <v>1.5872999999999999</v>
      </c>
    </row>
    <row r="78" spans="1:8">
      <c r="A78" s="135">
        <v>36627</v>
      </c>
      <c r="B78" s="136">
        <f t="shared" si="8"/>
        <v>2000</v>
      </c>
      <c r="C78" s="137">
        <v>0.95909999999999995</v>
      </c>
      <c r="D78" s="133">
        <f t="shared" si="6"/>
        <v>0.95909999999999995</v>
      </c>
      <c r="E78" s="144">
        <v>36628</v>
      </c>
      <c r="F78" s="139">
        <f t="shared" si="9"/>
        <v>2000</v>
      </c>
      <c r="G78" s="140">
        <v>1.5882000000000001</v>
      </c>
      <c r="H78" s="145">
        <f t="shared" si="7"/>
        <v>1.5882000000000001</v>
      </c>
    </row>
    <row r="79" spans="1:8">
      <c r="A79" s="135">
        <v>36628</v>
      </c>
      <c r="B79" s="136">
        <f t="shared" si="8"/>
        <v>2000</v>
      </c>
      <c r="C79" s="137">
        <v>0.95509999999999995</v>
      </c>
      <c r="D79" s="133">
        <f t="shared" si="6"/>
        <v>0.95509999999999995</v>
      </c>
      <c r="E79" s="144">
        <v>36629</v>
      </c>
      <c r="F79" s="139">
        <f t="shared" si="9"/>
        <v>2000</v>
      </c>
      <c r="G79" s="140">
        <v>1.5881000000000001</v>
      </c>
      <c r="H79" s="145">
        <f t="shared" si="7"/>
        <v>1.5881000000000001</v>
      </c>
    </row>
    <row r="80" spans="1:8">
      <c r="A80" s="135">
        <v>36629</v>
      </c>
      <c r="B80" s="136">
        <f t="shared" si="8"/>
        <v>2000</v>
      </c>
      <c r="C80" s="137">
        <v>0.95240000000000002</v>
      </c>
      <c r="D80" s="133">
        <f t="shared" si="6"/>
        <v>0.95240000000000002</v>
      </c>
      <c r="E80" s="144">
        <v>36630</v>
      </c>
      <c r="F80" s="139">
        <f t="shared" si="9"/>
        <v>2000</v>
      </c>
      <c r="G80" s="140">
        <v>1.5860000000000001</v>
      </c>
      <c r="H80" s="145">
        <f t="shared" si="7"/>
        <v>1.5860000000000001</v>
      </c>
    </row>
    <row r="81" spans="1:8">
      <c r="A81" s="135">
        <v>36630</v>
      </c>
      <c r="B81" s="136">
        <f t="shared" si="8"/>
        <v>2000</v>
      </c>
      <c r="C81" s="137">
        <v>0.95640000000000003</v>
      </c>
      <c r="D81" s="133">
        <f t="shared" si="6"/>
        <v>0.95640000000000003</v>
      </c>
      <c r="E81" s="144">
        <v>36633</v>
      </c>
      <c r="F81" s="139">
        <f t="shared" si="9"/>
        <v>2000</v>
      </c>
      <c r="G81" s="140">
        <v>1.5852999999999999</v>
      </c>
      <c r="H81" s="145">
        <f t="shared" si="7"/>
        <v>1.5852999999999999</v>
      </c>
    </row>
    <row r="82" spans="1:8">
      <c r="A82" s="135">
        <v>36633</v>
      </c>
      <c r="B82" s="136">
        <f t="shared" si="8"/>
        <v>2000</v>
      </c>
      <c r="C82" s="137">
        <v>0.95499999999999996</v>
      </c>
      <c r="D82" s="133">
        <f t="shared" si="6"/>
        <v>0.95499999999999996</v>
      </c>
      <c r="E82" s="144">
        <v>36634</v>
      </c>
      <c r="F82" s="139">
        <f t="shared" si="9"/>
        <v>2000</v>
      </c>
      <c r="G82" s="140">
        <v>1.5764</v>
      </c>
      <c r="H82" s="145">
        <f t="shared" si="7"/>
        <v>1.5764</v>
      </c>
    </row>
    <row r="83" spans="1:8">
      <c r="A83" s="135">
        <v>36634</v>
      </c>
      <c r="B83" s="136">
        <f t="shared" si="8"/>
        <v>2000</v>
      </c>
      <c r="C83" s="137">
        <v>0.94769999999999999</v>
      </c>
      <c r="D83" s="133">
        <f t="shared" si="6"/>
        <v>0.94769999999999999</v>
      </c>
      <c r="E83" s="144">
        <v>36635</v>
      </c>
      <c r="F83" s="139">
        <f t="shared" si="9"/>
        <v>2000</v>
      </c>
      <c r="G83" s="140">
        <v>1.5777000000000001</v>
      </c>
      <c r="H83" s="145">
        <f t="shared" si="7"/>
        <v>1.5777000000000001</v>
      </c>
    </row>
    <row r="84" spans="1:8">
      <c r="A84" s="135">
        <v>36635</v>
      </c>
      <c r="B84" s="136">
        <f t="shared" si="8"/>
        <v>2000</v>
      </c>
      <c r="C84" s="137">
        <v>0.93689999999999996</v>
      </c>
      <c r="D84" s="133">
        <f t="shared" si="6"/>
        <v>0.93689999999999996</v>
      </c>
      <c r="E84" s="144">
        <v>36636</v>
      </c>
      <c r="F84" s="139">
        <f t="shared" si="9"/>
        <v>2000</v>
      </c>
      <c r="G84" s="140">
        <v>1.5801000000000001</v>
      </c>
      <c r="H84" s="145">
        <f t="shared" si="7"/>
        <v>1.5801000000000001</v>
      </c>
    </row>
    <row r="85" spans="1:8">
      <c r="A85" s="135">
        <v>36636</v>
      </c>
      <c r="B85" s="136">
        <f t="shared" si="8"/>
        <v>2000</v>
      </c>
      <c r="C85" s="137">
        <v>0.93759999999999999</v>
      </c>
      <c r="D85" s="133">
        <f t="shared" si="6"/>
        <v>0.93759999999999999</v>
      </c>
      <c r="E85" s="144">
        <v>36637</v>
      </c>
      <c r="F85" s="139">
        <f t="shared" si="9"/>
        <v>2000</v>
      </c>
      <c r="G85" s="140">
        <v>1.5785</v>
      </c>
      <c r="H85" s="145">
        <f t="shared" si="7"/>
        <v>1.5785</v>
      </c>
    </row>
    <row r="86" spans="1:8">
      <c r="A86" s="135">
        <v>36637</v>
      </c>
      <c r="B86" s="136">
        <f t="shared" si="8"/>
        <v>2000</v>
      </c>
      <c r="C86" s="137">
        <v>0.93789999999999996</v>
      </c>
      <c r="D86" s="133">
        <f t="shared" si="6"/>
        <v>0.93789999999999996</v>
      </c>
      <c r="E86" s="144">
        <v>36640</v>
      </c>
      <c r="F86" s="139">
        <f t="shared" si="9"/>
        <v>2000</v>
      </c>
      <c r="G86" s="140">
        <v>1.58</v>
      </c>
      <c r="H86" s="145">
        <f t="shared" si="7"/>
        <v>1.58</v>
      </c>
    </row>
    <row r="87" spans="1:8">
      <c r="A87" s="135">
        <v>36640</v>
      </c>
      <c r="B87" s="136">
        <f t="shared" si="8"/>
        <v>2000</v>
      </c>
      <c r="C87" s="137">
        <v>0.93959999999999999</v>
      </c>
      <c r="D87" s="133">
        <f t="shared" si="6"/>
        <v>0.93959999999999999</v>
      </c>
      <c r="E87" s="144">
        <v>36641</v>
      </c>
      <c r="F87" s="139">
        <f t="shared" si="9"/>
        <v>2000</v>
      </c>
      <c r="G87" s="140">
        <v>1.5787</v>
      </c>
      <c r="H87" s="145">
        <f t="shared" si="7"/>
        <v>1.5787</v>
      </c>
    </row>
    <row r="88" spans="1:8">
      <c r="A88" s="135">
        <v>36641</v>
      </c>
      <c r="B88" s="136">
        <f t="shared" si="8"/>
        <v>2000</v>
      </c>
      <c r="C88" s="137">
        <v>0.92649999999999999</v>
      </c>
      <c r="D88" s="133">
        <f t="shared" si="6"/>
        <v>0.92649999999999999</v>
      </c>
      <c r="E88" s="144">
        <v>36642</v>
      </c>
      <c r="F88" s="139">
        <f t="shared" si="9"/>
        <v>2000</v>
      </c>
      <c r="G88" s="140">
        <v>1.5794999999999999</v>
      </c>
      <c r="H88" s="145">
        <f t="shared" si="7"/>
        <v>1.5794999999999999</v>
      </c>
    </row>
    <row r="89" spans="1:8">
      <c r="A89" s="135">
        <v>36642</v>
      </c>
      <c r="B89" s="136">
        <f t="shared" si="8"/>
        <v>2000</v>
      </c>
      <c r="C89" s="137">
        <v>0.92169999999999996</v>
      </c>
      <c r="D89" s="133">
        <f t="shared" si="6"/>
        <v>0.92169999999999996</v>
      </c>
      <c r="E89" s="144">
        <v>36643</v>
      </c>
      <c r="F89" s="139">
        <f t="shared" si="9"/>
        <v>2000</v>
      </c>
      <c r="G89" s="140">
        <v>1.5748</v>
      </c>
      <c r="H89" s="145">
        <f t="shared" si="7"/>
        <v>1.5748</v>
      </c>
    </row>
    <row r="90" spans="1:8">
      <c r="A90" s="135">
        <v>36643</v>
      </c>
      <c r="B90" s="136">
        <f t="shared" si="8"/>
        <v>2000</v>
      </c>
      <c r="C90" s="137">
        <v>0.9083</v>
      </c>
      <c r="D90" s="133">
        <f t="shared" si="6"/>
        <v>0.9083</v>
      </c>
      <c r="E90" s="144">
        <v>36644</v>
      </c>
      <c r="F90" s="139">
        <f t="shared" si="9"/>
        <v>2000</v>
      </c>
      <c r="G90" s="140">
        <v>1.556</v>
      </c>
      <c r="H90" s="145">
        <f t="shared" si="7"/>
        <v>1.556</v>
      </c>
    </row>
    <row r="91" spans="1:8">
      <c r="A91" s="135">
        <v>36644</v>
      </c>
      <c r="B91" s="136">
        <f t="shared" si="8"/>
        <v>2000</v>
      </c>
      <c r="C91" s="137">
        <v>0.90890000000000004</v>
      </c>
      <c r="D91" s="133">
        <f t="shared" si="6"/>
        <v>0.90890000000000004</v>
      </c>
      <c r="E91" s="144">
        <v>36647</v>
      </c>
      <c r="F91" s="139">
        <f t="shared" si="9"/>
        <v>2000</v>
      </c>
      <c r="G91" s="140">
        <v>1.5558000000000001</v>
      </c>
      <c r="H91" s="145">
        <f t="shared" si="7"/>
        <v>1.5558000000000001</v>
      </c>
    </row>
    <row r="92" spans="1:8">
      <c r="A92" s="141" t="s">
        <v>695</v>
      </c>
      <c r="B92" s="136">
        <f t="shared" si="8"/>
        <v>2000</v>
      </c>
      <c r="C92" s="137">
        <v>0.91200000000000003</v>
      </c>
      <c r="D92" s="133">
        <f t="shared" si="6"/>
        <v>0.91200000000000003</v>
      </c>
      <c r="E92" s="144">
        <v>36648</v>
      </c>
      <c r="F92" s="139">
        <f t="shared" si="9"/>
        <v>2000</v>
      </c>
      <c r="G92" s="140">
        <v>1.5589999999999999</v>
      </c>
      <c r="H92" s="145">
        <f t="shared" si="7"/>
        <v>1.5589999999999999</v>
      </c>
    </row>
    <row r="93" spans="1:8">
      <c r="A93" s="141" t="s">
        <v>694</v>
      </c>
      <c r="B93" s="136">
        <f t="shared" si="8"/>
        <v>2000</v>
      </c>
      <c r="C93" s="137">
        <v>0.90680000000000005</v>
      </c>
      <c r="D93" s="133">
        <f t="shared" si="6"/>
        <v>0.90680000000000005</v>
      </c>
      <c r="E93" s="144">
        <v>36649</v>
      </c>
      <c r="F93" s="139">
        <f t="shared" si="9"/>
        <v>2000</v>
      </c>
      <c r="G93" s="140">
        <v>1.5605</v>
      </c>
      <c r="H93" s="145">
        <f t="shared" si="7"/>
        <v>1.5605</v>
      </c>
    </row>
    <row r="94" spans="1:8">
      <c r="A94" s="141" t="s">
        <v>693</v>
      </c>
      <c r="B94" s="136">
        <f t="shared" si="8"/>
        <v>2000</v>
      </c>
      <c r="C94" s="137">
        <v>0.8891</v>
      </c>
      <c r="D94" s="133">
        <f t="shared" si="6"/>
        <v>0.8891</v>
      </c>
      <c r="E94" s="144">
        <v>36650</v>
      </c>
      <c r="F94" s="139">
        <f t="shared" si="9"/>
        <v>2000</v>
      </c>
      <c r="G94" s="140">
        <v>1.5435000000000001</v>
      </c>
      <c r="H94" s="145">
        <f t="shared" si="7"/>
        <v>1.5435000000000001</v>
      </c>
    </row>
    <row r="95" spans="1:8">
      <c r="A95" s="141" t="s">
        <v>692</v>
      </c>
      <c r="B95" s="136">
        <f t="shared" si="8"/>
        <v>2000</v>
      </c>
      <c r="C95" s="137">
        <v>0.89070000000000005</v>
      </c>
      <c r="D95" s="133">
        <f t="shared" si="6"/>
        <v>0.89070000000000005</v>
      </c>
      <c r="E95" s="144">
        <v>36651</v>
      </c>
      <c r="F95" s="139">
        <f t="shared" si="9"/>
        <v>2000</v>
      </c>
      <c r="G95" s="140">
        <v>1.5287999999999999</v>
      </c>
      <c r="H95" s="145">
        <f t="shared" si="7"/>
        <v>1.5287999999999999</v>
      </c>
    </row>
    <row r="96" spans="1:8">
      <c r="A96" s="141" t="s">
        <v>691</v>
      </c>
      <c r="B96" s="136">
        <f t="shared" si="8"/>
        <v>2000</v>
      </c>
      <c r="C96" s="137">
        <v>0.89529999999999998</v>
      </c>
      <c r="D96" s="133">
        <f t="shared" si="6"/>
        <v>0.89529999999999998</v>
      </c>
      <c r="E96" s="144">
        <v>36654</v>
      </c>
      <c r="F96" s="139">
        <f t="shared" si="9"/>
        <v>2000</v>
      </c>
      <c r="G96" s="140">
        <v>1.5309999999999999</v>
      </c>
      <c r="H96" s="145">
        <f t="shared" si="7"/>
        <v>1.5309999999999999</v>
      </c>
    </row>
    <row r="97" spans="1:8">
      <c r="A97" s="141" t="s">
        <v>690</v>
      </c>
      <c r="B97" s="136">
        <f t="shared" si="8"/>
        <v>2000</v>
      </c>
      <c r="C97" s="137">
        <v>0.89500000000000002</v>
      </c>
      <c r="D97" s="133">
        <f t="shared" si="6"/>
        <v>0.89500000000000002</v>
      </c>
      <c r="E97" s="144">
        <v>36655</v>
      </c>
      <c r="F97" s="139">
        <f t="shared" si="9"/>
        <v>2000</v>
      </c>
      <c r="G97" s="140">
        <v>1.5315000000000001</v>
      </c>
      <c r="H97" s="145">
        <f t="shared" si="7"/>
        <v>1.5315000000000001</v>
      </c>
    </row>
    <row r="98" spans="1:8">
      <c r="A98" s="141" t="s">
        <v>689</v>
      </c>
      <c r="B98" s="136">
        <f t="shared" si="8"/>
        <v>2000</v>
      </c>
      <c r="C98" s="137">
        <v>0.90229999999999999</v>
      </c>
      <c r="D98" s="133">
        <f t="shared" si="6"/>
        <v>0.90229999999999999</v>
      </c>
      <c r="E98" s="144">
        <v>36656</v>
      </c>
      <c r="F98" s="139">
        <f t="shared" si="9"/>
        <v>2000</v>
      </c>
      <c r="G98" s="140">
        <v>1.5153000000000001</v>
      </c>
      <c r="H98" s="145">
        <f t="shared" si="7"/>
        <v>1.5153000000000001</v>
      </c>
    </row>
    <row r="99" spans="1:8">
      <c r="A99" s="141" t="s">
        <v>688</v>
      </c>
      <c r="B99" s="136">
        <f t="shared" si="8"/>
        <v>2000</v>
      </c>
      <c r="C99" s="137">
        <v>0.90969999999999995</v>
      </c>
      <c r="D99" s="133">
        <f t="shared" si="6"/>
        <v>0.90969999999999995</v>
      </c>
      <c r="E99" s="144">
        <v>36657</v>
      </c>
      <c r="F99" s="139">
        <f t="shared" si="9"/>
        <v>2000</v>
      </c>
      <c r="G99" s="140">
        <v>1.4997</v>
      </c>
      <c r="H99" s="145">
        <f t="shared" si="7"/>
        <v>1.4997</v>
      </c>
    </row>
    <row r="100" spans="1:8">
      <c r="A100" s="141" t="s">
        <v>687</v>
      </c>
      <c r="B100" s="136">
        <f t="shared" si="8"/>
        <v>2000</v>
      </c>
      <c r="C100" s="137">
        <v>0.90210000000000001</v>
      </c>
      <c r="D100" s="133">
        <f t="shared" si="6"/>
        <v>0.90210000000000001</v>
      </c>
      <c r="E100" s="144">
        <v>36658</v>
      </c>
      <c r="F100" s="139">
        <f t="shared" si="9"/>
        <v>2000</v>
      </c>
      <c r="G100" s="140">
        <v>1.5172000000000001</v>
      </c>
      <c r="H100" s="145">
        <f t="shared" si="7"/>
        <v>1.5172000000000001</v>
      </c>
    </row>
    <row r="101" spans="1:8">
      <c r="A101" s="141" t="s">
        <v>686</v>
      </c>
      <c r="B101" s="136">
        <f t="shared" si="8"/>
        <v>2000</v>
      </c>
      <c r="C101" s="137">
        <v>0.90800000000000003</v>
      </c>
      <c r="D101" s="133">
        <f t="shared" si="6"/>
        <v>0.90800000000000003</v>
      </c>
      <c r="E101" s="144">
        <v>36661</v>
      </c>
      <c r="F101" s="139">
        <f t="shared" si="9"/>
        <v>2000</v>
      </c>
      <c r="G101" s="140">
        <v>1.5075000000000001</v>
      </c>
      <c r="H101" s="145">
        <f t="shared" si="7"/>
        <v>1.5075000000000001</v>
      </c>
    </row>
    <row r="102" spans="1:8">
      <c r="A102" s="141" t="s">
        <v>685</v>
      </c>
      <c r="B102" s="136">
        <f t="shared" si="8"/>
        <v>2000</v>
      </c>
      <c r="C102" s="137">
        <v>0.91379999999999995</v>
      </c>
      <c r="D102" s="133">
        <f t="shared" si="6"/>
        <v>0.91379999999999995</v>
      </c>
      <c r="E102" s="144">
        <v>36662</v>
      </c>
      <c r="F102" s="139">
        <f t="shared" si="9"/>
        <v>2000</v>
      </c>
      <c r="G102" s="140">
        <v>1.5007999999999999</v>
      </c>
      <c r="H102" s="145">
        <f t="shared" si="7"/>
        <v>1.5007999999999999</v>
      </c>
    </row>
    <row r="103" spans="1:8">
      <c r="A103" s="141" t="s">
        <v>684</v>
      </c>
      <c r="B103" s="136">
        <f t="shared" si="8"/>
        <v>2000</v>
      </c>
      <c r="C103" s="137">
        <v>0.90529999999999999</v>
      </c>
      <c r="D103" s="133">
        <f t="shared" si="6"/>
        <v>0.90529999999999999</v>
      </c>
      <c r="E103" s="144">
        <v>36663</v>
      </c>
      <c r="F103" s="139">
        <f t="shared" si="9"/>
        <v>2000</v>
      </c>
      <c r="G103" s="140">
        <v>1.4904999999999999</v>
      </c>
      <c r="H103" s="145">
        <f t="shared" si="7"/>
        <v>1.4904999999999999</v>
      </c>
    </row>
    <row r="104" spans="1:8">
      <c r="A104" s="141" t="s">
        <v>683</v>
      </c>
      <c r="B104" s="136">
        <f t="shared" si="8"/>
        <v>2000</v>
      </c>
      <c r="C104" s="137">
        <v>0.8921</v>
      </c>
      <c r="D104" s="133">
        <f t="shared" si="6"/>
        <v>0.8921</v>
      </c>
      <c r="E104" s="144">
        <v>36664</v>
      </c>
      <c r="F104" s="139">
        <f t="shared" si="9"/>
        <v>2000</v>
      </c>
      <c r="G104" s="140">
        <v>1.4818</v>
      </c>
      <c r="H104" s="145">
        <f t="shared" si="7"/>
        <v>1.4818</v>
      </c>
    </row>
    <row r="105" spans="1:8">
      <c r="A105" s="141" t="s">
        <v>682</v>
      </c>
      <c r="B105" s="136">
        <f t="shared" si="8"/>
        <v>2000</v>
      </c>
      <c r="C105" s="137">
        <v>0.8952</v>
      </c>
      <c r="D105" s="133">
        <f t="shared" si="6"/>
        <v>0.8952</v>
      </c>
      <c r="E105" s="144">
        <v>36665</v>
      </c>
      <c r="F105" s="139">
        <f t="shared" si="9"/>
        <v>2000</v>
      </c>
      <c r="G105" s="140">
        <v>1.4855</v>
      </c>
      <c r="H105" s="145">
        <f t="shared" si="7"/>
        <v>1.4855</v>
      </c>
    </row>
    <row r="106" spans="1:8">
      <c r="A106" s="141" t="s">
        <v>681</v>
      </c>
      <c r="B106" s="136">
        <f t="shared" si="8"/>
        <v>2000</v>
      </c>
      <c r="C106" s="137">
        <v>0.89459999999999995</v>
      </c>
      <c r="D106" s="133">
        <f t="shared" si="6"/>
        <v>0.89459999999999995</v>
      </c>
      <c r="E106" s="144">
        <v>36668</v>
      </c>
      <c r="F106" s="139">
        <f t="shared" si="9"/>
        <v>2000</v>
      </c>
      <c r="G106" s="140">
        <v>1.4906999999999999</v>
      </c>
      <c r="H106" s="145">
        <f t="shared" si="7"/>
        <v>1.4906999999999999</v>
      </c>
    </row>
    <row r="107" spans="1:8">
      <c r="A107" s="141" t="s">
        <v>680</v>
      </c>
      <c r="B107" s="136">
        <f t="shared" si="8"/>
        <v>2000</v>
      </c>
      <c r="C107" s="137">
        <v>0.90359999999999996</v>
      </c>
      <c r="D107" s="133">
        <f t="shared" si="6"/>
        <v>0.90359999999999996</v>
      </c>
      <c r="E107" s="144">
        <v>36669</v>
      </c>
      <c r="F107" s="139">
        <f t="shared" si="9"/>
        <v>2000</v>
      </c>
      <c r="G107" s="140">
        <v>1.4728000000000001</v>
      </c>
      <c r="H107" s="145">
        <f t="shared" si="7"/>
        <v>1.4728000000000001</v>
      </c>
    </row>
    <row r="108" spans="1:8">
      <c r="A108" s="141" t="s">
        <v>679</v>
      </c>
      <c r="B108" s="136">
        <f t="shared" si="8"/>
        <v>2000</v>
      </c>
      <c r="C108" s="137">
        <v>0.9032</v>
      </c>
      <c r="D108" s="133">
        <f t="shared" si="6"/>
        <v>0.9032</v>
      </c>
      <c r="E108" s="144">
        <v>36670</v>
      </c>
      <c r="F108" s="139">
        <f t="shared" si="9"/>
        <v>2000</v>
      </c>
      <c r="G108" s="140">
        <v>1.4755</v>
      </c>
      <c r="H108" s="145">
        <f t="shared" si="7"/>
        <v>1.4755</v>
      </c>
    </row>
    <row r="109" spans="1:8">
      <c r="A109" s="141" t="s">
        <v>678</v>
      </c>
      <c r="B109" s="136">
        <f t="shared" si="8"/>
        <v>2000</v>
      </c>
      <c r="C109" s="137">
        <v>0.90959999999999996</v>
      </c>
      <c r="D109" s="133">
        <f t="shared" si="6"/>
        <v>0.90959999999999996</v>
      </c>
      <c r="E109" s="144">
        <v>36671</v>
      </c>
      <c r="F109" s="139">
        <f t="shared" si="9"/>
        <v>2000</v>
      </c>
      <c r="G109" s="140">
        <v>1.4704999999999999</v>
      </c>
      <c r="H109" s="145">
        <f t="shared" si="7"/>
        <v>1.4704999999999999</v>
      </c>
    </row>
    <row r="110" spans="1:8">
      <c r="A110" s="141" t="s">
        <v>677</v>
      </c>
      <c r="B110" s="136">
        <f t="shared" si="8"/>
        <v>2000</v>
      </c>
      <c r="C110" s="137">
        <v>0.90720000000000001</v>
      </c>
      <c r="D110" s="133">
        <f t="shared" si="6"/>
        <v>0.90720000000000001</v>
      </c>
      <c r="E110" s="144">
        <v>36672</v>
      </c>
      <c r="F110" s="139">
        <f t="shared" si="9"/>
        <v>2000</v>
      </c>
      <c r="G110" s="140">
        <v>1.4875</v>
      </c>
      <c r="H110" s="145">
        <f t="shared" si="7"/>
        <v>1.4875</v>
      </c>
    </row>
    <row r="111" spans="1:8">
      <c r="A111" s="141" t="s">
        <v>676</v>
      </c>
      <c r="B111" s="136">
        <f t="shared" si="8"/>
        <v>2000</v>
      </c>
      <c r="C111" s="137">
        <v>0.93100000000000005</v>
      </c>
      <c r="D111" s="133">
        <f t="shared" si="6"/>
        <v>0.93100000000000005</v>
      </c>
      <c r="E111" s="144">
        <v>36675</v>
      </c>
      <c r="F111" s="139">
        <f t="shared" si="9"/>
        <v>2000</v>
      </c>
      <c r="G111" s="140" t="s">
        <v>50</v>
      </c>
      <c r="H111" s="145" t="str">
        <f t="shared" si="7"/>
        <v/>
      </c>
    </row>
    <row r="112" spans="1:8">
      <c r="A112" s="141" t="s">
        <v>675</v>
      </c>
      <c r="B112" s="136">
        <f t="shared" si="8"/>
        <v>2000</v>
      </c>
      <c r="C112" s="137" t="s">
        <v>50</v>
      </c>
      <c r="D112" s="133" t="str">
        <f t="shared" si="6"/>
        <v/>
      </c>
      <c r="E112" s="144">
        <v>36676</v>
      </c>
      <c r="F112" s="139">
        <f t="shared" si="9"/>
        <v>2000</v>
      </c>
      <c r="G112" s="140">
        <v>1.4950000000000001</v>
      </c>
      <c r="H112" s="145">
        <f t="shared" si="7"/>
        <v>1.4950000000000001</v>
      </c>
    </row>
    <row r="113" spans="1:8">
      <c r="A113" s="141" t="s">
        <v>674</v>
      </c>
      <c r="B113" s="136">
        <f t="shared" si="8"/>
        <v>2000</v>
      </c>
      <c r="C113" s="137">
        <v>0.93140000000000001</v>
      </c>
      <c r="D113" s="133">
        <f t="shared" si="6"/>
        <v>0.93140000000000001</v>
      </c>
      <c r="E113" s="144">
        <v>36677</v>
      </c>
      <c r="F113" s="139">
        <f t="shared" si="9"/>
        <v>2000</v>
      </c>
      <c r="G113" s="140">
        <v>1.4967999999999999</v>
      </c>
      <c r="H113" s="145">
        <f t="shared" si="7"/>
        <v>1.4967999999999999</v>
      </c>
    </row>
    <row r="114" spans="1:8">
      <c r="A114" s="141" t="s">
        <v>673</v>
      </c>
      <c r="B114" s="136">
        <f t="shared" si="8"/>
        <v>2000</v>
      </c>
      <c r="C114" s="137">
        <v>0.93279999999999996</v>
      </c>
      <c r="D114" s="133">
        <f t="shared" si="6"/>
        <v>0.93279999999999996</v>
      </c>
      <c r="E114" s="144">
        <v>36678</v>
      </c>
      <c r="F114" s="139">
        <f t="shared" si="9"/>
        <v>2000</v>
      </c>
      <c r="G114" s="140">
        <v>1.4915</v>
      </c>
      <c r="H114" s="145">
        <f t="shared" si="7"/>
        <v>1.4915</v>
      </c>
    </row>
    <row r="115" spans="1:8">
      <c r="A115" s="135">
        <v>36678</v>
      </c>
      <c r="B115" s="136">
        <f t="shared" si="8"/>
        <v>2000</v>
      </c>
      <c r="C115" s="137">
        <v>0.93069999999999997</v>
      </c>
      <c r="D115" s="133">
        <f t="shared" si="6"/>
        <v>0.93069999999999997</v>
      </c>
      <c r="E115" s="144">
        <v>36679</v>
      </c>
      <c r="F115" s="139">
        <f t="shared" si="9"/>
        <v>2000</v>
      </c>
      <c r="G115" s="140">
        <v>1.5079</v>
      </c>
      <c r="H115" s="145">
        <f t="shared" si="7"/>
        <v>1.5079</v>
      </c>
    </row>
    <row r="116" spans="1:8">
      <c r="A116" s="135">
        <v>36679</v>
      </c>
      <c r="B116" s="136">
        <f t="shared" si="8"/>
        <v>2000</v>
      </c>
      <c r="C116" s="137">
        <v>0.94320000000000004</v>
      </c>
      <c r="D116" s="133">
        <f t="shared" si="6"/>
        <v>0.94320000000000004</v>
      </c>
      <c r="E116" s="144">
        <v>36682</v>
      </c>
      <c r="F116" s="139">
        <f t="shared" si="9"/>
        <v>2000</v>
      </c>
      <c r="G116" s="140">
        <v>1.5135000000000001</v>
      </c>
      <c r="H116" s="145">
        <f t="shared" si="7"/>
        <v>1.5135000000000001</v>
      </c>
    </row>
    <row r="117" spans="1:8">
      <c r="A117" s="135">
        <v>36682</v>
      </c>
      <c r="B117" s="136">
        <f t="shared" si="8"/>
        <v>2000</v>
      </c>
      <c r="C117" s="137">
        <v>0.94710000000000005</v>
      </c>
      <c r="D117" s="133">
        <f t="shared" si="6"/>
        <v>0.94710000000000005</v>
      </c>
      <c r="E117" s="144">
        <v>36683</v>
      </c>
      <c r="F117" s="139">
        <f t="shared" si="9"/>
        <v>2000</v>
      </c>
      <c r="G117" s="140">
        <v>1.5235000000000001</v>
      </c>
      <c r="H117" s="145">
        <f t="shared" si="7"/>
        <v>1.5235000000000001</v>
      </c>
    </row>
    <row r="118" spans="1:8">
      <c r="A118" s="135">
        <v>36683</v>
      </c>
      <c r="B118" s="136">
        <f t="shared" si="8"/>
        <v>2000</v>
      </c>
      <c r="C118" s="137">
        <v>0.95699999999999996</v>
      </c>
      <c r="D118" s="133">
        <f t="shared" si="6"/>
        <v>0.95699999999999996</v>
      </c>
      <c r="E118" s="144">
        <v>36684</v>
      </c>
      <c r="F118" s="139">
        <f t="shared" si="9"/>
        <v>2000</v>
      </c>
      <c r="G118" s="140">
        <v>1.5225</v>
      </c>
      <c r="H118" s="145">
        <f t="shared" si="7"/>
        <v>1.5225</v>
      </c>
    </row>
    <row r="119" spans="1:8">
      <c r="A119" s="135">
        <v>36684</v>
      </c>
      <c r="B119" s="136">
        <f t="shared" si="8"/>
        <v>2000</v>
      </c>
      <c r="C119" s="137">
        <v>0.96</v>
      </c>
      <c r="D119" s="133">
        <f t="shared" si="6"/>
        <v>0.96</v>
      </c>
      <c r="E119" s="144">
        <v>36685</v>
      </c>
      <c r="F119" s="139">
        <f t="shared" si="9"/>
        <v>2000</v>
      </c>
      <c r="G119" s="140">
        <v>1.506</v>
      </c>
      <c r="H119" s="145">
        <f t="shared" si="7"/>
        <v>1.506</v>
      </c>
    </row>
    <row r="120" spans="1:8">
      <c r="A120" s="135">
        <v>36685</v>
      </c>
      <c r="B120" s="136">
        <f t="shared" si="8"/>
        <v>2000</v>
      </c>
      <c r="C120" s="137">
        <v>0.95479999999999998</v>
      </c>
      <c r="D120" s="133">
        <f t="shared" si="6"/>
        <v>0.95479999999999998</v>
      </c>
      <c r="E120" s="144">
        <v>36686</v>
      </c>
      <c r="F120" s="139">
        <f t="shared" si="9"/>
        <v>2000</v>
      </c>
      <c r="G120" s="140">
        <v>1.5079</v>
      </c>
      <c r="H120" s="145">
        <f t="shared" si="7"/>
        <v>1.5079</v>
      </c>
    </row>
    <row r="121" spans="1:8">
      <c r="A121" s="135">
        <v>36686</v>
      </c>
      <c r="B121" s="136">
        <f t="shared" si="8"/>
        <v>2000</v>
      </c>
      <c r="C121" s="137">
        <v>0.9526</v>
      </c>
      <c r="D121" s="133">
        <f t="shared" si="6"/>
        <v>0.9526</v>
      </c>
      <c r="E121" s="144">
        <v>36689</v>
      </c>
      <c r="F121" s="139">
        <f t="shared" si="9"/>
        <v>2000</v>
      </c>
      <c r="G121" s="140">
        <v>1.512</v>
      </c>
      <c r="H121" s="145">
        <f t="shared" si="7"/>
        <v>1.512</v>
      </c>
    </row>
    <row r="122" spans="1:8">
      <c r="A122" s="135">
        <v>36689</v>
      </c>
      <c r="B122" s="136">
        <f t="shared" si="8"/>
        <v>2000</v>
      </c>
      <c r="C122" s="137">
        <v>0.95440000000000003</v>
      </c>
      <c r="D122" s="133">
        <f t="shared" si="6"/>
        <v>0.95440000000000003</v>
      </c>
      <c r="E122" s="144">
        <v>36690</v>
      </c>
      <c r="F122" s="139">
        <f t="shared" si="9"/>
        <v>2000</v>
      </c>
      <c r="G122" s="140">
        <v>1.5129999999999999</v>
      </c>
      <c r="H122" s="145">
        <f t="shared" si="7"/>
        <v>1.5129999999999999</v>
      </c>
    </row>
    <row r="123" spans="1:8">
      <c r="A123" s="135">
        <v>36690</v>
      </c>
      <c r="B123" s="136">
        <f t="shared" si="8"/>
        <v>2000</v>
      </c>
      <c r="C123" s="137">
        <v>0.96189999999999998</v>
      </c>
      <c r="D123" s="133">
        <f t="shared" si="6"/>
        <v>0.96189999999999998</v>
      </c>
      <c r="E123" s="144">
        <v>36691</v>
      </c>
      <c r="F123" s="139">
        <f t="shared" si="9"/>
        <v>2000</v>
      </c>
      <c r="G123" s="140">
        <v>1.5023</v>
      </c>
      <c r="H123" s="145">
        <f t="shared" si="7"/>
        <v>1.5023</v>
      </c>
    </row>
    <row r="124" spans="1:8">
      <c r="A124" s="135">
        <v>36691</v>
      </c>
      <c r="B124" s="136">
        <f t="shared" si="8"/>
        <v>2000</v>
      </c>
      <c r="C124" s="137">
        <v>0.95899999999999996</v>
      </c>
      <c r="D124" s="133">
        <f t="shared" si="6"/>
        <v>0.95899999999999996</v>
      </c>
      <c r="E124" s="144">
        <v>36692</v>
      </c>
      <c r="F124" s="139">
        <f t="shared" si="9"/>
        <v>2000</v>
      </c>
      <c r="G124" s="140">
        <v>1.5103</v>
      </c>
      <c r="H124" s="145">
        <f t="shared" si="7"/>
        <v>1.5103</v>
      </c>
    </row>
    <row r="125" spans="1:8">
      <c r="A125" s="135">
        <v>36692</v>
      </c>
      <c r="B125" s="136">
        <f t="shared" si="8"/>
        <v>2000</v>
      </c>
      <c r="C125" s="137">
        <v>0.95299999999999996</v>
      </c>
      <c r="D125" s="133">
        <f t="shared" si="6"/>
        <v>0.95299999999999996</v>
      </c>
      <c r="E125" s="144">
        <v>36693</v>
      </c>
      <c r="F125" s="139">
        <f t="shared" si="9"/>
        <v>2000</v>
      </c>
      <c r="G125" s="140">
        <v>1.5165</v>
      </c>
      <c r="H125" s="145">
        <f t="shared" si="7"/>
        <v>1.5165</v>
      </c>
    </row>
    <row r="126" spans="1:8">
      <c r="A126" s="135">
        <v>36693</v>
      </c>
      <c r="B126" s="136">
        <f t="shared" si="8"/>
        <v>2000</v>
      </c>
      <c r="C126" s="137">
        <v>0.96479999999999999</v>
      </c>
      <c r="D126" s="133">
        <f t="shared" si="6"/>
        <v>0.96479999999999999</v>
      </c>
      <c r="E126" s="144">
        <v>36696</v>
      </c>
      <c r="F126" s="139">
        <f t="shared" si="9"/>
        <v>2000</v>
      </c>
      <c r="G126" s="140">
        <v>1.5154000000000001</v>
      </c>
      <c r="H126" s="145">
        <f t="shared" si="7"/>
        <v>1.5154000000000001</v>
      </c>
    </row>
    <row r="127" spans="1:8">
      <c r="A127" s="135">
        <v>36696</v>
      </c>
      <c r="B127" s="136">
        <f t="shared" si="8"/>
        <v>2000</v>
      </c>
      <c r="C127" s="137">
        <v>0.96220000000000006</v>
      </c>
      <c r="D127" s="133">
        <f t="shared" si="6"/>
        <v>0.96220000000000006</v>
      </c>
      <c r="E127" s="144">
        <v>36697</v>
      </c>
      <c r="F127" s="139">
        <f t="shared" si="9"/>
        <v>2000</v>
      </c>
      <c r="G127" s="140">
        <v>1.51</v>
      </c>
      <c r="H127" s="145">
        <f t="shared" si="7"/>
        <v>1.51</v>
      </c>
    </row>
    <row r="128" spans="1:8">
      <c r="A128" s="135">
        <v>36697</v>
      </c>
      <c r="B128" s="136">
        <f t="shared" si="8"/>
        <v>2000</v>
      </c>
      <c r="C128" s="137">
        <v>0.95569999999999999</v>
      </c>
      <c r="D128" s="133">
        <f t="shared" si="6"/>
        <v>0.95569999999999999</v>
      </c>
      <c r="E128" s="144">
        <v>36698</v>
      </c>
      <c r="F128" s="139">
        <f t="shared" si="9"/>
        <v>2000</v>
      </c>
      <c r="G128" s="140">
        <v>1.4970000000000001</v>
      </c>
      <c r="H128" s="145">
        <f t="shared" si="7"/>
        <v>1.4970000000000001</v>
      </c>
    </row>
    <row r="129" spans="1:8">
      <c r="A129" s="135">
        <v>36698</v>
      </c>
      <c r="B129" s="136">
        <f t="shared" si="8"/>
        <v>2000</v>
      </c>
      <c r="C129" s="137">
        <v>0.94550000000000001</v>
      </c>
      <c r="D129" s="133">
        <f t="shared" si="6"/>
        <v>0.94550000000000001</v>
      </c>
      <c r="E129" s="144">
        <v>36699</v>
      </c>
      <c r="F129" s="139">
        <f t="shared" si="9"/>
        <v>2000</v>
      </c>
      <c r="G129" s="140">
        <v>1.5109999999999999</v>
      </c>
      <c r="H129" s="145">
        <f t="shared" si="7"/>
        <v>1.5109999999999999</v>
      </c>
    </row>
    <row r="130" spans="1:8">
      <c r="A130" s="135">
        <v>36699</v>
      </c>
      <c r="B130" s="136">
        <f t="shared" si="8"/>
        <v>2000</v>
      </c>
      <c r="C130" s="137">
        <v>0.93979999999999997</v>
      </c>
      <c r="D130" s="133">
        <f t="shared" si="6"/>
        <v>0.93979999999999997</v>
      </c>
      <c r="E130" s="144">
        <v>36700</v>
      </c>
      <c r="F130" s="139">
        <f t="shared" si="9"/>
        <v>2000</v>
      </c>
      <c r="G130" s="140">
        <v>1.5009999999999999</v>
      </c>
      <c r="H130" s="145">
        <f t="shared" si="7"/>
        <v>1.5009999999999999</v>
      </c>
    </row>
    <row r="131" spans="1:8">
      <c r="A131" s="135">
        <v>36700</v>
      </c>
      <c r="B131" s="136">
        <f t="shared" si="8"/>
        <v>2000</v>
      </c>
      <c r="C131" s="137">
        <v>0.93579999999999997</v>
      </c>
      <c r="D131" s="133">
        <f t="shared" si="6"/>
        <v>0.93579999999999997</v>
      </c>
      <c r="E131" s="144">
        <v>36703</v>
      </c>
      <c r="F131" s="139">
        <f t="shared" si="9"/>
        <v>2000</v>
      </c>
      <c r="G131" s="140">
        <v>1.4990000000000001</v>
      </c>
      <c r="H131" s="145">
        <f t="shared" si="7"/>
        <v>1.4990000000000001</v>
      </c>
    </row>
    <row r="132" spans="1:8">
      <c r="A132" s="135">
        <v>36703</v>
      </c>
      <c r="B132" s="136">
        <f t="shared" si="8"/>
        <v>2000</v>
      </c>
      <c r="C132" s="137">
        <v>0.93820000000000003</v>
      </c>
      <c r="D132" s="133">
        <f t="shared" si="6"/>
        <v>0.93820000000000003</v>
      </c>
      <c r="E132" s="144">
        <v>36704</v>
      </c>
      <c r="F132" s="139">
        <f t="shared" si="9"/>
        <v>2000</v>
      </c>
      <c r="G132" s="140">
        <v>1.5</v>
      </c>
      <c r="H132" s="145">
        <f t="shared" si="7"/>
        <v>1.5</v>
      </c>
    </row>
    <row r="133" spans="1:8">
      <c r="A133" s="135">
        <v>36704</v>
      </c>
      <c r="B133" s="136">
        <f t="shared" si="8"/>
        <v>2000</v>
      </c>
      <c r="C133" s="137">
        <v>0.94440000000000002</v>
      </c>
      <c r="D133" s="133">
        <f t="shared" si="6"/>
        <v>0.94440000000000002</v>
      </c>
      <c r="E133" s="144">
        <v>36705</v>
      </c>
      <c r="F133" s="139">
        <f t="shared" si="9"/>
        <v>2000</v>
      </c>
      <c r="G133" s="140">
        <v>1.5106999999999999</v>
      </c>
      <c r="H133" s="145">
        <f t="shared" si="7"/>
        <v>1.5106999999999999</v>
      </c>
    </row>
    <row r="134" spans="1:8">
      <c r="A134" s="135">
        <v>36705</v>
      </c>
      <c r="B134" s="136">
        <f t="shared" si="8"/>
        <v>2000</v>
      </c>
      <c r="C134" s="137">
        <v>0.94440000000000002</v>
      </c>
      <c r="D134" s="133">
        <f t="shared" si="6"/>
        <v>0.94440000000000002</v>
      </c>
      <c r="E134" s="144">
        <v>36706</v>
      </c>
      <c r="F134" s="139">
        <f t="shared" si="9"/>
        <v>2000</v>
      </c>
      <c r="G134" s="140">
        <v>1.5194000000000001</v>
      </c>
      <c r="H134" s="145">
        <f t="shared" si="7"/>
        <v>1.5194000000000001</v>
      </c>
    </row>
    <row r="135" spans="1:8">
      <c r="A135" s="135">
        <v>36706</v>
      </c>
      <c r="B135" s="136">
        <f t="shared" si="8"/>
        <v>2000</v>
      </c>
      <c r="C135" s="137">
        <v>0.95150000000000001</v>
      </c>
      <c r="D135" s="133">
        <f t="shared" ref="D135:D198" si="10">IF(ISNUMBER(C135),C135,"")</f>
        <v>0.95150000000000001</v>
      </c>
      <c r="E135" s="144">
        <v>36707</v>
      </c>
      <c r="F135" s="139">
        <f t="shared" si="9"/>
        <v>2000</v>
      </c>
      <c r="G135" s="140">
        <v>1.5129999999999999</v>
      </c>
      <c r="H135" s="145">
        <f t="shared" ref="H135:H198" si="11">IF(ISNUMBER(G135),G135,"")</f>
        <v>1.5129999999999999</v>
      </c>
    </row>
    <row r="136" spans="1:8">
      <c r="A136" s="135">
        <v>36707</v>
      </c>
      <c r="B136" s="136">
        <f t="shared" ref="B136:B199" si="12">YEAR(A136)</f>
        <v>2000</v>
      </c>
      <c r="C136" s="137">
        <v>0.95450000000000002</v>
      </c>
      <c r="D136" s="133">
        <f t="shared" si="10"/>
        <v>0.95450000000000002</v>
      </c>
      <c r="E136" s="144">
        <v>36710</v>
      </c>
      <c r="F136" s="139">
        <f t="shared" si="9"/>
        <v>2000</v>
      </c>
      <c r="G136" s="140">
        <v>1.5135000000000001</v>
      </c>
      <c r="H136" s="145">
        <f t="shared" si="11"/>
        <v>1.5135000000000001</v>
      </c>
    </row>
    <row r="137" spans="1:8">
      <c r="A137" s="135">
        <v>36710</v>
      </c>
      <c r="B137" s="136">
        <f t="shared" si="12"/>
        <v>2000</v>
      </c>
      <c r="C137" s="137">
        <v>0.9526</v>
      </c>
      <c r="D137" s="133">
        <f t="shared" si="10"/>
        <v>0.9526</v>
      </c>
      <c r="E137" s="144">
        <v>36711</v>
      </c>
      <c r="F137" s="139">
        <f t="shared" ref="F137:F200" si="13">YEAR(E137)</f>
        <v>2000</v>
      </c>
      <c r="G137" s="140" t="s">
        <v>50</v>
      </c>
      <c r="H137" s="145" t="str">
        <f t="shared" si="11"/>
        <v/>
      </c>
    </row>
    <row r="138" spans="1:8">
      <c r="A138" s="135">
        <v>36711</v>
      </c>
      <c r="B138" s="136">
        <f t="shared" si="12"/>
        <v>2000</v>
      </c>
      <c r="C138" s="137" t="s">
        <v>50</v>
      </c>
      <c r="D138" s="133" t="str">
        <f t="shared" si="10"/>
        <v/>
      </c>
      <c r="E138" s="144">
        <v>36712</v>
      </c>
      <c r="F138" s="139">
        <f t="shared" si="13"/>
        <v>2000</v>
      </c>
      <c r="G138" s="140">
        <v>1.512</v>
      </c>
      <c r="H138" s="145">
        <f t="shared" si="11"/>
        <v>1.512</v>
      </c>
    </row>
    <row r="139" spans="1:8">
      <c r="A139" s="135">
        <v>36712</v>
      </c>
      <c r="B139" s="136">
        <f t="shared" si="12"/>
        <v>2000</v>
      </c>
      <c r="C139" s="137">
        <v>0.95479999999999998</v>
      </c>
      <c r="D139" s="133">
        <f t="shared" si="10"/>
        <v>0.95479999999999998</v>
      </c>
      <c r="E139" s="144">
        <v>36713</v>
      </c>
      <c r="F139" s="139">
        <f t="shared" si="13"/>
        <v>2000</v>
      </c>
      <c r="G139" s="140">
        <v>1.512</v>
      </c>
      <c r="H139" s="145">
        <f t="shared" si="11"/>
        <v>1.512</v>
      </c>
    </row>
    <row r="140" spans="1:8">
      <c r="A140" s="135">
        <v>36713</v>
      </c>
      <c r="B140" s="136">
        <f t="shared" si="12"/>
        <v>2000</v>
      </c>
      <c r="C140" s="137">
        <v>0.95269999999999999</v>
      </c>
      <c r="D140" s="133">
        <f t="shared" si="10"/>
        <v>0.95269999999999999</v>
      </c>
      <c r="E140" s="144">
        <v>36714</v>
      </c>
      <c r="F140" s="139">
        <f t="shared" si="13"/>
        <v>2000</v>
      </c>
      <c r="G140" s="140">
        <v>1.5143</v>
      </c>
      <c r="H140" s="145">
        <f t="shared" si="11"/>
        <v>1.5143</v>
      </c>
    </row>
    <row r="141" spans="1:8">
      <c r="A141" s="135">
        <v>36714</v>
      </c>
      <c r="B141" s="136">
        <f t="shared" si="12"/>
        <v>2000</v>
      </c>
      <c r="C141" s="137">
        <v>0.94840000000000002</v>
      </c>
      <c r="D141" s="133">
        <f t="shared" si="10"/>
        <v>0.94840000000000002</v>
      </c>
      <c r="E141" s="144">
        <v>36717</v>
      </c>
      <c r="F141" s="139">
        <f t="shared" si="13"/>
        <v>2000</v>
      </c>
      <c r="G141" s="140">
        <v>1.5137</v>
      </c>
      <c r="H141" s="145">
        <f t="shared" si="11"/>
        <v>1.5137</v>
      </c>
    </row>
    <row r="142" spans="1:8">
      <c r="A142" s="135">
        <v>36717</v>
      </c>
      <c r="B142" s="136">
        <f t="shared" si="12"/>
        <v>2000</v>
      </c>
      <c r="C142" s="137">
        <v>0.95209999999999995</v>
      </c>
      <c r="D142" s="133">
        <f t="shared" si="10"/>
        <v>0.95209999999999995</v>
      </c>
      <c r="E142" s="144">
        <v>36718</v>
      </c>
      <c r="F142" s="139">
        <f t="shared" si="13"/>
        <v>2000</v>
      </c>
      <c r="G142" s="140">
        <v>1.514</v>
      </c>
      <c r="H142" s="145">
        <f t="shared" si="11"/>
        <v>1.514</v>
      </c>
    </row>
    <row r="143" spans="1:8">
      <c r="A143" s="135">
        <v>36718</v>
      </c>
      <c r="B143" s="136">
        <f t="shared" si="12"/>
        <v>2000</v>
      </c>
      <c r="C143" s="137">
        <v>0.94969999999999999</v>
      </c>
      <c r="D143" s="133">
        <f t="shared" si="10"/>
        <v>0.94969999999999999</v>
      </c>
      <c r="E143" s="144">
        <v>36719</v>
      </c>
      <c r="F143" s="139">
        <f t="shared" si="13"/>
        <v>2000</v>
      </c>
      <c r="G143" s="140">
        <v>1.5067999999999999</v>
      </c>
      <c r="H143" s="145">
        <f t="shared" si="11"/>
        <v>1.5067999999999999</v>
      </c>
    </row>
    <row r="144" spans="1:8">
      <c r="A144" s="135">
        <v>36719</v>
      </c>
      <c r="B144" s="136">
        <f t="shared" si="12"/>
        <v>2000</v>
      </c>
      <c r="C144" s="137">
        <v>0.94010000000000005</v>
      </c>
      <c r="D144" s="133">
        <f t="shared" si="10"/>
        <v>0.94010000000000005</v>
      </c>
      <c r="E144" s="144">
        <v>36720</v>
      </c>
      <c r="F144" s="139">
        <f t="shared" si="13"/>
        <v>2000</v>
      </c>
      <c r="G144" s="140">
        <v>1.4990000000000001</v>
      </c>
      <c r="H144" s="145">
        <f t="shared" si="11"/>
        <v>1.4990000000000001</v>
      </c>
    </row>
    <row r="145" spans="1:8">
      <c r="A145" s="135">
        <v>36720</v>
      </c>
      <c r="B145" s="136">
        <f t="shared" si="12"/>
        <v>2000</v>
      </c>
      <c r="C145" s="137">
        <v>0.93389999999999995</v>
      </c>
      <c r="D145" s="133">
        <f t="shared" si="10"/>
        <v>0.93389999999999995</v>
      </c>
      <c r="E145" s="144">
        <v>36721</v>
      </c>
      <c r="F145" s="139">
        <f t="shared" si="13"/>
        <v>2000</v>
      </c>
      <c r="G145" s="140">
        <v>1.4990000000000001</v>
      </c>
      <c r="H145" s="145">
        <f t="shared" si="11"/>
        <v>1.4990000000000001</v>
      </c>
    </row>
    <row r="146" spans="1:8">
      <c r="A146" s="135">
        <v>36721</v>
      </c>
      <c r="B146" s="136">
        <f t="shared" si="12"/>
        <v>2000</v>
      </c>
      <c r="C146" s="137">
        <v>0.93740000000000001</v>
      </c>
      <c r="D146" s="133">
        <f t="shared" si="10"/>
        <v>0.93740000000000001</v>
      </c>
      <c r="E146" s="144">
        <v>36724</v>
      </c>
      <c r="F146" s="139">
        <f t="shared" si="13"/>
        <v>2000</v>
      </c>
      <c r="G146" s="140">
        <v>1.492</v>
      </c>
      <c r="H146" s="145">
        <f t="shared" si="11"/>
        <v>1.492</v>
      </c>
    </row>
    <row r="147" spans="1:8">
      <c r="A147" s="135">
        <v>36724</v>
      </c>
      <c r="B147" s="136">
        <f t="shared" si="12"/>
        <v>2000</v>
      </c>
      <c r="C147" s="137">
        <v>0.93510000000000004</v>
      </c>
      <c r="D147" s="133">
        <f t="shared" si="10"/>
        <v>0.93510000000000004</v>
      </c>
      <c r="E147" s="144">
        <v>36725</v>
      </c>
      <c r="F147" s="139">
        <f t="shared" si="13"/>
        <v>2000</v>
      </c>
      <c r="G147" s="140">
        <v>1.4944999999999999</v>
      </c>
      <c r="H147" s="145">
        <f t="shared" si="11"/>
        <v>1.4944999999999999</v>
      </c>
    </row>
    <row r="148" spans="1:8">
      <c r="A148" s="135">
        <v>36725</v>
      </c>
      <c r="B148" s="136">
        <f t="shared" si="12"/>
        <v>2000</v>
      </c>
      <c r="C148" s="137">
        <v>0.93220000000000003</v>
      </c>
      <c r="D148" s="133">
        <f t="shared" si="10"/>
        <v>0.93220000000000003</v>
      </c>
      <c r="E148" s="144">
        <v>36726</v>
      </c>
      <c r="F148" s="139">
        <f t="shared" si="13"/>
        <v>2000</v>
      </c>
      <c r="G148" s="140">
        <v>1.4942</v>
      </c>
      <c r="H148" s="145">
        <f t="shared" si="11"/>
        <v>1.4942</v>
      </c>
    </row>
    <row r="149" spans="1:8">
      <c r="A149" s="135">
        <v>36726</v>
      </c>
      <c r="B149" s="136">
        <f t="shared" si="12"/>
        <v>2000</v>
      </c>
      <c r="C149" s="137">
        <v>0.92369999999999997</v>
      </c>
      <c r="D149" s="133">
        <f t="shared" si="10"/>
        <v>0.92369999999999997</v>
      </c>
      <c r="E149" s="144">
        <v>36727</v>
      </c>
      <c r="F149" s="139">
        <f t="shared" si="13"/>
        <v>2000</v>
      </c>
      <c r="G149" s="140">
        <v>1.5094000000000001</v>
      </c>
      <c r="H149" s="145">
        <f t="shared" si="11"/>
        <v>1.5094000000000001</v>
      </c>
    </row>
    <row r="150" spans="1:8">
      <c r="A150" s="135">
        <v>36727</v>
      </c>
      <c r="B150" s="136">
        <f t="shared" si="12"/>
        <v>2000</v>
      </c>
      <c r="C150" s="137">
        <v>0.92920000000000003</v>
      </c>
      <c r="D150" s="133">
        <f t="shared" si="10"/>
        <v>0.92920000000000003</v>
      </c>
      <c r="E150" s="144">
        <v>36728</v>
      </c>
      <c r="F150" s="139">
        <f t="shared" si="13"/>
        <v>2000</v>
      </c>
      <c r="G150" s="140">
        <v>1.5166999999999999</v>
      </c>
      <c r="H150" s="145">
        <f t="shared" si="11"/>
        <v>1.5166999999999999</v>
      </c>
    </row>
    <row r="151" spans="1:8">
      <c r="A151" s="135">
        <v>36728</v>
      </c>
      <c r="B151" s="136">
        <f t="shared" si="12"/>
        <v>2000</v>
      </c>
      <c r="C151" s="137">
        <v>0.93430000000000002</v>
      </c>
      <c r="D151" s="133">
        <f t="shared" si="10"/>
        <v>0.93430000000000002</v>
      </c>
      <c r="E151" s="144">
        <v>36731</v>
      </c>
      <c r="F151" s="139">
        <f t="shared" si="13"/>
        <v>2000</v>
      </c>
      <c r="G151" s="140">
        <v>1.514</v>
      </c>
      <c r="H151" s="145">
        <f t="shared" si="11"/>
        <v>1.514</v>
      </c>
    </row>
    <row r="152" spans="1:8">
      <c r="A152" s="135">
        <v>36731</v>
      </c>
      <c r="B152" s="136">
        <f t="shared" si="12"/>
        <v>2000</v>
      </c>
      <c r="C152" s="137">
        <v>0.93140000000000001</v>
      </c>
      <c r="D152" s="133">
        <f t="shared" si="10"/>
        <v>0.93140000000000001</v>
      </c>
      <c r="E152" s="144">
        <v>36732</v>
      </c>
      <c r="F152" s="139">
        <f t="shared" si="13"/>
        <v>2000</v>
      </c>
      <c r="G152" s="140">
        <v>1.5189999999999999</v>
      </c>
      <c r="H152" s="145">
        <f t="shared" si="11"/>
        <v>1.5189999999999999</v>
      </c>
    </row>
    <row r="153" spans="1:8">
      <c r="A153" s="135">
        <v>36732</v>
      </c>
      <c r="B153" s="136">
        <f t="shared" si="12"/>
        <v>2000</v>
      </c>
      <c r="C153" s="137">
        <v>0.93910000000000005</v>
      </c>
      <c r="D153" s="133">
        <f t="shared" si="10"/>
        <v>0.93910000000000005</v>
      </c>
      <c r="E153" s="144">
        <v>36733</v>
      </c>
      <c r="F153" s="139">
        <f t="shared" si="13"/>
        <v>2000</v>
      </c>
      <c r="G153" s="140">
        <v>1.5154000000000001</v>
      </c>
      <c r="H153" s="145">
        <f t="shared" si="11"/>
        <v>1.5154000000000001</v>
      </c>
    </row>
    <row r="154" spans="1:8">
      <c r="A154" s="135">
        <v>36733</v>
      </c>
      <c r="B154" s="136">
        <f t="shared" si="12"/>
        <v>2000</v>
      </c>
      <c r="C154" s="137">
        <v>0.94130000000000003</v>
      </c>
      <c r="D154" s="133">
        <f t="shared" si="10"/>
        <v>0.94130000000000003</v>
      </c>
      <c r="E154" s="144">
        <v>36734</v>
      </c>
      <c r="F154" s="139">
        <f t="shared" si="13"/>
        <v>2000</v>
      </c>
      <c r="G154" s="140">
        <v>1.5116000000000001</v>
      </c>
      <c r="H154" s="145">
        <f t="shared" si="11"/>
        <v>1.5116000000000001</v>
      </c>
    </row>
    <row r="155" spans="1:8">
      <c r="A155" s="135">
        <v>36734</v>
      </c>
      <c r="B155" s="136">
        <f t="shared" si="12"/>
        <v>2000</v>
      </c>
      <c r="C155" s="137">
        <v>0.93310000000000004</v>
      </c>
      <c r="D155" s="133">
        <f t="shared" si="10"/>
        <v>0.93310000000000004</v>
      </c>
      <c r="E155" s="144">
        <v>36735</v>
      </c>
      <c r="F155" s="139">
        <f t="shared" si="13"/>
        <v>2000</v>
      </c>
      <c r="G155" s="140">
        <v>1.5024999999999999</v>
      </c>
      <c r="H155" s="145">
        <f t="shared" si="11"/>
        <v>1.5024999999999999</v>
      </c>
    </row>
    <row r="156" spans="1:8">
      <c r="A156" s="135">
        <v>36735</v>
      </c>
      <c r="B156" s="136">
        <f t="shared" si="12"/>
        <v>2000</v>
      </c>
      <c r="C156" s="137">
        <v>0.92459999999999998</v>
      </c>
      <c r="D156" s="133">
        <f t="shared" si="10"/>
        <v>0.92459999999999998</v>
      </c>
      <c r="E156" s="144">
        <v>36738</v>
      </c>
      <c r="F156" s="139">
        <f t="shared" si="13"/>
        <v>2000</v>
      </c>
      <c r="G156" s="140">
        <v>1.4983</v>
      </c>
      <c r="H156" s="145">
        <f t="shared" si="11"/>
        <v>1.4983</v>
      </c>
    </row>
    <row r="157" spans="1:8">
      <c r="A157" s="135">
        <v>36738</v>
      </c>
      <c r="B157" s="136">
        <f t="shared" si="12"/>
        <v>2000</v>
      </c>
      <c r="C157" s="137">
        <v>0.92659999999999998</v>
      </c>
      <c r="D157" s="133">
        <f t="shared" si="10"/>
        <v>0.92659999999999998</v>
      </c>
      <c r="E157" s="144">
        <v>36739</v>
      </c>
      <c r="F157" s="139">
        <f t="shared" si="13"/>
        <v>2000</v>
      </c>
      <c r="G157" s="140">
        <v>1.4992000000000001</v>
      </c>
      <c r="H157" s="145">
        <f t="shared" si="11"/>
        <v>1.4992000000000001</v>
      </c>
    </row>
    <row r="158" spans="1:8">
      <c r="A158" s="135">
        <v>36739</v>
      </c>
      <c r="B158" s="136">
        <f t="shared" si="12"/>
        <v>2000</v>
      </c>
      <c r="C158" s="137">
        <v>0.92279999999999995</v>
      </c>
      <c r="D158" s="133">
        <f t="shared" si="10"/>
        <v>0.92279999999999995</v>
      </c>
      <c r="E158" s="144">
        <v>36740</v>
      </c>
      <c r="F158" s="139">
        <f t="shared" si="13"/>
        <v>2000</v>
      </c>
      <c r="G158" s="140">
        <v>1.4925999999999999</v>
      </c>
      <c r="H158" s="145">
        <f t="shared" si="11"/>
        <v>1.4925999999999999</v>
      </c>
    </row>
    <row r="159" spans="1:8">
      <c r="A159" s="135">
        <v>36740</v>
      </c>
      <c r="B159" s="136">
        <f t="shared" si="12"/>
        <v>2000</v>
      </c>
      <c r="C159" s="137">
        <v>0.91369999999999996</v>
      </c>
      <c r="D159" s="133">
        <f t="shared" si="10"/>
        <v>0.91369999999999996</v>
      </c>
      <c r="E159" s="144">
        <v>36741</v>
      </c>
      <c r="F159" s="139">
        <f t="shared" si="13"/>
        <v>2000</v>
      </c>
      <c r="G159" s="140">
        <v>1.4946999999999999</v>
      </c>
      <c r="H159" s="145">
        <f t="shared" si="11"/>
        <v>1.4946999999999999</v>
      </c>
    </row>
    <row r="160" spans="1:8">
      <c r="A160" s="135">
        <v>36741</v>
      </c>
      <c r="B160" s="136">
        <f t="shared" si="12"/>
        <v>2000</v>
      </c>
      <c r="C160" s="137">
        <v>0.9042</v>
      </c>
      <c r="D160" s="133">
        <f t="shared" si="10"/>
        <v>0.9042</v>
      </c>
      <c r="E160" s="144">
        <v>36742</v>
      </c>
      <c r="F160" s="139">
        <f t="shared" si="13"/>
        <v>2000</v>
      </c>
      <c r="G160" s="140">
        <v>1.5022</v>
      </c>
      <c r="H160" s="145">
        <f t="shared" si="11"/>
        <v>1.5022</v>
      </c>
    </row>
    <row r="161" spans="1:8">
      <c r="A161" s="135">
        <v>36742</v>
      </c>
      <c r="B161" s="136">
        <f t="shared" si="12"/>
        <v>2000</v>
      </c>
      <c r="C161" s="137">
        <v>0.90749999999999997</v>
      </c>
      <c r="D161" s="133">
        <f t="shared" si="10"/>
        <v>0.90749999999999997</v>
      </c>
      <c r="E161" s="144">
        <v>36745</v>
      </c>
      <c r="F161" s="139">
        <f t="shared" si="13"/>
        <v>2000</v>
      </c>
      <c r="G161" s="140">
        <v>1.5069999999999999</v>
      </c>
      <c r="H161" s="145">
        <f t="shared" si="11"/>
        <v>1.5069999999999999</v>
      </c>
    </row>
    <row r="162" spans="1:8">
      <c r="A162" s="135">
        <v>36745</v>
      </c>
      <c r="B162" s="136">
        <f t="shared" si="12"/>
        <v>2000</v>
      </c>
      <c r="C162" s="137">
        <v>0.91049999999999998</v>
      </c>
      <c r="D162" s="133">
        <f t="shared" si="10"/>
        <v>0.91049999999999998</v>
      </c>
      <c r="E162" s="144">
        <v>36746</v>
      </c>
      <c r="F162" s="139">
        <f t="shared" si="13"/>
        <v>2000</v>
      </c>
      <c r="G162" s="140">
        <v>1.5022</v>
      </c>
      <c r="H162" s="145">
        <f t="shared" si="11"/>
        <v>1.5022</v>
      </c>
    </row>
    <row r="163" spans="1:8">
      <c r="A163" s="135">
        <v>36746</v>
      </c>
      <c r="B163" s="136">
        <f t="shared" si="12"/>
        <v>2000</v>
      </c>
      <c r="C163" s="137">
        <v>0.90190000000000003</v>
      </c>
      <c r="D163" s="133">
        <f t="shared" si="10"/>
        <v>0.90190000000000003</v>
      </c>
      <c r="E163" s="144">
        <v>36747</v>
      </c>
      <c r="F163" s="139">
        <f t="shared" si="13"/>
        <v>2000</v>
      </c>
      <c r="G163" s="140">
        <v>1.4992000000000001</v>
      </c>
      <c r="H163" s="145">
        <f t="shared" si="11"/>
        <v>1.4992000000000001</v>
      </c>
    </row>
    <row r="164" spans="1:8">
      <c r="A164" s="135">
        <v>36747</v>
      </c>
      <c r="B164" s="136">
        <f t="shared" si="12"/>
        <v>2000</v>
      </c>
      <c r="C164" s="137">
        <v>0.89910000000000001</v>
      </c>
      <c r="D164" s="133">
        <f t="shared" si="10"/>
        <v>0.89910000000000001</v>
      </c>
      <c r="E164" s="144">
        <v>36748</v>
      </c>
      <c r="F164" s="139">
        <f t="shared" si="13"/>
        <v>2000</v>
      </c>
      <c r="G164" s="140">
        <v>1.498</v>
      </c>
      <c r="H164" s="145">
        <f t="shared" si="11"/>
        <v>1.498</v>
      </c>
    </row>
    <row r="165" spans="1:8">
      <c r="A165" s="135">
        <v>36748</v>
      </c>
      <c r="B165" s="136">
        <f t="shared" si="12"/>
        <v>2000</v>
      </c>
      <c r="C165" s="137">
        <v>0.90769999999999995</v>
      </c>
      <c r="D165" s="133">
        <f t="shared" si="10"/>
        <v>0.90769999999999995</v>
      </c>
      <c r="E165" s="144">
        <v>36749</v>
      </c>
      <c r="F165" s="139">
        <f t="shared" si="13"/>
        <v>2000</v>
      </c>
      <c r="G165" s="140">
        <v>1.504</v>
      </c>
      <c r="H165" s="145">
        <f t="shared" si="11"/>
        <v>1.504</v>
      </c>
    </row>
    <row r="166" spans="1:8">
      <c r="A166" s="135">
        <v>36749</v>
      </c>
      <c r="B166" s="136">
        <f t="shared" si="12"/>
        <v>2000</v>
      </c>
      <c r="C166" s="137">
        <v>0.90459999999999996</v>
      </c>
      <c r="D166" s="133">
        <f t="shared" si="10"/>
        <v>0.90459999999999996</v>
      </c>
      <c r="E166" s="144">
        <v>36752</v>
      </c>
      <c r="F166" s="139">
        <f t="shared" si="13"/>
        <v>2000</v>
      </c>
      <c r="G166" s="140">
        <v>1.506</v>
      </c>
      <c r="H166" s="145">
        <f t="shared" si="11"/>
        <v>1.506</v>
      </c>
    </row>
    <row r="167" spans="1:8">
      <c r="A167" s="135">
        <v>36752</v>
      </c>
      <c r="B167" s="136">
        <f t="shared" si="12"/>
        <v>2000</v>
      </c>
      <c r="C167" s="137">
        <v>0.90369999999999995</v>
      </c>
      <c r="D167" s="133">
        <f t="shared" si="10"/>
        <v>0.90369999999999995</v>
      </c>
      <c r="E167" s="144">
        <v>36753</v>
      </c>
      <c r="F167" s="139">
        <f t="shared" si="13"/>
        <v>2000</v>
      </c>
      <c r="G167" s="140">
        <v>1.5056</v>
      </c>
      <c r="H167" s="145">
        <f t="shared" si="11"/>
        <v>1.5056</v>
      </c>
    </row>
    <row r="168" spans="1:8">
      <c r="A168" s="135">
        <v>36753</v>
      </c>
      <c r="B168" s="136">
        <f t="shared" si="12"/>
        <v>2000</v>
      </c>
      <c r="C168" s="137">
        <v>0.91349999999999998</v>
      </c>
      <c r="D168" s="133">
        <f t="shared" si="10"/>
        <v>0.91349999999999998</v>
      </c>
      <c r="E168" s="144">
        <v>36754</v>
      </c>
      <c r="F168" s="139">
        <f t="shared" si="13"/>
        <v>2000</v>
      </c>
      <c r="G168" s="140">
        <v>1.4987999999999999</v>
      </c>
      <c r="H168" s="145">
        <f t="shared" si="11"/>
        <v>1.4987999999999999</v>
      </c>
    </row>
    <row r="169" spans="1:8">
      <c r="A169" s="135">
        <v>36754</v>
      </c>
      <c r="B169" s="136">
        <f t="shared" si="12"/>
        <v>2000</v>
      </c>
      <c r="C169" s="137">
        <v>0.9143</v>
      </c>
      <c r="D169" s="133">
        <f t="shared" si="10"/>
        <v>0.9143</v>
      </c>
      <c r="E169" s="144">
        <v>36755</v>
      </c>
      <c r="F169" s="139">
        <f t="shared" si="13"/>
        <v>2000</v>
      </c>
      <c r="G169" s="140">
        <v>1.4992000000000001</v>
      </c>
      <c r="H169" s="145">
        <f t="shared" si="11"/>
        <v>1.4992000000000001</v>
      </c>
    </row>
    <row r="170" spans="1:8">
      <c r="A170" s="135">
        <v>36755</v>
      </c>
      <c r="B170" s="136">
        <f t="shared" si="12"/>
        <v>2000</v>
      </c>
      <c r="C170" s="137">
        <v>0.91520000000000001</v>
      </c>
      <c r="D170" s="133">
        <f t="shared" si="10"/>
        <v>0.91520000000000001</v>
      </c>
      <c r="E170" s="144">
        <v>36756</v>
      </c>
      <c r="F170" s="139">
        <f t="shared" si="13"/>
        <v>2000</v>
      </c>
      <c r="G170" s="140">
        <v>1.4895</v>
      </c>
      <c r="H170" s="145">
        <f t="shared" si="11"/>
        <v>1.4895</v>
      </c>
    </row>
    <row r="171" spans="1:8">
      <c r="A171" s="135">
        <v>36756</v>
      </c>
      <c r="B171" s="136">
        <f t="shared" si="12"/>
        <v>2000</v>
      </c>
      <c r="C171" s="137">
        <v>0.90680000000000005</v>
      </c>
      <c r="D171" s="133">
        <f t="shared" si="10"/>
        <v>0.90680000000000005</v>
      </c>
      <c r="E171" s="144">
        <v>36759</v>
      </c>
      <c r="F171" s="139">
        <f t="shared" si="13"/>
        <v>2000</v>
      </c>
      <c r="G171" s="140">
        <v>1.49</v>
      </c>
      <c r="H171" s="145">
        <f t="shared" si="11"/>
        <v>1.49</v>
      </c>
    </row>
    <row r="172" spans="1:8">
      <c r="A172" s="135">
        <v>36759</v>
      </c>
      <c r="B172" s="136">
        <f t="shared" si="12"/>
        <v>2000</v>
      </c>
      <c r="C172" s="137">
        <v>0.90269999999999995</v>
      </c>
      <c r="D172" s="133">
        <f t="shared" si="10"/>
        <v>0.90269999999999995</v>
      </c>
      <c r="E172" s="144">
        <v>36760</v>
      </c>
      <c r="F172" s="139">
        <f t="shared" si="13"/>
        <v>2000</v>
      </c>
      <c r="G172" s="140">
        <v>1.4797</v>
      </c>
      <c r="H172" s="145">
        <f t="shared" si="11"/>
        <v>1.4797</v>
      </c>
    </row>
    <row r="173" spans="1:8">
      <c r="A173" s="135">
        <v>36760</v>
      </c>
      <c r="B173" s="136">
        <f t="shared" si="12"/>
        <v>2000</v>
      </c>
      <c r="C173" s="137">
        <v>0.89649999999999996</v>
      </c>
      <c r="D173" s="133">
        <f t="shared" si="10"/>
        <v>0.89649999999999996</v>
      </c>
      <c r="E173" s="144">
        <v>36761</v>
      </c>
      <c r="F173" s="139">
        <f t="shared" si="13"/>
        <v>2000</v>
      </c>
      <c r="G173" s="140">
        <v>1.4813000000000001</v>
      </c>
      <c r="H173" s="145">
        <f t="shared" si="11"/>
        <v>1.4813000000000001</v>
      </c>
    </row>
    <row r="174" spans="1:8">
      <c r="A174" s="135">
        <v>36761</v>
      </c>
      <c r="B174" s="136">
        <f t="shared" si="12"/>
        <v>2000</v>
      </c>
      <c r="C174" s="137">
        <v>0.89670000000000005</v>
      </c>
      <c r="D174" s="133">
        <f t="shared" si="10"/>
        <v>0.89670000000000005</v>
      </c>
      <c r="E174" s="144">
        <v>36762</v>
      </c>
      <c r="F174" s="139">
        <f t="shared" si="13"/>
        <v>2000</v>
      </c>
      <c r="G174" s="140">
        <v>1.4805999999999999</v>
      </c>
      <c r="H174" s="145">
        <f t="shared" si="11"/>
        <v>1.4805999999999999</v>
      </c>
    </row>
    <row r="175" spans="1:8">
      <c r="A175" s="135">
        <v>36762</v>
      </c>
      <c r="B175" s="136">
        <f t="shared" si="12"/>
        <v>2000</v>
      </c>
      <c r="C175" s="137">
        <v>0.90280000000000005</v>
      </c>
      <c r="D175" s="133">
        <f t="shared" si="10"/>
        <v>0.90280000000000005</v>
      </c>
      <c r="E175" s="144">
        <v>36763</v>
      </c>
      <c r="F175" s="139">
        <f t="shared" si="13"/>
        <v>2000</v>
      </c>
      <c r="G175" s="140">
        <v>1.4744999999999999</v>
      </c>
      <c r="H175" s="145">
        <f t="shared" si="11"/>
        <v>1.4744999999999999</v>
      </c>
    </row>
    <row r="176" spans="1:8">
      <c r="A176" s="135">
        <v>36763</v>
      </c>
      <c r="B176" s="136">
        <f t="shared" si="12"/>
        <v>2000</v>
      </c>
      <c r="C176" s="137">
        <v>0.90239999999999998</v>
      </c>
      <c r="D176" s="133">
        <f t="shared" si="10"/>
        <v>0.90239999999999998</v>
      </c>
      <c r="E176" s="144">
        <v>36766</v>
      </c>
      <c r="F176" s="139">
        <f t="shared" si="13"/>
        <v>2000</v>
      </c>
      <c r="G176" s="140">
        <v>1.4716</v>
      </c>
      <c r="H176" s="145">
        <f t="shared" si="11"/>
        <v>1.4716</v>
      </c>
    </row>
    <row r="177" spans="1:8">
      <c r="A177" s="135">
        <v>36766</v>
      </c>
      <c r="B177" s="136">
        <f t="shared" si="12"/>
        <v>2000</v>
      </c>
      <c r="C177" s="137">
        <v>0.9002</v>
      </c>
      <c r="D177" s="133">
        <f t="shared" si="10"/>
        <v>0.9002</v>
      </c>
      <c r="E177" s="144">
        <v>36767</v>
      </c>
      <c r="F177" s="139">
        <f t="shared" si="13"/>
        <v>2000</v>
      </c>
      <c r="G177" s="140">
        <v>1.4616</v>
      </c>
      <c r="H177" s="145">
        <f t="shared" si="11"/>
        <v>1.4616</v>
      </c>
    </row>
    <row r="178" spans="1:8">
      <c r="A178" s="135">
        <v>36767</v>
      </c>
      <c r="B178" s="136">
        <f t="shared" si="12"/>
        <v>2000</v>
      </c>
      <c r="C178" s="137">
        <v>0.89659999999999995</v>
      </c>
      <c r="D178" s="133">
        <f t="shared" si="10"/>
        <v>0.89659999999999995</v>
      </c>
      <c r="E178" s="144">
        <v>36768</v>
      </c>
      <c r="F178" s="139">
        <f t="shared" si="13"/>
        <v>2000</v>
      </c>
      <c r="G178" s="140">
        <v>1.456</v>
      </c>
      <c r="H178" s="145">
        <f t="shared" si="11"/>
        <v>1.456</v>
      </c>
    </row>
    <row r="179" spans="1:8">
      <c r="A179" s="135">
        <v>36768</v>
      </c>
      <c r="B179" s="136">
        <f t="shared" si="12"/>
        <v>2000</v>
      </c>
      <c r="C179" s="137">
        <v>0.89239999999999997</v>
      </c>
      <c r="D179" s="133">
        <f t="shared" si="10"/>
        <v>0.89239999999999997</v>
      </c>
      <c r="E179" s="144">
        <v>36769</v>
      </c>
      <c r="F179" s="139">
        <f t="shared" si="13"/>
        <v>2000</v>
      </c>
      <c r="G179" s="140">
        <v>1.4515</v>
      </c>
      <c r="H179" s="145">
        <f t="shared" si="11"/>
        <v>1.4515</v>
      </c>
    </row>
    <row r="180" spans="1:8">
      <c r="A180" s="135">
        <v>36769</v>
      </c>
      <c r="B180" s="136">
        <f t="shared" si="12"/>
        <v>2000</v>
      </c>
      <c r="C180" s="137">
        <v>0.88780000000000003</v>
      </c>
      <c r="D180" s="133">
        <f t="shared" si="10"/>
        <v>0.88780000000000003</v>
      </c>
      <c r="E180" s="144">
        <v>36770</v>
      </c>
      <c r="F180" s="139">
        <f t="shared" si="13"/>
        <v>2000</v>
      </c>
      <c r="G180" s="140">
        <v>1.4604999999999999</v>
      </c>
      <c r="H180" s="145">
        <f t="shared" si="11"/>
        <v>1.4604999999999999</v>
      </c>
    </row>
    <row r="181" spans="1:8">
      <c r="A181" s="135">
        <v>36770</v>
      </c>
      <c r="B181" s="136">
        <f t="shared" si="12"/>
        <v>2000</v>
      </c>
      <c r="C181" s="137">
        <v>0.89929999999999999</v>
      </c>
      <c r="D181" s="133">
        <f t="shared" si="10"/>
        <v>0.89929999999999999</v>
      </c>
      <c r="E181" s="144">
        <v>36773</v>
      </c>
      <c r="F181" s="139">
        <f t="shared" si="13"/>
        <v>2000</v>
      </c>
      <c r="G181" s="140" t="s">
        <v>50</v>
      </c>
      <c r="H181" s="145" t="str">
        <f t="shared" si="11"/>
        <v/>
      </c>
    </row>
    <row r="182" spans="1:8">
      <c r="A182" s="135">
        <v>36773</v>
      </c>
      <c r="B182" s="136">
        <f t="shared" si="12"/>
        <v>2000</v>
      </c>
      <c r="C182" s="137" t="s">
        <v>50</v>
      </c>
      <c r="D182" s="133" t="str">
        <f t="shared" si="10"/>
        <v/>
      </c>
      <c r="E182" s="144">
        <v>36774</v>
      </c>
      <c r="F182" s="139">
        <f t="shared" si="13"/>
        <v>2000</v>
      </c>
      <c r="G182" s="140">
        <v>1.4521999999999999</v>
      </c>
      <c r="H182" s="145">
        <f t="shared" si="11"/>
        <v>1.4521999999999999</v>
      </c>
    </row>
    <row r="183" spans="1:8">
      <c r="A183" s="135">
        <v>36774</v>
      </c>
      <c r="B183" s="136">
        <f t="shared" si="12"/>
        <v>2000</v>
      </c>
      <c r="C183" s="137">
        <v>0.88759999999999994</v>
      </c>
      <c r="D183" s="133">
        <f t="shared" si="10"/>
        <v>0.88759999999999994</v>
      </c>
      <c r="E183" s="144">
        <v>36775</v>
      </c>
      <c r="F183" s="139">
        <f t="shared" si="13"/>
        <v>2000</v>
      </c>
      <c r="G183" s="140">
        <v>1.4455</v>
      </c>
      <c r="H183" s="145">
        <f t="shared" si="11"/>
        <v>1.4455</v>
      </c>
    </row>
    <row r="184" spans="1:8">
      <c r="A184" s="135">
        <v>36775</v>
      </c>
      <c r="B184" s="136">
        <f t="shared" si="12"/>
        <v>2000</v>
      </c>
      <c r="C184" s="137">
        <v>0.87019999999999997</v>
      </c>
      <c r="D184" s="133">
        <f t="shared" si="10"/>
        <v>0.87019999999999997</v>
      </c>
      <c r="E184" s="144">
        <v>36776</v>
      </c>
      <c r="F184" s="139">
        <f t="shared" si="13"/>
        <v>2000</v>
      </c>
      <c r="G184" s="140">
        <v>1.4379999999999999</v>
      </c>
      <c r="H184" s="145">
        <f t="shared" si="11"/>
        <v>1.4379999999999999</v>
      </c>
    </row>
    <row r="185" spans="1:8">
      <c r="A185" s="135">
        <v>36776</v>
      </c>
      <c r="B185" s="136">
        <f t="shared" si="12"/>
        <v>2000</v>
      </c>
      <c r="C185" s="137">
        <v>0.874</v>
      </c>
      <c r="D185" s="133">
        <f t="shared" si="10"/>
        <v>0.874</v>
      </c>
      <c r="E185" s="144">
        <v>36777</v>
      </c>
      <c r="F185" s="139">
        <f t="shared" si="13"/>
        <v>2000</v>
      </c>
      <c r="G185" s="140">
        <v>1.4196</v>
      </c>
      <c r="H185" s="145">
        <f t="shared" si="11"/>
        <v>1.4196</v>
      </c>
    </row>
    <row r="186" spans="1:8">
      <c r="A186" s="135">
        <v>36777</v>
      </c>
      <c r="B186" s="136">
        <f t="shared" si="12"/>
        <v>2000</v>
      </c>
      <c r="C186" s="137">
        <v>0.86639999999999995</v>
      </c>
      <c r="D186" s="133">
        <f t="shared" si="10"/>
        <v>0.86639999999999995</v>
      </c>
      <c r="E186" s="144">
        <v>36780</v>
      </c>
      <c r="F186" s="139">
        <f t="shared" si="13"/>
        <v>2000</v>
      </c>
      <c r="G186" s="140">
        <v>1.4123000000000001</v>
      </c>
      <c r="H186" s="145">
        <f t="shared" si="11"/>
        <v>1.4123000000000001</v>
      </c>
    </row>
    <row r="187" spans="1:8">
      <c r="A187" s="135">
        <v>36780</v>
      </c>
      <c r="B187" s="136">
        <f t="shared" si="12"/>
        <v>2000</v>
      </c>
      <c r="C187" s="137">
        <v>0.86240000000000006</v>
      </c>
      <c r="D187" s="133">
        <f t="shared" si="10"/>
        <v>0.86240000000000006</v>
      </c>
      <c r="E187" s="144">
        <v>36781</v>
      </c>
      <c r="F187" s="139">
        <f t="shared" si="13"/>
        <v>2000</v>
      </c>
      <c r="G187" s="140">
        <v>1.4019999999999999</v>
      </c>
      <c r="H187" s="145">
        <f t="shared" si="11"/>
        <v>1.4019999999999999</v>
      </c>
    </row>
    <row r="188" spans="1:8">
      <c r="A188" s="135">
        <v>36781</v>
      </c>
      <c r="B188" s="136">
        <f t="shared" si="12"/>
        <v>2000</v>
      </c>
      <c r="C188" s="137">
        <v>0.85960000000000003</v>
      </c>
      <c r="D188" s="133">
        <f t="shared" si="10"/>
        <v>0.85960000000000003</v>
      </c>
      <c r="E188" s="144">
        <v>36782</v>
      </c>
      <c r="F188" s="139">
        <f t="shared" si="13"/>
        <v>2000</v>
      </c>
      <c r="G188" s="140">
        <v>1.4125000000000001</v>
      </c>
      <c r="H188" s="145">
        <f t="shared" si="11"/>
        <v>1.4125000000000001</v>
      </c>
    </row>
    <row r="189" spans="1:8">
      <c r="A189" s="135">
        <v>36782</v>
      </c>
      <c r="B189" s="136">
        <f t="shared" si="12"/>
        <v>2000</v>
      </c>
      <c r="C189" s="137">
        <v>0.86399999999999999</v>
      </c>
      <c r="D189" s="133">
        <f t="shared" si="10"/>
        <v>0.86399999999999999</v>
      </c>
      <c r="E189" s="144">
        <v>36783</v>
      </c>
      <c r="F189" s="139">
        <f t="shared" si="13"/>
        <v>2000</v>
      </c>
      <c r="G189" s="140">
        <v>1.4059999999999999</v>
      </c>
      <c r="H189" s="145">
        <f t="shared" si="11"/>
        <v>1.4059999999999999</v>
      </c>
    </row>
    <row r="190" spans="1:8">
      <c r="A190" s="135">
        <v>36783</v>
      </c>
      <c r="B190" s="136">
        <f t="shared" si="12"/>
        <v>2000</v>
      </c>
      <c r="C190" s="137">
        <v>0.86170000000000002</v>
      </c>
      <c r="D190" s="133">
        <f t="shared" si="10"/>
        <v>0.86170000000000002</v>
      </c>
      <c r="E190" s="144">
        <v>36784</v>
      </c>
      <c r="F190" s="139">
        <f t="shared" si="13"/>
        <v>2000</v>
      </c>
      <c r="G190" s="140">
        <v>1.4005000000000001</v>
      </c>
      <c r="H190" s="145">
        <f t="shared" si="11"/>
        <v>1.4005000000000001</v>
      </c>
    </row>
    <row r="191" spans="1:8">
      <c r="A191" s="135">
        <v>36784</v>
      </c>
      <c r="B191" s="136">
        <f t="shared" si="12"/>
        <v>2000</v>
      </c>
      <c r="C191" s="137">
        <v>0.85719999999999996</v>
      </c>
      <c r="D191" s="133">
        <f t="shared" si="10"/>
        <v>0.85719999999999996</v>
      </c>
      <c r="E191" s="144">
        <v>36787</v>
      </c>
      <c r="F191" s="139">
        <f t="shared" si="13"/>
        <v>2000</v>
      </c>
      <c r="G191" s="140">
        <v>1.4015</v>
      </c>
      <c r="H191" s="145">
        <f t="shared" si="11"/>
        <v>1.4015</v>
      </c>
    </row>
    <row r="192" spans="1:8">
      <c r="A192" s="135">
        <v>36787</v>
      </c>
      <c r="B192" s="136">
        <f t="shared" si="12"/>
        <v>2000</v>
      </c>
      <c r="C192" s="137">
        <v>0.85229999999999995</v>
      </c>
      <c r="D192" s="133">
        <f t="shared" si="10"/>
        <v>0.85229999999999995</v>
      </c>
      <c r="E192" s="144">
        <v>36788</v>
      </c>
      <c r="F192" s="139">
        <f t="shared" si="13"/>
        <v>2000</v>
      </c>
      <c r="G192" s="140">
        <v>1.4079999999999999</v>
      </c>
      <c r="H192" s="145">
        <f t="shared" si="11"/>
        <v>1.4079999999999999</v>
      </c>
    </row>
    <row r="193" spans="1:8">
      <c r="A193" s="135">
        <v>36788</v>
      </c>
      <c r="B193" s="136">
        <f t="shared" si="12"/>
        <v>2000</v>
      </c>
      <c r="C193" s="137">
        <v>0.85140000000000005</v>
      </c>
      <c r="D193" s="133">
        <f t="shared" si="10"/>
        <v>0.85140000000000005</v>
      </c>
      <c r="E193" s="144">
        <v>36789</v>
      </c>
      <c r="F193" s="139">
        <f t="shared" si="13"/>
        <v>2000</v>
      </c>
      <c r="G193" s="140">
        <v>1.4107000000000001</v>
      </c>
      <c r="H193" s="145">
        <f t="shared" si="11"/>
        <v>1.4107000000000001</v>
      </c>
    </row>
    <row r="194" spans="1:8">
      <c r="A194" s="135">
        <v>36789</v>
      </c>
      <c r="B194" s="136">
        <f t="shared" si="12"/>
        <v>2000</v>
      </c>
      <c r="C194" s="137">
        <v>0.84619999999999995</v>
      </c>
      <c r="D194" s="133">
        <f t="shared" si="10"/>
        <v>0.84619999999999995</v>
      </c>
      <c r="E194" s="144">
        <v>36790</v>
      </c>
      <c r="F194" s="139">
        <f t="shared" si="13"/>
        <v>2000</v>
      </c>
      <c r="G194" s="140">
        <v>1.4279999999999999</v>
      </c>
      <c r="H194" s="145">
        <f t="shared" si="11"/>
        <v>1.4279999999999999</v>
      </c>
    </row>
    <row r="195" spans="1:8">
      <c r="A195" s="135">
        <v>36790</v>
      </c>
      <c r="B195" s="136">
        <f t="shared" si="12"/>
        <v>2000</v>
      </c>
      <c r="C195" s="137">
        <v>0.85580000000000001</v>
      </c>
      <c r="D195" s="133">
        <f t="shared" si="10"/>
        <v>0.85580000000000001</v>
      </c>
      <c r="E195" s="144">
        <v>36791</v>
      </c>
      <c r="F195" s="139">
        <f t="shared" si="13"/>
        <v>2000</v>
      </c>
      <c r="G195" s="140">
        <v>1.4568000000000001</v>
      </c>
      <c r="H195" s="145">
        <f t="shared" si="11"/>
        <v>1.4568000000000001</v>
      </c>
    </row>
    <row r="196" spans="1:8">
      <c r="A196" s="135">
        <v>36791</v>
      </c>
      <c r="B196" s="136">
        <f t="shared" si="12"/>
        <v>2000</v>
      </c>
      <c r="C196" s="137">
        <v>0.87929999999999997</v>
      </c>
      <c r="D196" s="133">
        <f t="shared" si="10"/>
        <v>0.87929999999999997</v>
      </c>
      <c r="E196" s="144">
        <v>36794</v>
      </c>
      <c r="F196" s="139">
        <f t="shared" si="13"/>
        <v>2000</v>
      </c>
      <c r="G196" s="140">
        <v>1.454</v>
      </c>
      <c r="H196" s="145">
        <f t="shared" si="11"/>
        <v>1.454</v>
      </c>
    </row>
    <row r="197" spans="1:8">
      <c r="A197" s="135">
        <v>36794</v>
      </c>
      <c r="B197" s="136">
        <f t="shared" si="12"/>
        <v>2000</v>
      </c>
      <c r="C197" s="137">
        <v>0.87380000000000002</v>
      </c>
      <c r="D197" s="133">
        <f t="shared" si="10"/>
        <v>0.87380000000000002</v>
      </c>
      <c r="E197" s="144">
        <v>36795</v>
      </c>
      <c r="F197" s="139">
        <f t="shared" si="13"/>
        <v>2000</v>
      </c>
      <c r="G197" s="140">
        <v>1.46</v>
      </c>
      <c r="H197" s="145">
        <f t="shared" si="11"/>
        <v>1.46</v>
      </c>
    </row>
    <row r="198" spans="1:8">
      <c r="A198" s="135">
        <v>36795</v>
      </c>
      <c r="B198" s="136">
        <f t="shared" si="12"/>
        <v>2000</v>
      </c>
      <c r="C198" s="137">
        <v>0.88149999999999995</v>
      </c>
      <c r="D198" s="133">
        <f t="shared" si="10"/>
        <v>0.88149999999999995</v>
      </c>
      <c r="E198" s="144">
        <v>36796</v>
      </c>
      <c r="F198" s="139">
        <f t="shared" si="13"/>
        <v>2000</v>
      </c>
      <c r="G198" s="140">
        <v>1.4607000000000001</v>
      </c>
      <c r="H198" s="145">
        <f t="shared" si="11"/>
        <v>1.4607000000000001</v>
      </c>
    </row>
    <row r="199" spans="1:8">
      <c r="A199" s="135">
        <v>36796</v>
      </c>
      <c r="B199" s="136">
        <f t="shared" si="12"/>
        <v>2000</v>
      </c>
      <c r="C199" s="137">
        <v>0.88049999999999995</v>
      </c>
      <c r="D199" s="133">
        <f t="shared" ref="D199:D262" si="14">IF(ISNUMBER(C199),C199,"")</f>
        <v>0.88049999999999995</v>
      </c>
      <c r="E199" s="144">
        <v>36797</v>
      </c>
      <c r="F199" s="139">
        <f t="shared" si="13"/>
        <v>2000</v>
      </c>
      <c r="G199" s="140">
        <v>1.4635</v>
      </c>
      <c r="H199" s="145">
        <f t="shared" ref="H199:H262" si="15">IF(ISNUMBER(G199),G199,"")</f>
        <v>1.4635</v>
      </c>
    </row>
    <row r="200" spans="1:8">
      <c r="A200" s="135">
        <v>36797</v>
      </c>
      <c r="B200" s="136">
        <f t="shared" ref="B200:B263" si="16">YEAR(A200)</f>
        <v>2000</v>
      </c>
      <c r="C200" s="137">
        <v>0.88260000000000005</v>
      </c>
      <c r="D200" s="133">
        <f t="shared" si="14"/>
        <v>0.88260000000000005</v>
      </c>
      <c r="E200" s="144">
        <v>36798</v>
      </c>
      <c r="F200" s="139">
        <f t="shared" si="13"/>
        <v>2000</v>
      </c>
      <c r="G200" s="140">
        <v>1.4786999999999999</v>
      </c>
      <c r="H200" s="145">
        <f t="shared" si="15"/>
        <v>1.4786999999999999</v>
      </c>
    </row>
    <row r="201" spans="1:8">
      <c r="A201" s="135">
        <v>36798</v>
      </c>
      <c r="B201" s="136">
        <f t="shared" si="16"/>
        <v>2000</v>
      </c>
      <c r="C201" s="137">
        <v>0.88370000000000004</v>
      </c>
      <c r="D201" s="133">
        <f t="shared" si="14"/>
        <v>0.88370000000000004</v>
      </c>
      <c r="E201" s="144">
        <v>36801</v>
      </c>
      <c r="F201" s="139">
        <f t="shared" ref="F201:F264" si="17">YEAR(E201)</f>
        <v>2000</v>
      </c>
      <c r="G201" s="140">
        <v>1.4675</v>
      </c>
      <c r="H201" s="145">
        <f t="shared" si="15"/>
        <v>1.4675</v>
      </c>
    </row>
    <row r="202" spans="1:8">
      <c r="A202" s="141" t="s">
        <v>672</v>
      </c>
      <c r="B202" s="136">
        <f t="shared" si="16"/>
        <v>2000</v>
      </c>
      <c r="C202" s="137">
        <v>0.88060000000000005</v>
      </c>
      <c r="D202" s="133">
        <f t="shared" si="14"/>
        <v>0.88060000000000005</v>
      </c>
      <c r="E202" s="144">
        <v>36802</v>
      </c>
      <c r="F202" s="139">
        <f t="shared" si="17"/>
        <v>2000</v>
      </c>
      <c r="G202" s="140">
        <v>1.4564999999999999</v>
      </c>
      <c r="H202" s="145">
        <f t="shared" si="15"/>
        <v>1.4564999999999999</v>
      </c>
    </row>
    <row r="203" spans="1:8">
      <c r="A203" s="141" t="s">
        <v>671</v>
      </c>
      <c r="B203" s="136">
        <f t="shared" si="16"/>
        <v>2000</v>
      </c>
      <c r="C203" s="137">
        <v>0.87409999999999999</v>
      </c>
      <c r="D203" s="133">
        <f t="shared" si="14"/>
        <v>0.87409999999999999</v>
      </c>
      <c r="E203" s="144">
        <v>36803</v>
      </c>
      <c r="F203" s="139">
        <f t="shared" si="17"/>
        <v>2000</v>
      </c>
      <c r="G203" s="140">
        <v>1.4558</v>
      </c>
      <c r="H203" s="145">
        <f t="shared" si="15"/>
        <v>1.4558</v>
      </c>
    </row>
    <row r="204" spans="1:8">
      <c r="A204" s="141" t="s">
        <v>670</v>
      </c>
      <c r="B204" s="136">
        <f t="shared" si="16"/>
        <v>2000</v>
      </c>
      <c r="C204" s="137">
        <v>0.87260000000000004</v>
      </c>
      <c r="D204" s="133">
        <f t="shared" si="14"/>
        <v>0.87260000000000004</v>
      </c>
      <c r="E204" s="144">
        <v>36804</v>
      </c>
      <c r="F204" s="139">
        <f t="shared" si="17"/>
        <v>2000</v>
      </c>
      <c r="G204" s="140">
        <v>1.4501999999999999</v>
      </c>
      <c r="H204" s="145">
        <f t="shared" si="15"/>
        <v>1.4501999999999999</v>
      </c>
    </row>
    <row r="205" spans="1:8">
      <c r="A205" s="141" t="s">
        <v>669</v>
      </c>
      <c r="B205" s="136">
        <f t="shared" si="16"/>
        <v>2000</v>
      </c>
      <c r="C205" s="137">
        <v>0.86850000000000005</v>
      </c>
      <c r="D205" s="133">
        <f t="shared" si="14"/>
        <v>0.86850000000000005</v>
      </c>
      <c r="E205" s="144">
        <v>36805</v>
      </c>
      <c r="F205" s="139">
        <f t="shared" si="17"/>
        <v>2000</v>
      </c>
      <c r="G205" s="140">
        <v>1.4444999999999999</v>
      </c>
      <c r="H205" s="145">
        <f t="shared" si="15"/>
        <v>1.4444999999999999</v>
      </c>
    </row>
    <row r="206" spans="1:8">
      <c r="A206" s="141" t="s">
        <v>668</v>
      </c>
      <c r="B206" s="136">
        <f t="shared" si="16"/>
        <v>2000</v>
      </c>
      <c r="C206" s="137">
        <v>0.86799999999999999</v>
      </c>
      <c r="D206" s="133">
        <f t="shared" si="14"/>
        <v>0.86799999999999999</v>
      </c>
      <c r="E206" s="144">
        <v>36808</v>
      </c>
      <c r="F206" s="139">
        <f t="shared" si="17"/>
        <v>2000</v>
      </c>
      <c r="G206" s="140" t="s">
        <v>50</v>
      </c>
      <c r="H206" s="145" t="str">
        <f t="shared" si="15"/>
        <v/>
      </c>
    </row>
    <row r="207" spans="1:8">
      <c r="A207" s="141" t="s">
        <v>667</v>
      </c>
      <c r="B207" s="136">
        <f t="shared" si="16"/>
        <v>2000</v>
      </c>
      <c r="C207" s="137" t="s">
        <v>50</v>
      </c>
      <c r="D207" s="133" t="str">
        <f t="shared" si="14"/>
        <v/>
      </c>
      <c r="E207" s="144">
        <v>36809</v>
      </c>
      <c r="F207" s="139">
        <f t="shared" si="17"/>
        <v>2000</v>
      </c>
      <c r="G207" s="140">
        <v>1.4483999999999999</v>
      </c>
      <c r="H207" s="145">
        <f t="shared" si="15"/>
        <v>1.4483999999999999</v>
      </c>
    </row>
    <row r="208" spans="1:8">
      <c r="A208" s="141" t="s">
        <v>666</v>
      </c>
      <c r="B208" s="136">
        <f t="shared" si="16"/>
        <v>2000</v>
      </c>
      <c r="C208" s="137">
        <v>0.86819999999999997</v>
      </c>
      <c r="D208" s="133">
        <f t="shared" si="14"/>
        <v>0.86819999999999997</v>
      </c>
      <c r="E208" s="144">
        <v>36810</v>
      </c>
      <c r="F208" s="139">
        <f t="shared" si="17"/>
        <v>2000</v>
      </c>
      <c r="G208" s="140">
        <v>1.462</v>
      </c>
      <c r="H208" s="145">
        <f t="shared" si="15"/>
        <v>1.462</v>
      </c>
    </row>
    <row r="209" spans="1:8">
      <c r="A209" s="141" t="s">
        <v>665</v>
      </c>
      <c r="B209" s="136">
        <f t="shared" si="16"/>
        <v>2000</v>
      </c>
      <c r="C209" s="137">
        <v>0.87150000000000005</v>
      </c>
      <c r="D209" s="133">
        <f t="shared" si="14"/>
        <v>0.87150000000000005</v>
      </c>
      <c r="E209" s="144">
        <v>36811</v>
      </c>
      <c r="F209" s="139">
        <f t="shared" si="17"/>
        <v>2000</v>
      </c>
      <c r="G209" s="140">
        <v>1.4735</v>
      </c>
      <c r="H209" s="145">
        <f t="shared" si="15"/>
        <v>1.4735</v>
      </c>
    </row>
    <row r="210" spans="1:8">
      <c r="A210" s="141" t="s">
        <v>664</v>
      </c>
      <c r="B210" s="136">
        <f t="shared" si="16"/>
        <v>2000</v>
      </c>
      <c r="C210" s="137">
        <v>0.86439999999999995</v>
      </c>
      <c r="D210" s="133">
        <f t="shared" si="14"/>
        <v>0.86439999999999995</v>
      </c>
      <c r="E210" s="144">
        <v>36812</v>
      </c>
      <c r="F210" s="139">
        <f t="shared" si="17"/>
        <v>2000</v>
      </c>
      <c r="G210" s="140">
        <v>1.4597</v>
      </c>
      <c r="H210" s="145">
        <f t="shared" si="15"/>
        <v>1.4597</v>
      </c>
    </row>
    <row r="211" spans="1:8">
      <c r="A211" s="141" t="s">
        <v>663</v>
      </c>
      <c r="B211" s="136">
        <f t="shared" si="16"/>
        <v>2000</v>
      </c>
      <c r="C211" s="137">
        <v>0.85680000000000001</v>
      </c>
      <c r="D211" s="133">
        <f t="shared" si="14"/>
        <v>0.85680000000000001</v>
      </c>
      <c r="E211" s="144">
        <v>36815</v>
      </c>
      <c r="F211" s="139">
        <f t="shared" si="17"/>
        <v>2000</v>
      </c>
      <c r="G211" s="140">
        <v>1.4455</v>
      </c>
      <c r="H211" s="145">
        <f t="shared" si="15"/>
        <v>1.4455</v>
      </c>
    </row>
    <row r="212" spans="1:8">
      <c r="A212" s="141" t="s">
        <v>662</v>
      </c>
      <c r="B212" s="136">
        <f t="shared" si="16"/>
        <v>2000</v>
      </c>
      <c r="C212" s="137">
        <v>0.84889999999999999</v>
      </c>
      <c r="D212" s="133">
        <f t="shared" si="14"/>
        <v>0.84889999999999999</v>
      </c>
      <c r="E212" s="144">
        <v>36816</v>
      </c>
      <c r="F212" s="139">
        <f t="shared" si="17"/>
        <v>2000</v>
      </c>
      <c r="G212" s="140">
        <v>1.4426000000000001</v>
      </c>
      <c r="H212" s="145">
        <f t="shared" si="15"/>
        <v>1.4426000000000001</v>
      </c>
    </row>
    <row r="213" spans="1:8">
      <c r="A213" s="141" t="s">
        <v>661</v>
      </c>
      <c r="B213" s="136">
        <f t="shared" si="16"/>
        <v>2000</v>
      </c>
      <c r="C213" s="137">
        <v>0.85070000000000001</v>
      </c>
      <c r="D213" s="133">
        <f t="shared" si="14"/>
        <v>0.85070000000000001</v>
      </c>
      <c r="E213" s="144">
        <v>36817</v>
      </c>
      <c r="F213" s="139">
        <f t="shared" si="17"/>
        <v>2000</v>
      </c>
      <c r="G213" s="140">
        <v>1.4463999999999999</v>
      </c>
      <c r="H213" s="145">
        <f t="shared" si="15"/>
        <v>1.4463999999999999</v>
      </c>
    </row>
    <row r="214" spans="1:8">
      <c r="A214" s="141" t="s">
        <v>660</v>
      </c>
      <c r="B214" s="136">
        <f t="shared" si="16"/>
        <v>2000</v>
      </c>
      <c r="C214" s="137">
        <v>0.83909999999999996</v>
      </c>
      <c r="D214" s="133">
        <f t="shared" si="14"/>
        <v>0.83909999999999996</v>
      </c>
      <c r="E214" s="144">
        <v>36818</v>
      </c>
      <c r="F214" s="139">
        <f t="shared" si="17"/>
        <v>2000</v>
      </c>
      <c r="G214" s="140">
        <v>1.4421999999999999</v>
      </c>
      <c r="H214" s="145">
        <f t="shared" si="15"/>
        <v>1.4421999999999999</v>
      </c>
    </row>
    <row r="215" spans="1:8">
      <c r="A215" s="141" t="s">
        <v>659</v>
      </c>
      <c r="B215" s="136">
        <f t="shared" si="16"/>
        <v>2000</v>
      </c>
      <c r="C215" s="137">
        <v>0.84060000000000001</v>
      </c>
      <c r="D215" s="133">
        <f t="shared" si="14"/>
        <v>0.84060000000000001</v>
      </c>
      <c r="E215" s="144">
        <v>36819</v>
      </c>
      <c r="F215" s="139">
        <f t="shared" si="17"/>
        <v>2000</v>
      </c>
      <c r="G215" s="140">
        <v>1.4448000000000001</v>
      </c>
      <c r="H215" s="145">
        <f t="shared" si="15"/>
        <v>1.4448000000000001</v>
      </c>
    </row>
    <row r="216" spans="1:8">
      <c r="A216" s="141" t="s">
        <v>658</v>
      </c>
      <c r="B216" s="136">
        <f t="shared" si="16"/>
        <v>2000</v>
      </c>
      <c r="C216" s="137">
        <v>0.84</v>
      </c>
      <c r="D216" s="133">
        <f t="shared" si="14"/>
        <v>0.84</v>
      </c>
      <c r="E216" s="144">
        <v>36822</v>
      </c>
      <c r="F216" s="139">
        <f t="shared" si="17"/>
        <v>2000</v>
      </c>
      <c r="G216" s="140">
        <v>1.4550000000000001</v>
      </c>
      <c r="H216" s="145">
        <f t="shared" si="15"/>
        <v>1.4550000000000001</v>
      </c>
    </row>
    <row r="217" spans="1:8">
      <c r="A217" s="141" t="s">
        <v>657</v>
      </c>
      <c r="B217" s="136">
        <f t="shared" si="16"/>
        <v>2000</v>
      </c>
      <c r="C217" s="137">
        <v>0.83640000000000003</v>
      </c>
      <c r="D217" s="133">
        <f t="shared" si="14"/>
        <v>0.83640000000000003</v>
      </c>
      <c r="E217" s="144">
        <v>36823</v>
      </c>
      <c r="F217" s="139">
        <f t="shared" si="17"/>
        <v>2000</v>
      </c>
      <c r="G217" s="140">
        <v>1.4490000000000001</v>
      </c>
      <c r="H217" s="145">
        <f t="shared" si="15"/>
        <v>1.4490000000000001</v>
      </c>
    </row>
    <row r="218" spans="1:8">
      <c r="A218" s="141" t="s">
        <v>656</v>
      </c>
      <c r="B218" s="136">
        <f t="shared" si="16"/>
        <v>2000</v>
      </c>
      <c r="C218" s="137">
        <v>0.83640000000000003</v>
      </c>
      <c r="D218" s="133">
        <f t="shared" si="14"/>
        <v>0.83640000000000003</v>
      </c>
      <c r="E218" s="144">
        <v>36824</v>
      </c>
      <c r="F218" s="139">
        <f t="shared" si="17"/>
        <v>2000</v>
      </c>
      <c r="G218" s="140">
        <v>1.4335</v>
      </c>
      <c r="H218" s="145">
        <f t="shared" si="15"/>
        <v>1.4335</v>
      </c>
    </row>
    <row r="219" spans="1:8">
      <c r="A219" s="141" t="s">
        <v>655</v>
      </c>
      <c r="B219" s="136">
        <f t="shared" si="16"/>
        <v>2000</v>
      </c>
      <c r="C219" s="137">
        <v>0.82699999999999996</v>
      </c>
      <c r="D219" s="133">
        <f t="shared" si="14"/>
        <v>0.82699999999999996</v>
      </c>
      <c r="E219" s="144">
        <v>36825</v>
      </c>
      <c r="F219" s="139">
        <f t="shared" si="17"/>
        <v>2000</v>
      </c>
      <c r="G219" s="140">
        <v>1.4313</v>
      </c>
      <c r="H219" s="145">
        <f t="shared" si="15"/>
        <v>1.4313</v>
      </c>
    </row>
    <row r="220" spans="1:8">
      <c r="A220" s="141" t="s">
        <v>654</v>
      </c>
      <c r="B220" s="136">
        <f t="shared" si="16"/>
        <v>2000</v>
      </c>
      <c r="C220" s="137">
        <v>0.82709999999999995</v>
      </c>
      <c r="D220" s="133">
        <f t="shared" si="14"/>
        <v>0.82709999999999995</v>
      </c>
      <c r="E220" s="144">
        <v>36826</v>
      </c>
      <c r="F220" s="139">
        <f t="shared" si="17"/>
        <v>2000</v>
      </c>
      <c r="G220" s="140">
        <v>1.4517</v>
      </c>
      <c r="H220" s="145">
        <f t="shared" si="15"/>
        <v>1.4517</v>
      </c>
    </row>
    <row r="221" spans="1:8">
      <c r="A221" s="141" t="s">
        <v>653</v>
      </c>
      <c r="B221" s="136">
        <f t="shared" si="16"/>
        <v>2000</v>
      </c>
      <c r="C221" s="137">
        <v>0.84060000000000001</v>
      </c>
      <c r="D221" s="133">
        <f t="shared" si="14"/>
        <v>0.84060000000000001</v>
      </c>
      <c r="E221" s="144">
        <v>36829</v>
      </c>
      <c r="F221" s="139">
        <f t="shared" si="17"/>
        <v>2000</v>
      </c>
      <c r="G221" s="140">
        <v>1.4530000000000001</v>
      </c>
      <c r="H221" s="145">
        <f t="shared" si="15"/>
        <v>1.4530000000000001</v>
      </c>
    </row>
    <row r="222" spans="1:8">
      <c r="A222" s="141" t="s">
        <v>652</v>
      </c>
      <c r="B222" s="136">
        <f t="shared" si="16"/>
        <v>2000</v>
      </c>
      <c r="C222" s="137">
        <v>0.84319999999999995</v>
      </c>
      <c r="D222" s="133">
        <f t="shared" si="14"/>
        <v>0.84319999999999995</v>
      </c>
      <c r="E222" s="144">
        <v>36830</v>
      </c>
      <c r="F222" s="139">
        <f t="shared" si="17"/>
        <v>2000</v>
      </c>
      <c r="G222" s="140">
        <v>1.4504999999999999</v>
      </c>
      <c r="H222" s="145">
        <f t="shared" si="15"/>
        <v>1.4504999999999999</v>
      </c>
    </row>
    <row r="223" spans="1:8">
      <c r="A223" s="141" t="s">
        <v>651</v>
      </c>
      <c r="B223" s="136">
        <f t="shared" si="16"/>
        <v>2000</v>
      </c>
      <c r="C223" s="137">
        <v>0.84860000000000002</v>
      </c>
      <c r="D223" s="133">
        <f t="shared" si="14"/>
        <v>0.84860000000000002</v>
      </c>
      <c r="E223" s="144">
        <v>36831</v>
      </c>
      <c r="F223" s="139">
        <f t="shared" si="17"/>
        <v>2000</v>
      </c>
      <c r="G223" s="140">
        <v>1.4452</v>
      </c>
      <c r="H223" s="145">
        <f t="shared" si="15"/>
        <v>1.4452</v>
      </c>
    </row>
    <row r="224" spans="1:8">
      <c r="A224" s="135">
        <v>36831</v>
      </c>
      <c r="B224" s="136">
        <f t="shared" si="16"/>
        <v>2000</v>
      </c>
      <c r="C224" s="137">
        <v>0.85840000000000005</v>
      </c>
      <c r="D224" s="133">
        <f t="shared" si="14"/>
        <v>0.85840000000000005</v>
      </c>
      <c r="E224" s="144">
        <v>36832</v>
      </c>
      <c r="F224" s="139">
        <f t="shared" si="17"/>
        <v>2000</v>
      </c>
      <c r="G224" s="140">
        <v>1.444</v>
      </c>
      <c r="H224" s="145">
        <f t="shared" si="15"/>
        <v>1.444</v>
      </c>
    </row>
    <row r="225" spans="1:8">
      <c r="A225" s="135">
        <v>36832</v>
      </c>
      <c r="B225" s="136">
        <f t="shared" si="16"/>
        <v>2000</v>
      </c>
      <c r="C225" s="137">
        <v>0.85940000000000005</v>
      </c>
      <c r="D225" s="133">
        <f t="shared" si="14"/>
        <v>0.85940000000000005</v>
      </c>
      <c r="E225" s="144">
        <v>36833</v>
      </c>
      <c r="F225" s="139">
        <f t="shared" si="17"/>
        <v>2000</v>
      </c>
      <c r="G225" s="140">
        <v>1.4483999999999999</v>
      </c>
      <c r="H225" s="145">
        <f t="shared" si="15"/>
        <v>1.4483999999999999</v>
      </c>
    </row>
    <row r="226" spans="1:8">
      <c r="A226" s="135">
        <v>36833</v>
      </c>
      <c r="B226" s="136">
        <f t="shared" si="16"/>
        <v>2000</v>
      </c>
      <c r="C226" s="137">
        <v>0.86140000000000005</v>
      </c>
      <c r="D226" s="133">
        <f t="shared" si="14"/>
        <v>0.86140000000000005</v>
      </c>
      <c r="E226" s="144">
        <v>36836</v>
      </c>
      <c r="F226" s="139">
        <f t="shared" si="17"/>
        <v>2000</v>
      </c>
      <c r="G226" s="140">
        <v>1.4319999999999999</v>
      </c>
      <c r="H226" s="145">
        <f t="shared" si="15"/>
        <v>1.4319999999999999</v>
      </c>
    </row>
    <row r="227" spans="1:8">
      <c r="A227" s="135">
        <v>36836</v>
      </c>
      <c r="B227" s="136">
        <f t="shared" si="16"/>
        <v>2000</v>
      </c>
      <c r="C227" s="137">
        <v>0.85840000000000005</v>
      </c>
      <c r="D227" s="133">
        <f t="shared" si="14"/>
        <v>0.85840000000000005</v>
      </c>
      <c r="E227" s="144">
        <v>36837</v>
      </c>
      <c r="F227" s="139">
        <f t="shared" si="17"/>
        <v>2000</v>
      </c>
      <c r="G227" s="140">
        <v>1.431</v>
      </c>
      <c r="H227" s="145">
        <f t="shared" si="15"/>
        <v>1.431</v>
      </c>
    </row>
    <row r="228" spans="1:8">
      <c r="A228" s="135">
        <v>36837</v>
      </c>
      <c r="B228" s="136">
        <f t="shared" si="16"/>
        <v>2000</v>
      </c>
      <c r="C228" s="137">
        <v>0.85829999999999995</v>
      </c>
      <c r="D228" s="133">
        <f t="shared" si="14"/>
        <v>0.85829999999999995</v>
      </c>
      <c r="E228" s="144">
        <v>36838</v>
      </c>
      <c r="F228" s="139">
        <f t="shared" si="17"/>
        <v>2000</v>
      </c>
      <c r="G228" s="140">
        <v>1.4236</v>
      </c>
      <c r="H228" s="145">
        <f t="shared" si="15"/>
        <v>1.4236</v>
      </c>
    </row>
    <row r="229" spans="1:8">
      <c r="A229" s="135">
        <v>36838</v>
      </c>
      <c r="B229" s="136">
        <f t="shared" si="16"/>
        <v>2000</v>
      </c>
      <c r="C229" s="137">
        <v>0.85589999999999999</v>
      </c>
      <c r="D229" s="133">
        <f t="shared" si="14"/>
        <v>0.85589999999999999</v>
      </c>
      <c r="E229" s="144">
        <v>36839</v>
      </c>
      <c r="F229" s="139">
        <f t="shared" si="17"/>
        <v>2000</v>
      </c>
      <c r="G229" s="140">
        <v>1.4241999999999999</v>
      </c>
      <c r="H229" s="145">
        <f t="shared" si="15"/>
        <v>1.4241999999999999</v>
      </c>
    </row>
    <row r="230" spans="1:8">
      <c r="A230" s="135">
        <v>36839</v>
      </c>
      <c r="B230" s="136">
        <f t="shared" si="16"/>
        <v>2000</v>
      </c>
      <c r="C230" s="137">
        <v>0.85740000000000005</v>
      </c>
      <c r="D230" s="133">
        <f t="shared" si="14"/>
        <v>0.85740000000000005</v>
      </c>
      <c r="E230" s="144">
        <v>36840</v>
      </c>
      <c r="F230" s="139">
        <f t="shared" si="17"/>
        <v>2000</v>
      </c>
      <c r="G230" s="140">
        <v>1.4305000000000001</v>
      </c>
      <c r="H230" s="145">
        <f t="shared" si="15"/>
        <v>1.4305000000000001</v>
      </c>
    </row>
    <row r="231" spans="1:8">
      <c r="A231" s="135">
        <v>36840</v>
      </c>
      <c r="B231" s="136">
        <f t="shared" si="16"/>
        <v>2000</v>
      </c>
      <c r="C231" s="137">
        <v>0.86250000000000004</v>
      </c>
      <c r="D231" s="133">
        <f t="shared" si="14"/>
        <v>0.86250000000000004</v>
      </c>
      <c r="E231" s="144">
        <v>36843</v>
      </c>
      <c r="F231" s="139">
        <f t="shared" si="17"/>
        <v>2000</v>
      </c>
      <c r="G231" s="140">
        <v>1.4388000000000001</v>
      </c>
      <c r="H231" s="145">
        <f t="shared" si="15"/>
        <v>1.4388000000000001</v>
      </c>
    </row>
    <row r="232" spans="1:8">
      <c r="A232" s="135">
        <v>36843</v>
      </c>
      <c r="B232" s="136">
        <f t="shared" si="16"/>
        <v>2000</v>
      </c>
      <c r="C232" s="137">
        <v>0.86070000000000002</v>
      </c>
      <c r="D232" s="133">
        <f t="shared" si="14"/>
        <v>0.86070000000000002</v>
      </c>
      <c r="E232" s="144">
        <v>36844</v>
      </c>
      <c r="F232" s="139">
        <f t="shared" si="17"/>
        <v>2000</v>
      </c>
      <c r="G232" s="140">
        <v>1.4306000000000001</v>
      </c>
      <c r="H232" s="145">
        <f t="shared" si="15"/>
        <v>1.4306000000000001</v>
      </c>
    </row>
    <row r="233" spans="1:8">
      <c r="A233" s="135">
        <v>36844</v>
      </c>
      <c r="B233" s="136">
        <f t="shared" si="16"/>
        <v>2000</v>
      </c>
      <c r="C233" s="137">
        <v>0.85729999999999995</v>
      </c>
      <c r="D233" s="133">
        <f t="shared" si="14"/>
        <v>0.85729999999999995</v>
      </c>
      <c r="E233" s="144">
        <v>36845</v>
      </c>
      <c r="F233" s="139">
        <f t="shared" si="17"/>
        <v>2000</v>
      </c>
      <c r="G233" s="140">
        <v>1.4257</v>
      </c>
      <c r="H233" s="145">
        <f t="shared" si="15"/>
        <v>1.4257</v>
      </c>
    </row>
    <row r="234" spans="1:8">
      <c r="A234" s="135">
        <v>36845</v>
      </c>
      <c r="B234" s="136">
        <f t="shared" si="16"/>
        <v>2000</v>
      </c>
      <c r="C234" s="137">
        <v>0.85699999999999998</v>
      </c>
      <c r="D234" s="133">
        <f t="shared" si="14"/>
        <v>0.85699999999999998</v>
      </c>
      <c r="E234" s="144">
        <v>36846</v>
      </c>
      <c r="F234" s="139">
        <f t="shared" si="17"/>
        <v>2000</v>
      </c>
      <c r="G234" s="140">
        <v>1.4228000000000001</v>
      </c>
      <c r="H234" s="145">
        <f t="shared" si="15"/>
        <v>1.4228000000000001</v>
      </c>
    </row>
    <row r="235" spans="1:8">
      <c r="A235" s="135">
        <v>36846</v>
      </c>
      <c r="B235" s="136">
        <f t="shared" si="16"/>
        <v>2000</v>
      </c>
      <c r="C235" s="137">
        <v>0.85319999999999996</v>
      </c>
      <c r="D235" s="133">
        <f t="shared" si="14"/>
        <v>0.85319999999999996</v>
      </c>
      <c r="E235" s="144">
        <v>36847</v>
      </c>
      <c r="F235" s="139">
        <f t="shared" si="17"/>
        <v>2000</v>
      </c>
      <c r="G235" s="140">
        <v>1.423</v>
      </c>
      <c r="H235" s="145">
        <f t="shared" si="15"/>
        <v>1.423</v>
      </c>
    </row>
    <row r="236" spans="1:8">
      <c r="A236" s="135">
        <v>36847</v>
      </c>
      <c r="B236" s="136">
        <f t="shared" si="16"/>
        <v>2000</v>
      </c>
      <c r="C236" s="137">
        <v>0.85160000000000002</v>
      </c>
      <c r="D236" s="133">
        <f t="shared" si="14"/>
        <v>0.85160000000000002</v>
      </c>
      <c r="E236" s="144">
        <v>36850</v>
      </c>
      <c r="F236" s="139">
        <f t="shared" si="17"/>
        <v>2000</v>
      </c>
      <c r="G236" s="140">
        <v>1.4221999999999999</v>
      </c>
      <c r="H236" s="145">
        <f t="shared" si="15"/>
        <v>1.4221999999999999</v>
      </c>
    </row>
    <row r="237" spans="1:8">
      <c r="A237" s="135">
        <v>36850</v>
      </c>
      <c r="B237" s="136">
        <f t="shared" si="16"/>
        <v>2000</v>
      </c>
      <c r="C237" s="137">
        <v>0.84860000000000002</v>
      </c>
      <c r="D237" s="133">
        <f t="shared" si="14"/>
        <v>0.84860000000000002</v>
      </c>
      <c r="E237" s="144">
        <v>36851</v>
      </c>
      <c r="F237" s="139">
        <f t="shared" si="17"/>
        <v>2000</v>
      </c>
      <c r="G237" s="140">
        <v>1.4159999999999999</v>
      </c>
      <c r="H237" s="145">
        <f t="shared" si="15"/>
        <v>1.4159999999999999</v>
      </c>
    </row>
    <row r="238" spans="1:8">
      <c r="A238" s="135">
        <v>36851</v>
      </c>
      <c r="B238" s="136">
        <f t="shared" si="16"/>
        <v>2000</v>
      </c>
      <c r="C238" s="137">
        <v>0.8458</v>
      </c>
      <c r="D238" s="133">
        <f t="shared" si="14"/>
        <v>0.8458</v>
      </c>
      <c r="E238" s="144">
        <v>36852</v>
      </c>
      <c r="F238" s="139">
        <f t="shared" si="17"/>
        <v>2000</v>
      </c>
      <c r="G238" s="140">
        <v>1.4077</v>
      </c>
      <c r="H238" s="145">
        <f t="shared" si="15"/>
        <v>1.4077</v>
      </c>
    </row>
    <row r="239" spans="1:8">
      <c r="A239" s="135">
        <v>36852</v>
      </c>
      <c r="B239" s="136">
        <f t="shared" si="16"/>
        <v>2000</v>
      </c>
      <c r="C239" s="137">
        <v>0.84230000000000005</v>
      </c>
      <c r="D239" s="133">
        <f t="shared" si="14"/>
        <v>0.84230000000000005</v>
      </c>
      <c r="E239" s="144">
        <v>36853</v>
      </c>
      <c r="F239" s="139">
        <f t="shared" si="17"/>
        <v>2000</v>
      </c>
      <c r="G239" s="140" t="s">
        <v>50</v>
      </c>
      <c r="H239" s="145" t="str">
        <f t="shared" si="15"/>
        <v/>
      </c>
    </row>
    <row r="240" spans="1:8">
      <c r="A240" s="135">
        <v>36853</v>
      </c>
      <c r="B240" s="136">
        <f t="shared" si="16"/>
        <v>2000</v>
      </c>
      <c r="C240" s="137" t="s">
        <v>50</v>
      </c>
      <c r="D240" s="133" t="str">
        <f t="shared" si="14"/>
        <v/>
      </c>
      <c r="E240" s="144">
        <v>36854</v>
      </c>
      <c r="F240" s="139">
        <f t="shared" si="17"/>
        <v>2000</v>
      </c>
      <c r="G240" s="140">
        <v>1.3996999999999999</v>
      </c>
      <c r="H240" s="145">
        <f t="shared" si="15"/>
        <v>1.3996999999999999</v>
      </c>
    </row>
    <row r="241" spans="1:8">
      <c r="A241" s="135">
        <v>36854</v>
      </c>
      <c r="B241" s="136">
        <f t="shared" si="16"/>
        <v>2000</v>
      </c>
      <c r="C241" s="137">
        <v>0.83819999999999995</v>
      </c>
      <c r="D241" s="133">
        <f t="shared" si="14"/>
        <v>0.83819999999999995</v>
      </c>
      <c r="E241" s="144">
        <v>36857</v>
      </c>
      <c r="F241" s="139">
        <f t="shared" si="17"/>
        <v>2000</v>
      </c>
      <c r="G241" s="140">
        <v>1.4155</v>
      </c>
      <c r="H241" s="145">
        <f t="shared" si="15"/>
        <v>1.4155</v>
      </c>
    </row>
    <row r="242" spans="1:8">
      <c r="A242" s="135">
        <v>36857</v>
      </c>
      <c r="B242" s="136">
        <f t="shared" si="16"/>
        <v>2000</v>
      </c>
      <c r="C242" s="137">
        <v>0.85</v>
      </c>
      <c r="D242" s="133">
        <f t="shared" si="14"/>
        <v>0.85</v>
      </c>
      <c r="E242" s="144">
        <v>36858</v>
      </c>
      <c r="F242" s="139">
        <f t="shared" si="17"/>
        <v>2000</v>
      </c>
      <c r="G242" s="140">
        <v>1.4181999999999999</v>
      </c>
      <c r="H242" s="145">
        <f t="shared" si="15"/>
        <v>1.4181999999999999</v>
      </c>
    </row>
    <row r="243" spans="1:8">
      <c r="A243" s="135">
        <v>36858</v>
      </c>
      <c r="B243" s="136">
        <f t="shared" si="16"/>
        <v>2000</v>
      </c>
      <c r="C243" s="137">
        <v>0.85470000000000002</v>
      </c>
      <c r="D243" s="133">
        <f t="shared" si="14"/>
        <v>0.85470000000000002</v>
      </c>
      <c r="E243" s="144">
        <v>36859</v>
      </c>
      <c r="F243" s="139">
        <f t="shared" si="17"/>
        <v>2000</v>
      </c>
      <c r="G243" s="140">
        <v>1.4209000000000001</v>
      </c>
      <c r="H243" s="145">
        <f t="shared" si="15"/>
        <v>1.4209000000000001</v>
      </c>
    </row>
    <row r="244" spans="1:8">
      <c r="A244" s="135">
        <v>36859</v>
      </c>
      <c r="B244" s="136">
        <f t="shared" si="16"/>
        <v>2000</v>
      </c>
      <c r="C244" s="137">
        <v>0.85770000000000002</v>
      </c>
      <c r="D244" s="133">
        <f t="shared" si="14"/>
        <v>0.85770000000000002</v>
      </c>
      <c r="E244" s="144">
        <v>36860</v>
      </c>
      <c r="F244" s="139">
        <f t="shared" si="17"/>
        <v>2000</v>
      </c>
      <c r="G244" s="140">
        <v>1.421</v>
      </c>
      <c r="H244" s="145">
        <f t="shared" si="15"/>
        <v>1.421</v>
      </c>
    </row>
    <row r="245" spans="1:8">
      <c r="A245" s="135">
        <v>36860</v>
      </c>
      <c r="B245" s="136">
        <f t="shared" si="16"/>
        <v>2000</v>
      </c>
      <c r="C245" s="137">
        <v>0.86939999999999995</v>
      </c>
      <c r="D245" s="133">
        <f t="shared" si="14"/>
        <v>0.86939999999999995</v>
      </c>
      <c r="E245" s="144">
        <v>36861</v>
      </c>
      <c r="F245" s="139">
        <f t="shared" si="17"/>
        <v>2000</v>
      </c>
      <c r="G245" s="140">
        <v>1.4373</v>
      </c>
      <c r="H245" s="145">
        <f t="shared" si="15"/>
        <v>1.4373</v>
      </c>
    </row>
    <row r="246" spans="1:8">
      <c r="A246" s="135">
        <v>36861</v>
      </c>
      <c r="B246" s="136">
        <f t="shared" si="16"/>
        <v>2000</v>
      </c>
      <c r="C246" s="137">
        <v>0.87649999999999995</v>
      </c>
      <c r="D246" s="133">
        <f t="shared" si="14"/>
        <v>0.87649999999999995</v>
      </c>
      <c r="E246" s="144">
        <v>36864</v>
      </c>
      <c r="F246" s="139">
        <f t="shared" si="17"/>
        <v>2000</v>
      </c>
      <c r="G246" s="140">
        <v>1.4522999999999999</v>
      </c>
      <c r="H246" s="145">
        <f t="shared" si="15"/>
        <v>1.4522999999999999</v>
      </c>
    </row>
    <row r="247" spans="1:8">
      <c r="A247" s="135">
        <v>36864</v>
      </c>
      <c r="B247" s="136">
        <f t="shared" si="16"/>
        <v>2000</v>
      </c>
      <c r="C247" s="137">
        <v>0.88749999999999996</v>
      </c>
      <c r="D247" s="133">
        <f t="shared" si="14"/>
        <v>0.88749999999999996</v>
      </c>
      <c r="E247" s="144">
        <v>36865</v>
      </c>
      <c r="F247" s="139">
        <f t="shared" si="17"/>
        <v>2000</v>
      </c>
      <c r="G247" s="140">
        <v>1.4410000000000001</v>
      </c>
      <c r="H247" s="145">
        <f t="shared" si="15"/>
        <v>1.4410000000000001</v>
      </c>
    </row>
    <row r="248" spans="1:8">
      <c r="A248" s="135">
        <v>36865</v>
      </c>
      <c r="B248" s="136">
        <f t="shared" si="16"/>
        <v>2000</v>
      </c>
      <c r="C248" s="137">
        <v>0.88039999999999996</v>
      </c>
      <c r="D248" s="133">
        <f t="shared" si="14"/>
        <v>0.88039999999999996</v>
      </c>
      <c r="E248" s="144">
        <v>36866</v>
      </c>
      <c r="F248" s="139">
        <f t="shared" si="17"/>
        <v>2000</v>
      </c>
      <c r="G248" s="140">
        <v>1.4365000000000001</v>
      </c>
      <c r="H248" s="145">
        <f t="shared" si="15"/>
        <v>1.4365000000000001</v>
      </c>
    </row>
    <row r="249" spans="1:8">
      <c r="A249" s="135">
        <v>36866</v>
      </c>
      <c r="B249" s="136">
        <f t="shared" si="16"/>
        <v>2000</v>
      </c>
      <c r="C249" s="137">
        <v>0.88770000000000004</v>
      </c>
      <c r="D249" s="133">
        <f t="shared" si="14"/>
        <v>0.88770000000000004</v>
      </c>
      <c r="E249" s="144">
        <v>36867</v>
      </c>
      <c r="F249" s="139">
        <f t="shared" si="17"/>
        <v>2000</v>
      </c>
      <c r="G249" s="140">
        <v>1.44</v>
      </c>
      <c r="H249" s="145">
        <f t="shared" si="15"/>
        <v>1.44</v>
      </c>
    </row>
    <row r="250" spans="1:8">
      <c r="A250" s="135">
        <v>36867</v>
      </c>
      <c r="B250" s="136">
        <f t="shared" si="16"/>
        <v>2000</v>
      </c>
      <c r="C250" s="137">
        <v>0.8891</v>
      </c>
      <c r="D250" s="133">
        <f t="shared" si="14"/>
        <v>0.8891</v>
      </c>
      <c r="E250" s="144">
        <v>36868</v>
      </c>
      <c r="F250" s="139">
        <f t="shared" si="17"/>
        <v>2000</v>
      </c>
      <c r="G250" s="140">
        <v>1.4441999999999999</v>
      </c>
      <c r="H250" s="145">
        <f t="shared" si="15"/>
        <v>1.4441999999999999</v>
      </c>
    </row>
    <row r="251" spans="1:8">
      <c r="A251" s="135">
        <v>36868</v>
      </c>
      <c r="B251" s="136">
        <f t="shared" si="16"/>
        <v>2000</v>
      </c>
      <c r="C251" s="137">
        <v>0.88380000000000003</v>
      </c>
      <c r="D251" s="133">
        <f t="shared" si="14"/>
        <v>0.88380000000000003</v>
      </c>
      <c r="E251" s="144">
        <v>36871</v>
      </c>
      <c r="F251" s="139">
        <f t="shared" si="17"/>
        <v>2000</v>
      </c>
      <c r="G251" s="140">
        <v>1.4554</v>
      </c>
      <c r="H251" s="145">
        <f t="shared" si="15"/>
        <v>1.4554</v>
      </c>
    </row>
    <row r="252" spans="1:8">
      <c r="A252" s="135">
        <v>36871</v>
      </c>
      <c r="B252" s="136">
        <f t="shared" si="16"/>
        <v>2000</v>
      </c>
      <c r="C252" s="137">
        <v>0.87709999999999999</v>
      </c>
      <c r="D252" s="133">
        <f t="shared" si="14"/>
        <v>0.87709999999999999</v>
      </c>
      <c r="E252" s="144">
        <v>36872</v>
      </c>
      <c r="F252" s="139">
        <f t="shared" si="17"/>
        <v>2000</v>
      </c>
      <c r="G252" s="140">
        <v>1.448</v>
      </c>
      <c r="H252" s="145">
        <f t="shared" si="15"/>
        <v>1.448</v>
      </c>
    </row>
    <row r="253" spans="1:8">
      <c r="A253" s="135">
        <v>36872</v>
      </c>
      <c r="B253" s="136">
        <f t="shared" si="16"/>
        <v>2000</v>
      </c>
      <c r="C253" s="137">
        <v>0.87749999999999995</v>
      </c>
      <c r="D253" s="133">
        <f t="shared" si="14"/>
        <v>0.87749999999999995</v>
      </c>
      <c r="E253" s="144">
        <v>36873</v>
      </c>
      <c r="F253" s="139">
        <f t="shared" si="17"/>
        <v>2000</v>
      </c>
      <c r="G253" s="140">
        <v>1.4510000000000001</v>
      </c>
      <c r="H253" s="145">
        <f t="shared" si="15"/>
        <v>1.4510000000000001</v>
      </c>
    </row>
    <row r="254" spans="1:8">
      <c r="A254" s="135">
        <v>36873</v>
      </c>
      <c r="B254" s="136">
        <f t="shared" si="16"/>
        <v>2000</v>
      </c>
      <c r="C254" s="137">
        <v>0.87549999999999994</v>
      </c>
      <c r="D254" s="133">
        <f t="shared" si="14"/>
        <v>0.87549999999999994</v>
      </c>
      <c r="E254" s="144">
        <v>36874</v>
      </c>
      <c r="F254" s="139">
        <f t="shared" si="17"/>
        <v>2000</v>
      </c>
      <c r="G254" s="140">
        <v>1.4664999999999999</v>
      </c>
      <c r="H254" s="145">
        <f t="shared" si="15"/>
        <v>1.4664999999999999</v>
      </c>
    </row>
    <row r="255" spans="1:8">
      <c r="A255" s="135">
        <v>36874</v>
      </c>
      <c r="B255" s="136">
        <f t="shared" si="16"/>
        <v>2000</v>
      </c>
      <c r="C255" s="137">
        <v>0.88580000000000003</v>
      </c>
      <c r="D255" s="133">
        <f t="shared" si="14"/>
        <v>0.88580000000000003</v>
      </c>
      <c r="E255" s="144">
        <v>36875</v>
      </c>
      <c r="F255" s="139">
        <f t="shared" si="17"/>
        <v>2000</v>
      </c>
      <c r="G255" s="140">
        <v>1.4762999999999999</v>
      </c>
      <c r="H255" s="145">
        <f t="shared" si="15"/>
        <v>1.4762999999999999</v>
      </c>
    </row>
    <row r="256" spans="1:8">
      <c r="A256" s="135">
        <v>36875</v>
      </c>
      <c r="B256" s="136">
        <f t="shared" si="16"/>
        <v>2000</v>
      </c>
      <c r="C256" s="137">
        <v>0.89810000000000001</v>
      </c>
      <c r="D256" s="133">
        <f t="shared" si="14"/>
        <v>0.89810000000000001</v>
      </c>
      <c r="E256" s="144">
        <v>36878</v>
      </c>
      <c r="F256" s="139">
        <f t="shared" si="17"/>
        <v>2000</v>
      </c>
      <c r="G256" s="140">
        <v>1.4677</v>
      </c>
      <c r="H256" s="145">
        <f t="shared" si="15"/>
        <v>1.4677</v>
      </c>
    </row>
    <row r="257" spans="1:8">
      <c r="A257" s="135">
        <v>36878</v>
      </c>
      <c r="B257" s="136">
        <f t="shared" si="16"/>
        <v>2000</v>
      </c>
      <c r="C257" s="137">
        <v>0.89290000000000003</v>
      </c>
      <c r="D257" s="133">
        <f t="shared" si="14"/>
        <v>0.89290000000000003</v>
      </c>
      <c r="E257" s="144">
        <v>36879</v>
      </c>
      <c r="F257" s="139">
        <f t="shared" si="17"/>
        <v>2000</v>
      </c>
      <c r="G257" s="140">
        <v>1.462</v>
      </c>
      <c r="H257" s="145">
        <f t="shared" si="15"/>
        <v>1.462</v>
      </c>
    </row>
    <row r="258" spans="1:8">
      <c r="A258" s="135">
        <v>36879</v>
      </c>
      <c r="B258" s="136">
        <f t="shared" si="16"/>
        <v>2000</v>
      </c>
      <c r="C258" s="137">
        <v>0.89019999999999999</v>
      </c>
      <c r="D258" s="133">
        <f t="shared" si="14"/>
        <v>0.89019999999999999</v>
      </c>
      <c r="E258" s="144">
        <v>36880</v>
      </c>
      <c r="F258" s="139">
        <f t="shared" si="17"/>
        <v>2000</v>
      </c>
      <c r="G258" s="140">
        <v>1.4737</v>
      </c>
      <c r="H258" s="145">
        <f t="shared" si="15"/>
        <v>1.4737</v>
      </c>
    </row>
    <row r="259" spans="1:8">
      <c r="A259" s="135">
        <v>36880</v>
      </c>
      <c r="B259" s="136">
        <f t="shared" si="16"/>
        <v>2000</v>
      </c>
      <c r="C259" s="137">
        <v>0.90580000000000005</v>
      </c>
      <c r="D259" s="133">
        <f t="shared" si="14"/>
        <v>0.90580000000000005</v>
      </c>
      <c r="E259" s="144">
        <v>36881</v>
      </c>
      <c r="F259" s="139">
        <f t="shared" si="17"/>
        <v>2000</v>
      </c>
      <c r="G259" s="140">
        <v>1.4706999999999999</v>
      </c>
      <c r="H259" s="145">
        <f t="shared" si="15"/>
        <v>1.4706999999999999</v>
      </c>
    </row>
    <row r="260" spans="1:8">
      <c r="A260" s="135">
        <v>36881</v>
      </c>
      <c r="B260" s="136">
        <f t="shared" si="16"/>
        <v>2000</v>
      </c>
      <c r="C260" s="137">
        <v>0.91120000000000001</v>
      </c>
      <c r="D260" s="133">
        <f t="shared" si="14"/>
        <v>0.91120000000000001</v>
      </c>
      <c r="E260" s="144">
        <v>36882</v>
      </c>
      <c r="F260" s="139">
        <f t="shared" si="17"/>
        <v>2000</v>
      </c>
      <c r="G260" s="140">
        <v>1.4782999999999999</v>
      </c>
      <c r="H260" s="145">
        <f t="shared" si="15"/>
        <v>1.4782999999999999</v>
      </c>
    </row>
    <row r="261" spans="1:8">
      <c r="A261" s="135">
        <v>36882</v>
      </c>
      <c r="B261" s="136">
        <f t="shared" si="16"/>
        <v>2000</v>
      </c>
      <c r="C261" s="137">
        <v>0.92300000000000004</v>
      </c>
      <c r="D261" s="133">
        <f t="shared" si="14"/>
        <v>0.92300000000000004</v>
      </c>
      <c r="E261" s="144">
        <v>36885</v>
      </c>
      <c r="F261" s="139">
        <f t="shared" si="17"/>
        <v>2000</v>
      </c>
      <c r="G261" s="140" t="s">
        <v>50</v>
      </c>
      <c r="H261" s="145" t="str">
        <f t="shared" si="15"/>
        <v/>
      </c>
    </row>
    <row r="262" spans="1:8">
      <c r="A262" s="135">
        <v>36885</v>
      </c>
      <c r="B262" s="136">
        <f t="shared" si="16"/>
        <v>2000</v>
      </c>
      <c r="C262" s="137" t="s">
        <v>50</v>
      </c>
      <c r="D262" s="133" t="str">
        <f t="shared" si="14"/>
        <v/>
      </c>
      <c r="E262" s="144">
        <v>36886</v>
      </c>
      <c r="F262" s="139">
        <f t="shared" si="17"/>
        <v>2000</v>
      </c>
      <c r="G262" s="140">
        <v>1.48</v>
      </c>
      <c r="H262" s="145">
        <f t="shared" si="15"/>
        <v>1.48</v>
      </c>
    </row>
    <row r="263" spans="1:8">
      <c r="A263" s="135">
        <v>36886</v>
      </c>
      <c r="B263" s="136">
        <f t="shared" si="16"/>
        <v>2000</v>
      </c>
      <c r="C263" s="137">
        <v>0.92920000000000003</v>
      </c>
      <c r="D263" s="133">
        <f t="shared" ref="D263:D326" si="18">IF(ISNUMBER(C263),C263,"")</f>
        <v>0.92920000000000003</v>
      </c>
      <c r="E263" s="144">
        <v>36887</v>
      </c>
      <c r="F263" s="139">
        <f t="shared" si="17"/>
        <v>2000</v>
      </c>
      <c r="G263" s="140">
        <v>1.4912000000000001</v>
      </c>
      <c r="H263" s="145">
        <f t="shared" ref="H263:H326" si="19">IF(ISNUMBER(G263),G263,"")</f>
        <v>1.4912000000000001</v>
      </c>
    </row>
    <row r="264" spans="1:8">
      <c r="A264" s="135">
        <v>36887</v>
      </c>
      <c r="B264" s="136">
        <f t="shared" ref="B264:B327" si="20">YEAR(A264)</f>
        <v>2000</v>
      </c>
      <c r="C264" s="137">
        <v>0.9304</v>
      </c>
      <c r="D264" s="133">
        <f t="shared" si="18"/>
        <v>0.9304</v>
      </c>
      <c r="E264" s="144">
        <v>36888</v>
      </c>
      <c r="F264" s="139">
        <f t="shared" si="17"/>
        <v>2000</v>
      </c>
      <c r="G264" s="140">
        <v>1.4906999999999999</v>
      </c>
      <c r="H264" s="145">
        <f t="shared" si="19"/>
        <v>1.4906999999999999</v>
      </c>
    </row>
    <row r="265" spans="1:8">
      <c r="A265" s="135">
        <v>36888</v>
      </c>
      <c r="B265" s="136">
        <f t="shared" si="20"/>
        <v>2000</v>
      </c>
      <c r="C265" s="137">
        <v>0.92569999999999997</v>
      </c>
      <c r="D265" s="133">
        <f t="shared" si="18"/>
        <v>0.92569999999999997</v>
      </c>
      <c r="E265" s="144">
        <v>36889</v>
      </c>
      <c r="F265" s="139">
        <f t="shared" ref="F265:F328" si="21">YEAR(E265)</f>
        <v>2000</v>
      </c>
      <c r="G265" s="140">
        <v>1.4955000000000001</v>
      </c>
      <c r="H265" s="145">
        <f t="shared" si="19"/>
        <v>1.4955000000000001</v>
      </c>
    </row>
    <row r="266" spans="1:8">
      <c r="A266" s="135">
        <v>36889</v>
      </c>
      <c r="B266" s="136">
        <f t="shared" si="20"/>
        <v>2000</v>
      </c>
      <c r="C266" s="137">
        <v>0.93879999999999997</v>
      </c>
      <c r="D266" s="133">
        <f t="shared" si="18"/>
        <v>0.93879999999999997</v>
      </c>
      <c r="E266" s="144">
        <v>36892</v>
      </c>
      <c r="F266" s="139">
        <f t="shared" si="21"/>
        <v>2001</v>
      </c>
      <c r="G266" s="140" t="s">
        <v>50</v>
      </c>
      <c r="H266" s="145" t="str">
        <f t="shared" si="19"/>
        <v/>
      </c>
    </row>
    <row r="267" spans="1:8">
      <c r="A267" s="135">
        <v>36892</v>
      </c>
      <c r="B267" s="136">
        <f t="shared" si="20"/>
        <v>2001</v>
      </c>
      <c r="C267" s="137" t="s">
        <v>50</v>
      </c>
      <c r="D267" s="133" t="str">
        <f t="shared" si="18"/>
        <v/>
      </c>
      <c r="E267" s="144">
        <v>36893</v>
      </c>
      <c r="F267" s="139">
        <f t="shared" si="21"/>
        <v>2001</v>
      </c>
      <c r="G267" s="140">
        <v>1.4977</v>
      </c>
      <c r="H267" s="145">
        <f t="shared" si="19"/>
        <v>1.4977</v>
      </c>
    </row>
    <row r="268" spans="1:8">
      <c r="A268" s="135">
        <v>36893</v>
      </c>
      <c r="B268" s="136">
        <f t="shared" si="20"/>
        <v>2001</v>
      </c>
      <c r="C268" s="137">
        <v>0.94650000000000001</v>
      </c>
      <c r="D268" s="133">
        <f t="shared" si="18"/>
        <v>0.94650000000000001</v>
      </c>
      <c r="E268" s="144">
        <v>36894</v>
      </c>
      <c r="F268" s="139">
        <f t="shared" si="21"/>
        <v>2001</v>
      </c>
      <c r="G268" s="140">
        <v>1.5044999999999999</v>
      </c>
      <c r="H268" s="145">
        <f t="shared" si="19"/>
        <v>1.5044999999999999</v>
      </c>
    </row>
    <row r="269" spans="1:8">
      <c r="A269" s="135">
        <v>36894</v>
      </c>
      <c r="B269" s="136">
        <f t="shared" si="20"/>
        <v>2001</v>
      </c>
      <c r="C269" s="137">
        <v>0.94730000000000003</v>
      </c>
      <c r="D269" s="133">
        <f t="shared" si="18"/>
        <v>0.94730000000000003</v>
      </c>
      <c r="E269" s="144">
        <v>36895</v>
      </c>
      <c r="F269" s="139">
        <f t="shared" si="21"/>
        <v>2001</v>
      </c>
      <c r="G269" s="140">
        <v>1.4930000000000001</v>
      </c>
      <c r="H269" s="145">
        <f t="shared" si="19"/>
        <v>1.4930000000000001</v>
      </c>
    </row>
    <row r="270" spans="1:8">
      <c r="A270" s="135">
        <v>36895</v>
      </c>
      <c r="B270" s="136">
        <f t="shared" si="20"/>
        <v>2001</v>
      </c>
      <c r="C270" s="137">
        <v>0.94479999999999997</v>
      </c>
      <c r="D270" s="133">
        <f t="shared" si="18"/>
        <v>0.94479999999999997</v>
      </c>
      <c r="E270" s="144">
        <v>36896</v>
      </c>
      <c r="F270" s="139">
        <f t="shared" si="21"/>
        <v>2001</v>
      </c>
      <c r="G270" s="140">
        <v>1.4990000000000001</v>
      </c>
      <c r="H270" s="145">
        <f t="shared" si="19"/>
        <v>1.4990000000000001</v>
      </c>
    </row>
    <row r="271" spans="1:8">
      <c r="A271" s="135">
        <v>36896</v>
      </c>
      <c r="B271" s="136">
        <f t="shared" si="20"/>
        <v>2001</v>
      </c>
      <c r="C271" s="137">
        <v>0.95350000000000001</v>
      </c>
      <c r="D271" s="133">
        <f t="shared" si="18"/>
        <v>0.95350000000000001</v>
      </c>
      <c r="E271" s="144">
        <v>36899</v>
      </c>
      <c r="F271" s="139">
        <f t="shared" si="21"/>
        <v>2001</v>
      </c>
      <c r="G271" s="140">
        <v>1.4968999999999999</v>
      </c>
      <c r="H271" s="145">
        <f t="shared" si="19"/>
        <v>1.4968999999999999</v>
      </c>
    </row>
    <row r="272" spans="1:8">
      <c r="A272" s="135">
        <v>36899</v>
      </c>
      <c r="B272" s="136">
        <f t="shared" si="20"/>
        <v>2001</v>
      </c>
      <c r="C272" s="137">
        <v>0.9486</v>
      </c>
      <c r="D272" s="133">
        <f t="shared" si="18"/>
        <v>0.9486</v>
      </c>
      <c r="E272" s="144">
        <v>36900</v>
      </c>
      <c r="F272" s="139">
        <f t="shared" si="21"/>
        <v>2001</v>
      </c>
      <c r="G272" s="140">
        <v>1.49</v>
      </c>
      <c r="H272" s="145">
        <f t="shared" si="19"/>
        <v>1.49</v>
      </c>
    </row>
    <row r="273" spans="1:8">
      <c r="A273" s="135">
        <v>36900</v>
      </c>
      <c r="B273" s="136">
        <f t="shared" si="20"/>
        <v>2001</v>
      </c>
      <c r="C273" s="137">
        <v>0.93969999999999998</v>
      </c>
      <c r="D273" s="133">
        <f t="shared" si="18"/>
        <v>0.93969999999999998</v>
      </c>
      <c r="E273" s="144">
        <v>36901</v>
      </c>
      <c r="F273" s="139">
        <f t="shared" si="21"/>
        <v>2001</v>
      </c>
      <c r="G273" s="140">
        <v>1.4910000000000001</v>
      </c>
      <c r="H273" s="145">
        <f t="shared" si="19"/>
        <v>1.4910000000000001</v>
      </c>
    </row>
    <row r="274" spans="1:8">
      <c r="A274" s="135">
        <v>36901</v>
      </c>
      <c r="B274" s="136">
        <f t="shared" si="20"/>
        <v>2001</v>
      </c>
      <c r="C274" s="137">
        <v>0.93869999999999998</v>
      </c>
      <c r="D274" s="133">
        <f t="shared" si="18"/>
        <v>0.93869999999999998</v>
      </c>
      <c r="E274" s="144">
        <v>36902</v>
      </c>
      <c r="F274" s="139">
        <f t="shared" si="21"/>
        <v>2001</v>
      </c>
      <c r="G274" s="140">
        <v>1.4964999999999999</v>
      </c>
      <c r="H274" s="145">
        <f t="shared" si="19"/>
        <v>1.4964999999999999</v>
      </c>
    </row>
    <row r="275" spans="1:8">
      <c r="A275" s="135">
        <v>36902</v>
      </c>
      <c r="B275" s="136">
        <f t="shared" si="20"/>
        <v>2001</v>
      </c>
      <c r="C275" s="137">
        <v>0.95199999999999996</v>
      </c>
      <c r="D275" s="133">
        <f t="shared" si="18"/>
        <v>0.95199999999999996</v>
      </c>
      <c r="E275" s="144">
        <v>36903</v>
      </c>
      <c r="F275" s="139">
        <f t="shared" si="21"/>
        <v>2001</v>
      </c>
      <c r="G275" s="140">
        <v>1.4778</v>
      </c>
      <c r="H275" s="145">
        <f t="shared" si="19"/>
        <v>1.4778</v>
      </c>
    </row>
    <row r="276" spans="1:8">
      <c r="A276" s="135">
        <v>36903</v>
      </c>
      <c r="B276" s="136">
        <f t="shared" si="20"/>
        <v>2001</v>
      </c>
      <c r="C276" s="137">
        <v>0.9486</v>
      </c>
      <c r="D276" s="133">
        <f t="shared" si="18"/>
        <v>0.9486</v>
      </c>
      <c r="E276" s="144">
        <v>36906</v>
      </c>
      <c r="F276" s="139">
        <f t="shared" si="21"/>
        <v>2001</v>
      </c>
      <c r="G276" s="140" t="s">
        <v>50</v>
      </c>
      <c r="H276" s="145" t="str">
        <f t="shared" si="19"/>
        <v/>
      </c>
    </row>
    <row r="277" spans="1:8">
      <c r="A277" s="135">
        <v>36906</v>
      </c>
      <c r="B277" s="136">
        <f t="shared" si="20"/>
        <v>2001</v>
      </c>
      <c r="C277" s="137" t="s">
        <v>50</v>
      </c>
      <c r="D277" s="133" t="str">
        <f t="shared" si="18"/>
        <v/>
      </c>
      <c r="E277" s="144">
        <v>36907</v>
      </c>
      <c r="F277" s="139">
        <f t="shared" si="21"/>
        <v>2001</v>
      </c>
      <c r="G277" s="140">
        <v>1.4675</v>
      </c>
      <c r="H277" s="145">
        <f t="shared" si="19"/>
        <v>1.4675</v>
      </c>
    </row>
    <row r="278" spans="1:8">
      <c r="A278" s="135">
        <v>36907</v>
      </c>
      <c r="B278" s="136">
        <f t="shared" si="20"/>
        <v>2001</v>
      </c>
      <c r="C278" s="137">
        <v>0.93740000000000001</v>
      </c>
      <c r="D278" s="133">
        <f t="shared" si="18"/>
        <v>0.93740000000000001</v>
      </c>
      <c r="E278" s="144">
        <v>36908</v>
      </c>
      <c r="F278" s="139">
        <f t="shared" si="21"/>
        <v>2001</v>
      </c>
      <c r="G278" s="140">
        <v>1.4722999999999999</v>
      </c>
      <c r="H278" s="145">
        <f t="shared" si="19"/>
        <v>1.4722999999999999</v>
      </c>
    </row>
    <row r="279" spans="1:8">
      <c r="A279" s="135">
        <v>36908</v>
      </c>
      <c r="B279" s="136">
        <f t="shared" si="20"/>
        <v>2001</v>
      </c>
      <c r="C279" s="137">
        <v>0.93059999999999998</v>
      </c>
      <c r="D279" s="133">
        <f t="shared" si="18"/>
        <v>0.93059999999999998</v>
      </c>
      <c r="E279" s="144">
        <v>36909</v>
      </c>
      <c r="F279" s="139">
        <f t="shared" si="21"/>
        <v>2001</v>
      </c>
      <c r="G279" s="140">
        <v>1.4755</v>
      </c>
      <c r="H279" s="145">
        <f t="shared" si="19"/>
        <v>1.4755</v>
      </c>
    </row>
    <row r="280" spans="1:8">
      <c r="A280" s="135">
        <v>36909</v>
      </c>
      <c r="B280" s="136">
        <f t="shared" si="20"/>
        <v>2001</v>
      </c>
      <c r="C280" s="137">
        <v>0.9446</v>
      </c>
      <c r="D280" s="133">
        <f t="shared" si="18"/>
        <v>0.9446</v>
      </c>
      <c r="E280" s="144">
        <v>36910</v>
      </c>
      <c r="F280" s="139">
        <f t="shared" si="21"/>
        <v>2001</v>
      </c>
      <c r="G280" s="140">
        <v>1.4682999999999999</v>
      </c>
      <c r="H280" s="145">
        <f t="shared" si="19"/>
        <v>1.4682999999999999</v>
      </c>
    </row>
    <row r="281" spans="1:8">
      <c r="A281" s="135">
        <v>36910</v>
      </c>
      <c r="B281" s="136">
        <f t="shared" si="20"/>
        <v>2001</v>
      </c>
      <c r="C281" s="137">
        <v>0.93630000000000002</v>
      </c>
      <c r="D281" s="133">
        <f t="shared" si="18"/>
        <v>0.93630000000000002</v>
      </c>
      <c r="E281" s="144">
        <v>36913</v>
      </c>
      <c r="F281" s="139">
        <f t="shared" si="21"/>
        <v>2001</v>
      </c>
      <c r="G281" s="140">
        <v>1.4650000000000001</v>
      </c>
      <c r="H281" s="145">
        <f t="shared" si="19"/>
        <v>1.4650000000000001</v>
      </c>
    </row>
    <row r="282" spans="1:8">
      <c r="A282" s="135">
        <v>36913</v>
      </c>
      <c r="B282" s="136">
        <f t="shared" si="20"/>
        <v>2001</v>
      </c>
      <c r="C282" s="137">
        <v>0.93740000000000001</v>
      </c>
      <c r="D282" s="133">
        <f t="shared" si="18"/>
        <v>0.93740000000000001</v>
      </c>
      <c r="E282" s="144">
        <v>36914</v>
      </c>
      <c r="F282" s="139">
        <f t="shared" si="21"/>
        <v>2001</v>
      </c>
      <c r="G282" s="140">
        <v>1.4715</v>
      </c>
      <c r="H282" s="145">
        <f t="shared" si="19"/>
        <v>1.4715</v>
      </c>
    </row>
    <row r="283" spans="1:8">
      <c r="A283" s="135">
        <v>36914</v>
      </c>
      <c r="B283" s="136">
        <f t="shared" si="20"/>
        <v>2001</v>
      </c>
      <c r="C283" s="137">
        <v>0.93889999999999996</v>
      </c>
      <c r="D283" s="133">
        <f t="shared" si="18"/>
        <v>0.93889999999999996</v>
      </c>
      <c r="E283" s="144">
        <v>36915</v>
      </c>
      <c r="F283" s="139">
        <f t="shared" si="21"/>
        <v>2001</v>
      </c>
      <c r="G283" s="140">
        <v>1.4616</v>
      </c>
      <c r="H283" s="145">
        <f t="shared" si="19"/>
        <v>1.4616</v>
      </c>
    </row>
    <row r="284" spans="1:8">
      <c r="A284" s="135">
        <v>36915</v>
      </c>
      <c r="B284" s="136">
        <f t="shared" si="20"/>
        <v>2001</v>
      </c>
      <c r="C284" s="137">
        <v>0.92579999999999996</v>
      </c>
      <c r="D284" s="133">
        <f t="shared" si="18"/>
        <v>0.92579999999999996</v>
      </c>
      <c r="E284" s="144">
        <v>36916</v>
      </c>
      <c r="F284" s="139">
        <f t="shared" si="21"/>
        <v>2001</v>
      </c>
      <c r="G284" s="140">
        <v>1.4604999999999999</v>
      </c>
      <c r="H284" s="145">
        <f t="shared" si="19"/>
        <v>1.4604999999999999</v>
      </c>
    </row>
    <row r="285" spans="1:8">
      <c r="A285" s="135">
        <v>36916</v>
      </c>
      <c r="B285" s="136">
        <f t="shared" si="20"/>
        <v>2001</v>
      </c>
      <c r="C285" s="137">
        <v>0.92190000000000005</v>
      </c>
      <c r="D285" s="133">
        <f t="shared" si="18"/>
        <v>0.92190000000000005</v>
      </c>
      <c r="E285" s="144">
        <v>36917</v>
      </c>
      <c r="F285" s="139">
        <f t="shared" si="21"/>
        <v>2001</v>
      </c>
      <c r="G285" s="140">
        <v>1.4590000000000001</v>
      </c>
      <c r="H285" s="145">
        <f t="shared" si="19"/>
        <v>1.4590000000000001</v>
      </c>
    </row>
    <row r="286" spans="1:8">
      <c r="A286" s="135">
        <v>36917</v>
      </c>
      <c r="B286" s="136">
        <f t="shared" si="20"/>
        <v>2001</v>
      </c>
      <c r="C286" s="137">
        <v>0.92130000000000001</v>
      </c>
      <c r="D286" s="133">
        <f t="shared" si="18"/>
        <v>0.92130000000000001</v>
      </c>
      <c r="E286" s="144">
        <v>36920</v>
      </c>
      <c r="F286" s="139">
        <f t="shared" si="21"/>
        <v>2001</v>
      </c>
      <c r="G286" s="140">
        <v>1.4570000000000001</v>
      </c>
      <c r="H286" s="145">
        <f t="shared" si="19"/>
        <v>1.4570000000000001</v>
      </c>
    </row>
    <row r="287" spans="1:8">
      <c r="A287" s="135">
        <v>36920</v>
      </c>
      <c r="B287" s="136">
        <f t="shared" si="20"/>
        <v>2001</v>
      </c>
      <c r="C287" s="137">
        <v>0.91810000000000003</v>
      </c>
      <c r="D287" s="133">
        <f t="shared" si="18"/>
        <v>0.91810000000000003</v>
      </c>
      <c r="E287" s="144">
        <v>36921</v>
      </c>
      <c r="F287" s="139">
        <f t="shared" si="21"/>
        <v>2001</v>
      </c>
      <c r="G287" s="140">
        <v>1.4615</v>
      </c>
      <c r="H287" s="145">
        <f t="shared" si="19"/>
        <v>1.4615</v>
      </c>
    </row>
    <row r="288" spans="1:8">
      <c r="A288" s="135">
        <v>36921</v>
      </c>
      <c r="B288" s="136">
        <f t="shared" si="20"/>
        <v>2001</v>
      </c>
      <c r="C288" s="137">
        <v>0.9264</v>
      </c>
      <c r="D288" s="133">
        <f t="shared" si="18"/>
        <v>0.9264</v>
      </c>
      <c r="E288" s="144">
        <v>36922</v>
      </c>
      <c r="F288" s="139">
        <f t="shared" si="21"/>
        <v>2001</v>
      </c>
      <c r="G288" s="140">
        <v>1.4613</v>
      </c>
      <c r="H288" s="145">
        <f t="shared" si="19"/>
        <v>1.4613</v>
      </c>
    </row>
    <row r="289" spans="1:8">
      <c r="A289" s="135">
        <v>36922</v>
      </c>
      <c r="B289" s="136">
        <f t="shared" si="20"/>
        <v>2001</v>
      </c>
      <c r="C289" s="137">
        <v>0.93079999999999996</v>
      </c>
      <c r="D289" s="133">
        <f t="shared" si="18"/>
        <v>0.93079999999999996</v>
      </c>
      <c r="E289" s="144">
        <v>36923</v>
      </c>
      <c r="F289" s="139">
        <f t="shared" si="21"/>
        <v>2001</v>
      </c>
      <c r="G289" s="140">
        <v>1.4775</v>
      </c>
      <c r="H289" s="145">
        <f t="shared" si="19"/>
        <v>1.4775</v>
      </c>
    </row>
    <row r="290" spans="1:8">
      <c r="A290" s="135">
        <v>36923</v>
      </c>
      <c r="B290" s="136">
        <f t="shared" si="20"/>
        <v>2001</v>
      </c>
      <c r="C290" s="137">
        <v>0.93840000000000001</v>
      </c>
      <c r="D290" s="133">
        <f t="shared" si="18"/>
        <v>0.93840000000000001</v>
      </c>
      <c r="E290" s="144">
        <v>36924</v>
      </c>
      <c r="F290" s="139">
        <f t="shared" si="21"/>
        <v>2001</v>
      </c>
      <c r="G290" s="140">
        <v>1.4692000000000001</v>
      </c>
      <c r="H290" s="145">
        <f t="shared" si="19"/>
        <v>1.4692000000000001</v>
      </c>
    </row>
    <row r="291" spans="1:8">
      <c r="A291" s="135">
        <v>36924</v>
      </c>
      <c r="B291" s="136">
        <f t="shared" si="20"/>
        <v>2001</v>
      </c>
      <c r="C291" s="137">
        <v>0.93569999999999998</v>
      </c>
      <c r="D291" s="133">
        <f t="shared" si="18"/>
        <v>0.93569999999999998</v>
      </c>
      <c r="E291" s="144">
        <v>36927</v>
      </c>
      <c r="F291" s="139">
        <f t="shared" si="21"/>
        <v>2001</v>
      </c>
      <c r="G291" s="140">
        <v>1.4750000000000001</v>
      </c>
      <c r="H291" s="145">
        <f t="shared" si="19"/>
        <v>1.4750000000000001</v>
      </c>
    </row>
    <row r="292" spans="1:8">
      <c r="A292" s="135">
        <v>36927</v>
      </c>
      <c r="B292" s="136">
        <f t="shared" si="20"/>
        <v>2001</v>
      </c>
      <c r="C292" s="137">
        <v>0.9395</v>
      </c>
      <c r="D292" s="133">
        <f t="shared" si="18"/>
        <v>0.9395</v>
      </c>
      <c r="E292" s="144">
        <v>36928</v>
      </c>
      <c r="F292" s="139">
        <f t="shared" si="21"/>
        <v>2001</v>
      </c>
      <c r="G292" s="140">
        <v>1.4584999999999999</v>
      </c>
      <c r="H292" s="145">
        <f t="shared" si="19"/>
        <v>1.4584999999999999</v>
      </c>
    </row>
    <row r="293" spans="1:8">
      <c r="A293" s="135">
        <v>36928</v>
      </c>
      <c r="B293" s="136">
        <f t="shared" si="20"/>
        <v>2001</v>
      </c>
      <c r="C293" s="137">
        <v>0.9304</v>
      </c>
      <c r="D293" s="133">
        <f t="shared" si="18"/>
        <v>0.9304</v>
      </c>
      <c r="E293" s="144">
        <v>36929</v>
      </c>
      <c r="F293" s="139">
        <f t="shared" si="21"/>
        <v>2001</v>
      </c>
      <c r="G293" s="140">
        <v>1.4633</v>
      </c>
      <c r="H293" s="145">
        <f t="shared" si="19"/>
        <v>1.4633</v>
      </c>
    </row>
    <row r="294" spans="1:8">
      <c r="A294" s="135">
        <v>36929</v>
      </c>
      <c r="B294" s="136">
        <f t="shared" si="20"/>
        <v>2001</v>
      </c>
      <c r="C294" s="137">
        <v>0.93310000000000004</v>
      </c>
      <c r="D294" s="133">
        <f t="shared" si="18"/>
        <v>0.93310000000000004</v>
      </c>
      <c r="E294" s="144">
        <v>36930</v>
      </c>
      <c r="F294" s="139">
        <f t="shared" si="21"/>
        <v>2001</v>
      </c>
      <c r="G294" s="140">
        <v>1.444</v>
      </c>
      <c r="H294" s="145">
        <f t="shared" si="19"/>
        <v>1.444</v>
      </c>
    </row>
    <row r="295" spans="1:8">
      <c r="A295" s="135">
        <v>36930</v>
      </c>
      <c r="B295" s="136">
        <f t="shared" si="20"/>
        <v>2001</v>
      </c>
      <c r="C295" s="137">
        <v>0.91839999999999999</v>
      </c>
      <c r="D295" s="133">
        <f t="shared" si="18"/>
        <v>0.91839999999999999</v>
      </c>
      <c r="E295" s="144">
        <v>36931</v>
      </c>
      <c r="F295" s="139">
        <f t="shared" si="21"/>
        <v>2001</v>
      </c>
      <c r="G295" s="140">
        <v>1.4490000000000001</v>
      </c>
      <c r="H295" s="145">
        <f t="shared" si="19"/>
        <v>1.4490000000000001</v>
      </c>
    </row>
    <row r="296" spans="1:8">
      <c r="A296" s="135">
        <v>36931</v>
      </c>
      <c r="B296" s="136">
        <f t="shared" si="20"/>
        <v>2001</v>
      </c>
      <c r="C296" s="137">
        <v>0.92669999999999997</v>
      </c>
      <c r="D296" s="133">
        <f t="shared" si="18"/>
        <v>0.92669999999999997</v>
      </c>
      <c r="E296" s="144">
        <v>36934</v>
      </c>
      <c r="F296" s="139">
        <f t="shared" si="21"/>
        <v>2001</v>
      </c>
      <c r="G296" s="140">
        <v>1.4513</v>
      </c>
      <c r="H296" s="145">
        <f t="shared" si="19"/>
        <v>1.4513</v>
      </c>
    </row>
    <row r="297" spans="1:8">
      <c r="A297" s="135">
        <v>36934</v>
      </c>
      <c r="B297" s="136">
        <f t="shared" si="20"/>
        <v>2001</v>
      </c>
      <c r="C297" s="137">
        <v>0.92869999999999997</v>
      </c>
      <c r="D297" s="133">
        <f t="shared" si="18"/>
        <v>0.92869999999999997</v>
      </c>
      <c r="E297" s="144">
        <v>36935</v>
      </c>
      <c r="F297" s="139">
        <f t="shared" si="21"/>
        <v>2001</v>
      </c>
      <c r="G297" s="140">
        <v>1.4510000000000001</v>
      </c>
      <c r="H297" s="145">
        <f t="shared" si="19"/>
        <v>1.4510000000000001</v>
      </c>
    </row>
    <row r="298" spans="1:8">
      <c r="A298" s="135">
        <v>36935</v>
      </c>
      <c r="B298" s="136">
        <f t="shared" si="20"/>
        <v>2001</v>
      </c>
      <c r="C298" s="137">
        <v>0.9204</v>
      </c>
      <c r="D298" s="133">
        <f t="shared" si="18"/>
        <v>0.9204</v>
      </c>
      <c r="E298" s="144">
        <v>36936</v>
      </c>
      <c r="F298" s="139">
        <f t="shared" si="21"/>
        <v>2001</v>
      </c>
      <c r="G298" s="140">
        <v>1.4578</v>
      </c>
      <c r="H298" s="145">
        <f t="shared" si="19"/>
        <v>1.4578</v>
      </c>
    </row>
    <row r="299" spans="1:8">
      <c r="A299" s="135">
        <v>36936</v>
      </c>
      <c r="B299" s="136">
        <f t="shared" si="20"/>
        <v>2001</v>
      </c>
      <c r="C299" s="137">
        <v>0.91969999999999996</v>
      </c>
      <c r="D299" s="133">
        <f t="shared" si="18"/>
        <v>0.91969999999999996</v>
      </c>
      <c r="E299" s="144">
        <v>36937</v>
      </c>
      <c r="F299" s="139">
        <f t="shared" si="21"/>
        <v>2001</v>
      </c>
      <c r="G299" s="140">
        <v>1.4490000000000001</v>
      </c>
      <c r="H299" s="145">
        <f t="shared" si="19"/>
        <v>1.4490000000000001</v>
      </c>
    </row>
    <row r="300" spans="1:8">
      <c r="A300" s="135">
        <v>36937</v>
      </c>
      <c r="B300" s="136">
        <f t="shared" si="20"/>
        <v>2001</v>
      </c>
      <c r="C300" s="137">
        <v>0.90569999999999995</v>
      </c>
      <c r="D300" s="133">
        <f t="shared" si="18"/>
        <v>0.90569999999999995</v>
      </c>
      <c r="E300" s="144">
        <v>36938</v>
      </c>
      <c r="F300" s="139">
        <f t="shared" si="21"/>
        <v>2001</v>
      </c>
      <c r="G300" s="140">
        <v>1.4504999999999999</v>
      </c>
      <c r="H300" s="145">
        <f t="shared" si="19"/>
        <v>1.4504999999999999</v>
      </c>
    </row>
    <row r="301" spans="1:8">
      <c r="A301" s="135">
        <v>36938</v>
      </c>
      <c r="B301" s="136">
        <f t="shared" si="20"/>
        <v>2001</v>
      </c>
      <c r="C301" s="137">
        <v>0.91620000000000001</v>
      </c>
      <c r="D301" s="133">
        <f t="shared" si="18"/>
        <v>0.91620000000000001</v>
      </c>
      <c r="E301" s="144">
        <v>36941</v>
      </c>
      <c r="F301" s="139">
        <f t="shared" si="21"/>
        <v>2001</v>
      </c>
      <c r="G301" s="140" t="s">
        <v>50</v>
      </c>
      <c r="H301" s="145" t="str">
        <f t="shared" si="19"/>
        <v/>
      </c>
    </row>
    <row r="302" spans="1:8">
      <c r="A302" s="135">
        <v>36941</v>
      </c>
      <c r="B302" s="136">
        <f t="shared" si="20"/>
        <v>2001</v>
      </c>
      <c r="C302" s="137" t="s">
        <v>50</v>
      </c>
      <c r="D302" s="133" t="str">
        <f t="shared" si="18"/>
        <v/>
      </c>
      <c r="E302" s="144">
        <v>36942</v>
      </c>
      <c r="F302" s="139">
        <f t="shared" si="21"/>
        <v>2001</v>
      </c>
      <c r="G302" s="140">
        <v>1.4436</v>
      </c>
      <c r="H302" s="145">
        <f t="shared" si="19"/>
        <v>1.4436</v>
      </c>
    </row>
    <row r="303" spans="1:8">
      <c r="A303" s="135">
        <v>36942</v>
      </c>
      <c r="B303" s="136">
        <f t="shared" si="20"/>
        <v>2001</v>
      </c>
      <c r="C303" s="137">
        <v>0.90959999999999996</v>
      </c>
      <c r="D303" s="133">
        <f t="shared" si="18"/>
        <v>0.90959999999999996</v>
      </c>
      <c r="E303" s="144">
        <v>36943</v>
      </c>
      <c r="F303" s="139">
        <f t="shared" si="21"/>
        <v>2001</v>
      </c>
      <c r="G303" s="140">
        <v>1.4384999999999999</v>
      </c>
      <c r="H303" s="145">
        <f t="shared" si="19"/>
        <v>1.4384999999999999</v>
      </c>
    </row>
    <row r="304" spans="1:8">
      <c r="A304" s="135">
        <v>36943</v>
      </c>
      <c r="B304" s="136">
        <f t="shared" si="20"/>
        <v>2001</v>
      </c>
      <c r="C304" s="137">
        <v>0.90769999999999995</v>
      </c>
      <c r="D304" s="133">
        <f t="shared" si="18"/>
        <v>0.90769999999999995</v>
      </c>
      <c r="E304" s="144">
        <v>36944</v>
      </c>
      <c r="F304" s="139">
        <f t="shared" si="21"/>
        <v>2001</v>
      </c>
      <c r="G304" s="140">
        <v>1.4447000000000001</v>
      </c>
      <c r="H304" s="145">
        <f t="shared" si="19"/>
        <v>1.4447000000000001</v>
      </c>
    </row>
    <row r="305" spans="1:8">
      <c r="A305" s="135">
        <v>36944</v>
      </c>
      <c r="B305" s="136">
        <f t="shared" si="20"/>
        <v>2001</v>
      </c>
      <c r="C305" s="137">
        <v>0.90690000000000004</v>
      </c>
      <c r="D305" s="133">
        <f t="shared" si="18"/>
        <v>0.90690000000000004</v>
      </c>
      <c r="E305" s="144">
        <v>36945</v>
      </c>
      <c r="F305" s="139">
        <f t="shared" si="21"/>
        <v>2001</v>
      </c>
      <c r="G305" s="140">
        <v>1.4470000000000001</v>
      </c>
      <c r="H305" s="145">
        <f t="shared" si="19"/>
        <v>1.4470000000000001</v>
      </c>
    </row>
    <row r="306" spans="1:8">
      <c r="A306" s="135">
        <v>36945</v>
      </c>
      <c r="B306" s="136">
        <f t="shared" si="20"/>
        <v>2001</v>
      </c>
      <c r="C306" s="137">
        <v>0.90949999999999998</v>
      </c>
      <c r="D306" s="133">
        <f t="shared" si="18"/>
        <v>0.90949999999999998</v>
      </c>
      <c r="E306" s="144">
        <v>36948</v>
      </c>
      <c r="F306" s="139">
        <f t="shared" si="21"/>
        <v>2001</v>
      </c>
      <c r="G306" s="140">
        <v>1.444</v>
      </c>
      <c r="H306" s="145">
        <f t="shared" si="19"/>
        <v>1.444</v>
      </c>
    </row>
    <row r="307" spans="1:8">
      <c r="A307" s="135">
        <v>36948</v>
      </c>
      <c r="B307" s="136">
        <f t="shared" si="20"/>
        <v>2001</v>
      </c>
      <c r="C307" s="137">
        <v>0.9093</v>
      </c>
      <c r="D307" s="133">
        <f t="shared" si="18"/>
        <v>0.9093</v>
      </c>
      <c r="E307" s="144">
        <v>36949</v>
      </c>
      <c r="F307" s="139">
        <f t="shared" si="21"/>
        <v>2001</v>
      </c>
      <c r="G307" s="140">
        <v>1.4404999999999999</v>
      </c>
      <c r="H307" s="145">
        <f t="shared" si="19"/>
        <v>1.4404999999999999</v>
      </c>
    </row>
    <row r="308" spans="1:8">
      <c r="A308" s="135">
        <v>36949</v>
      </c>
      <c r="B308" s="136">
        <f t="shared" si="20"/>
        <v>2001</v>
      </c>
      <c r="C308" s="137">
        <v>0.91279999999999994</v>
      </c>
      <c r="D308" s="133">
        <f t="shared" si="18"/>
        <v>0.91279999999999994</v>
      </c>
      <c r="E308" s="144">
        <v>36950</v>
      </c>
      <c r="F308" s="139">
        <f t="shared" si="21"/>
        <v>2001</v>
      </c>
      <c r="G308" s="140">
        <v>1.4433</v>
      </c>
      <c r="H308" s="145">
        <f t="shared" si="19"/>
        <v>1.4433</v>
      </c>
    </row>
    <row r="309" spans="1:8">
      <c r="A309" s="135">
        <v>36950</v>
      </c>
      <c r="B309" s="136">
        <f t="shared" si="20"/>
        <v>2001</v>
      </c>
      <c r="C309" s="137">
        <v>0.92120000000000002</v>
      </c>
      <c r="D309" s="133">
        <f t="shared" si="18"/>
        <v>0.92120000000000002</v>
      </c>
      <c r="E309" s="144">
        <v>36951</v>
      </c>
      <c r="F309" s="139">
        <f t="shared" si="21"/>
        <v>2001</v>
      </c>
      <c r="G309" s="140">
        <v>1.4553</v>
      </c>
      <c r="H309" s="145">
        <f t="shared" si="19"/>
        <v>1.4553</v>
      </c>
    </row>
    <row r="310" spans="1:8">
      <c r="A310" s="135">
        <v>36951</v>
      </c>
      <c r="B310" s="136">
        <f t="shared" si="20"/>
        <v>2001</v>
      </c>
      <c r="C310" s="137">
        <v>0.92910000000000004</v>
      </c>
      <c r="D310" s="133">
        <f t="shared" si="18"/>
        <v>0.92910000000000004</v>
      </c>
      <c r="E310" s="144">
        <v>36952</v>
      </c>
      <c r="F310" s="139">
        <f t="shared" si="21"/>
        <v>2001</v>
      </c>
      <c r="G310" s="140">
        <v>1.4724999999999999</v>
      </c>
      <c r="H310" s="145">
        <f t="shared" si="19"/>
        <v>1.4724999999999999</v>
      </c>
    </row>
    <row r="311" spans="1:8">
      <c r="A311" s="135">
        <v>36952</v>
      </c>
      <c r="B311" s="136">
        <f t="shared" si="20"/>
        <v>2001</v>
      </c>
      <c r="C311" s="137">
        <v>0.93400000000000005</v>
      </c>
      <c r="D311" s="133">
        <f t="shared" si="18"/>
        <v>0.93400000000000005</v>
      </c>
      <c r="E311" s="144">
        <v>36955</v>
      </c>
      <c r="F311" s="139">
        <f t="shared" si="21"/>
        <v>2001</v>
      </c>
      <c r="G311" s="140">
        <v>1.4686999999999999</v>
      </c>
      <c r="H311" s="145">
        <f t="shared" si="19"/>
        <v>1.4686999999999999</v>
      </c>
    </row>
    <row r="312" spans="1:8">
      <c r="A312" s="135">
        <v>36955</v>
      </c>
      <c r="B312" s="136">
        <f t="shared" si="20"/>
        <v>2001</v>
      </c>
      <c r="C312" s="137">
        <v>0.92889999999999995</v>
      </c>
      <c r="D312" s="133">
        <f t="shared" si="18"/>
        <v>0.92889999999999995</v>
      </c>
      <c r="E312" s="144">
        <v>36956</v>
      </c>
      <c r="F312" s="139">
        <f t="shared" si="21"/>
        <v>2001</v>
      </c>
      <c r="G312" s="140">
        <v>1.4655</v>
      </c>
      <c r="H312" s="145">
        <f t="shared" si="19"/>
        <v>1.4655</v>
      </c>
    </row>
    <row r="313" spans="1:8">
      <c r="A313" s="135">
        <v>36956</v>
      </c>
      <c r="B313" s="136">
        <f t="shared" si="20"/>
        <v>2001</v>
      </c>
      <c r="C313" s="137">
        <v>0.93130000000000002</v>
      </c>
      <c r="D313" s="133">
        <f t="shared" si="18"/>
        <v>0.93130000000000002</v>
      </c>
      <c r="E313" s="144">
        <v>36957</v>
      </c>
      <c r="F313" s="139">
        <f t="shared" si="21"/>
        <v>2001</v>
      </c>
      <c r="G313" s="140">
        <v>1.4612000000000001</v>
      </c>
      <c r="H313" s="145">
        <f t="shared" si="19"/>
        <v>1.4612000000000001</v>
      </c>
    </row>
    <row r="314" spans="1:8">
      <c r="A314" s="135">
        <v>36957</v>
      </c>
      <c r="B314" s="136">
        <f t="shared" si="20"/>
        <v>2001</v>
      </c>
      <c r="C314" s="137">
        <v>0.9274</v>
      </c>
      <c r="D314" s="133">
        <f t="shared" si="18"/>
        <v>0.9274</v>
      </c>
      <c r="E314" s="144">
        <v>36958</v>
      </c>
      <c r="F314" s="139">
        <f t="shared" si="21"/>
        <v>2001</v>
      </c>
      <c r="G314" s="140">
        <v>1.4666999999999999</v>
      </c>
      <c r="H314" s="145">
        <f t="shared" si="19"/>
        <v>1.4666999999999999</v>
      </c>
    </row>
    <row r="315" spans="1:8">
      <c r="A315" s="135">
        <v>36958</v>
      </c>
      <c r="B315" s="136">
        <f t="shared" si="20"/>
        <v>2001</v>
      </c>
      <c r="C315" s="137">
        <v>0.92810000000000004</v>
      </c>
      <c r="D315" s="133">
        <f t="shared" si="18"/>
        <v>0.92810000000000004</v>
      </c>
      <c r="E315" s="144">
        <v>36959</v>
      </c>
      <c r="F315" s="139">
        <f t="shared" si="21"/>
        <v>2001</v>
      </c>
      <c r="G315" s="140">
        <v>1.4675</v>
      </c>
      <c r="H315" s="145">
        <f t="shared" si="19"/>
        <v>1.4675</v>
      </c>
    </row>
    <row r="316" spans="1:8">
      <c r="A316" s="135">
        <v>36959</v>
      </c>
      <c r="B316" s="136">
        <f t="shared" si="20"/>
        <v>2001</v>
      </c>
      <c r="C316" s="137">
        <v>0.93149999999999999</v>
      </c>
      <c r="D316" s="133">
        <f t="shared" si="18"/>
        <v>0.93149999999999999</v>
      </c>
      <c r="E316" s="144">
        <v>36962</v>
      </c>
      <c r="F316" s="139">
        <f t="shared" si="21"/>
        <v>2001</v>
      </c>
      <c r="G316" s="140">
        <v>1.4670000000000001</v>
      </c>
      <c r="H316" s="145">
        <f t="shared" si="19"/>
        <v>1.4670000000000001</v>
      </c>
    </row>
    <row r="317" spans="1:8">
      <c r="A317" s="135">
        <v>36962</v>
      </c>
      <c r="B317" s="136">
        <f t="shared" si="20"/>
        <v>2001</v>
      </c>
      <c r="C317" s="137">
        <v>0.93</v>
      </c>
      <c r="D317" s="133">
        <f t="shared" si="18"/>
        <v>0.93</v>
      </c>
      <c r="E317" s="144">
        <v>36963</v>
      </c>
      <c r="F317" s="139">
        <f t="shared" si="21"/>
        <v>2001</v>
      </c>
      <c r="G317" s="140">
        <v>1.4513</v>
      </c>
      <c r="H317" s="145">
        <f t="shared" si="19"/>
        <v>1.4513</v>
      </c>
    </row>
    <row r="318" spans="1:8">
      <c r="A318" s="135">
        <v>36963</v>
      </c>
      <c r="B318" s="136">
        <f t="shared" si="20"/>
        <v>2001</v>
      </c>
      <c r="C318" s="137">
        <v>0.91479999999999995</v>
      </c>
      <c r="D318" s="133">
        <f t="shared" si="18"/>
        <v>0.91479999999999995</v>
      </c>
      <c r="E318" s="144">
        <v>36964</v>
      </c>
      <c r="F318" s="139">
        <f t="shared" si="21"/>
        <v>2001</v>
      </c>
      <c r="G318" s="140">
        <v>1.4497</v>
      </c>
      <c r="H318" s="145">
        <f t="shared" si="19"/>
        <v>1.4497</v>
      </c>
    </row>
    <row r="319" spans="1:8">
      <c r="A319" s="135">
        <v>36964</v>
      </c>
      <c r="B319" s="136">
        <f t="shared" si="20"/>
        <v>2001</v>
      </c>
      <c r="C319" s="137">
        <v>0.9133</v>
      </c>
      <c r="D319" s="133">
        <f t="shared" si="18"/>
        <v>0.9133</v>
      </c>
      <c r="E319" s="144">
        <v>36965</v>
      </c>
      <c r="F319" s="139">
        <f t="shared" si="21"/>
        <v>2001</v>
      </c>
      <c r="G319" s="140">
        <v>1.4436</v>
      </c>
      <c r="H319" s="145">
        <f t="shared" si="19"/>
        <v>1.4436</v>
      </c>
    </row>
    <row r="320" spans="1:8">
      <c r="A320" s="135">
        <v>36965</v>
      </c>
      <c r="B320" s="136">
        <f t="shared" si="20"/>
        <v>2001</v>
      </c>
      <c r="C320" s="137">
        <v>0.90459999999999996</v>
      </c>
      <c r="D320" s="133">
        <f t="shared" si="18"/>
        <v>0.90459999999999996</v>
      </c>
      <c r="E320" s="144">
        <v>36966</v>
      </c>
      <c r="F320" s="139">
        <f t="shared" si="21"/>
        <v>2001</v>
      </c>
      <c r="G320" s="140">
        <v>1.4265000000000001</v>
      </c>
      <c r="H320" s="145">
        <f t="shared" si="19"/>
        <v>1.4265000000000001</v>
      </c>
    </row>
    <row r="321" spans="1:8">
      <c r="A321" s="135">
        <v>36966</v>
      </c>
      <c r="B321" s="136">
        <f t="shared" si="20"/>
        <v>2001</v>
      </c>
      <c r="C321" s="137">
        <v>0.89290000000000003</v>
      </c>
      <c r="D321" s="133">
        <f t="shared" si="18"/>
        <v>0.89290000000000003</v>
      </c>
      <c r="E321" s="144">
        <v>36969</v>
      </c>
      <c r="F321" s="139">
        <f t="shared" si="21"/>
        <v>2001</v>
      </c>
      <c r="G321" s="140">
        <v>1.4237</v>
      </c>
      <c r="H321" s="145">
        <f t="shared" si="19"/>
        <v>1.4237</v>
      </c>
    </row>
    <row r="322" spans="1:8">
      <c r="A322" s="135">
        <v>36969</v>
      </c>
      <c r="B322" s="136">
        <f t="shared" si="20"/>
        <v>2001</v>
      </c>
      <c r="C322" s="137">
        <v>0.89849999999999997</v>
      </c>
      <c r="D322" s="133">
        <f t="shared" si="18"/>
        <v>0.89849999999999997</v>
      </c>
      <c r="E322" s="144">
        <v>36970</v>
      </c>
      <c r="F322" s="139">
        <f t="shared" si="21"/>
        <v>2001</v>
      </c>
      <c r="G322" s="140">
        <v>1.4285000000000001</v>
      </c>
      <c r="H322" s="145">
        <f t="shared" si="19"/>
        <v>1.4285000000000001</v>
      </c>
    </row>
    <row r="323" spans="1:8">
      <c r="A323" s="135">
        <v>36970</v>
      </c>
      <c r="B323" s="136">
        <f t="shared" si="20"/>
        <v>2001</v>
      </c>
      <c r="C323" s="137">
        <v>0.90539999999999998</v>
      </c>
      <c r="D323" s="133">
        <f t="shared" si="18"/>
        <v>0.90539999999999998</v>
      </c>
      <c r="E323" s="144">
        <v>36971</v>
      </c>
      <c r="F323" s="139">
        <f t="shared" si="21"/>
        <v>2001</v>
      </c>
      <c r="G323" s="140">
        <v>1.431</v>
      </c>
      <c r="H323" s="145">
        <f t="shared" si="19"/>
        <v>1.431</v>
      </c>
    </row>
    <row r="324" spans="1:8">
      <c r="A324" s="135">
        <v>36971</v>
      </c>
      <c r="B324" s="136">
        <f t="shared" si="20"/>
        <v>2001</v>
      </c>
      <c r="C324" s="137">
        <v>0.89700000000000002</v>
      </c>
      <c r="D324" s="133">
        <f t="shared" si="18"/>
        <v>0.89700000000000002</v>
      </c>
      <c r="E324" s="144">
        <v>36972</v>
      </c>
      <c r="F324" s="139">
        <f t="shared" si="21"/>
        <v>2001</v>
      </c>
      <c r="G324" s="140">
        <v>1.4222999999999999</v>
      </c>
      <c r="H324" s="145">
        <f t="shared" si="19"/>
        <v>1.4222999999999999</v>
      </c>
    </row>
    <row r="325" spans="1:8">
      <c r="A325" s="135">
        <v>36972</v>
      </c>
      <c r="B325" s="136">
        <f t="shared" si="20"/>
        <v>2001</v>
      </c>
      <c r="C325" s="137">
        <v>0.8881</v>
      </c>
      <c r="D325" s="133">
        <f t="shared" si="18"/>
        <v>0.8881</v>
      </c>
      <c r="E325" s="144">
        <v>36973</v>
      </c>
      <c r="F325" s="139">
        <f t="shared" si="21"/>
        <v>2001</v>
      </c>
      <c r="G325" s="140">
        <v>1.4292</v>
      </c>
      <c r="H325" s="145">
        <f t="shared" si="19"/>
        <v>1.4292</v>
      </c>
    </row>
    <row r="326" spans="1:8">
      <c r="A326" s="135">
        <v>36973</v>
      </c>
      <c r="B326" s="136">
        <f t="shared" si="20"/>
        <v>2001</v>
      </c>
      <c r="C326" s="137">
        <v>0.89259999999999995</v>
      </c>
      <c r="D326" s="133">
        <f t="shared" si="18"/>
        <v>0.89259999999999995</v>
      </c>
      <c r="E326" s="144">
        <v>36976</v>
      </c>
      <c r="F326" s="139">
        <f t="shared" si="21"/>
        <v>2001</v>
      </c>
      <c r="G326" s="140">
        <v>1.4345000000000001</v>
      </c>
      <c r="H326" s="145">
        <f t="shared" si="19"/>
        <v>1.4345000000000001</v>
      </c>
    </row>
    <row r="327" spans="1:8">
      <c r="A327" s="135">
        <v>36976</v>
      </c>
      <c r="B327" s="136">
        <f t="shared" si="20"/>
        <v>2001</v>
      </c>
      <c r="C327" s="137">
        <v>0.89549999999999996</v>
      </c>
      <c r="D327" s="133">
        <f t="shared" ref="D327:D390" si="22">IF(ISNUMBER(C327),C327,"")</f>
        <v>0.89549999999999996</v>
      </c>
      <c r="E327" s="144">
        <v>36977</v>
      </c>
      <c r="F327" s="139">
        <f t="shared" si="21"/>
        <v>2001</v>
      </c>
      <c r="G327" s="140">
        <v>1.429</v>
      </c>
      <c r="H327" s="145">
        <f t="shared" ref="H327:H390" si="23">IF(ISNUMBER(G327),G327,"")</f>
        <v>1.429</v>
      </c>
    </row>
    <row r="328" spans="1:8">
      <c r="A328" s="135">
        <v>36977</v>
      </c>
      <c r="B328" s="136">
        <f t="shared" ref="B328:B391" si="24">YEAR(A328)</f>
        <v>2001</v>
      </c>
      <c r="C328" s="137">
        <v>0.89100000000000001</v>
      </c>
      <c r="D328" s="133">
        <f t="shared" si="22"/>
        <v>0.89100000000000001</v>
      </c>
      <c r="E328" s="144">
        <v>36978</v>
      </c>
      <c r="F328" s="139">
        <f t="shared" si="21"/>
        <v>2001</v>
      </c>
      <c r="G328" s="140">
        <v>1.4352</v>
      </c>
      <c r="H328" s="145">
        <f t="shared" si="23"/>
        <v>1.4352</v>
      </c>
    </row>
    <row r="329" spans="1:8">
      <c r="A329" s="135">
        <v>36978</v>
      </c>
      <c r="B329" s="136">
        <f t="shared" si="24"/>
        <v>2001</v>
      </c>
      <c r="C329" s="137">
        <v>0.88819999999999999</v>
      </c>
      <c r="D329" s="133">
        <f t="shared" si="22"/>
        <v>0.88819999999999999</v>
      </c>
      <c r="E329" s="144">
        <v>36979</v>
      </c>
      <c r="F329" s="139">
        <f t="shared" ref="F329:F392" si="25">YEAR(E329)</f>
        <v>2001</v>
      </c>
      <c r="G329" s="140">
        <v>1.4301999999999999</v>
      </c>
      <c r="H329" s="145">
        <f t="shared" si="23"/>
        <v>1.4301999999999999</v>
      </c>
    </row>
    <row r="330" spans="1:8">
      <c r="A330" s="135">
        <v>36979</v>
      </c>
      <c r="B330" s="136">
        <f t="shared" si="24"/>
        <v>2001</v>
      </c>
      <c r="C330" s="137">
        <v>0.88070000000000004</v>
      </c>
      <c r="D330" s="133">
        <f t="shared" si="22"/>
        <v>0.88070000000000004</v>
      </c>
      <c r="E330" s="144">
        <v>36980</v>
      </c>
      <c r="F330" s="139">
        <f t="shared" si="25"/>
        <v>2001</v>
      </c>
      <c r="G330" s="140">
        <v>1.419</v>
      </c>
      <c r="H330" s="145">
        <f t="shared" si="23"/>
        <v>1.419</v>
      </c>
    </row>
    <row r="331" spans="1:8">
      <c r="A331" s="135">
        <v>36980</v>
      </c>
      <c r="B331" s="136">
        <f t="shared" si="24"/>
        <v>2001</v>
      </c>
      <c r="C331" s="137">
        <v>0.87939999999999996</v>
      </c>
      <c r="D331" s="133">
        <f t="shared" si="22"/>
        <v>0.87939999999999996</v>
      </c>
      <c r="E331" s="144">
        <v>36983</v>
      </c>
      <c r="F331" s="139">
        <f t="shared" si="25"/>
        <v>2001</v>
      </c>
      <c r="G331" s="140">
        <v>1.42</v>
      </c>
      <c r="H331" s="145">
        <f t="shared" si="23"/>
        <v>1.42</v>
      </c>
    </row>
    <row r="332" spans="1:8">
      <c r="A332" s="135">
        <v>36983</v>
      </c>
      <c r="B332" s="136">
        <f t="shared" si="24"/>
        <v>2001</v>
      </c>
      <c r="C332" s="137">
        <v>0.88239999999999996</v>
      </c>
      <c r="D332" s="133">
        <f t="shared" si="22"/>
        <v>0.88239999999999996</v>
      </c>
      <c r="E332" s="144">
        <v>36984</v>
      </c>
      <c r="F332" s="139">
        <f t="shared" si="25"/>
        <v>2001</v>
      </c>
      <c r="G332" s="140">
        <v>1.4305000000000001</v>
      </c>
      <c r="H332" s="145">
        <f t="shared" si="23"/>
        <v>1.4305000000000001</v>
      </c>
    </row>
    <row r="333" spans="1:8">
      <c r="A333" s="135">
        <v>36984</v>
      </c>
      <c r="B333" s="136">
        <f t="shared" si="24"/>
        <v>2001</v>
      </c>
      <c r="C333" s="137">
        <v>0.89300000000000002</v>
      </c>
      <c r="D333" s="133">
        <f t="shared" si="22"/>
        <v>0.89300000000000002</v>
      </c>
      <c r="E333" s="144">
        <v>36985</v>
      </c>
      <c r="F333" s="139">
        <f t="shared" si="25"/>
        <v>2001</v>
      </c>
      <c r="G333" s="140">
        <v>1.4350000000000001</v>
      </c>
      <c r="H333" s="145">
        <f t="shared" si="23"/>
        <v>1.4350000000000001</v>
      </c>
    </row>
    <row r="334" spans="1:8">
      <c r="A334" s="135">
        <v>36985</v>
      </c>
      <c r="B334" s="136">
        <f t="shared" si="24"/>
        <v>2001</v>
      </c>
      <c r="C334" s="137">
        <v>0.90129999999999999</v>
      </c>
      <c r="D334" s="133">
        <f t="shared" si="22"/>
        <v>0.90129999999999999</v>
      </c>
      <c r="E334" s="144">
        <v>36986</v>
      </c>
      <c r="F334" s="139">
        <f t="shared" si="25"/>
        <v>2001</v>
      </c>
      <c r="G334" s="140">
        <v>1.4266000000000001</v>
      </c>
      <c r="H334" s="145">
        <f t="shared" si="23"/>
        <v>1.4266000000000001</v>
      </c>
    </row>
    <row r="335" spans="1:8">
      <c r="A335" s="135">
        <v>36986</v>
      </c>
      <c r="B335" s="136">
        <f t="shared" si="24"/>
        <v>2001</v>
      </c>
      <c r="C335" s="137">
        <v>0.89759999999999995</v>
      </c>
      <c r="D335" s="133">
        <f t="shared" si="22"/>
        <v>0.89759999999999995</v>
      </c>
      <c r="E335" s="144">
        <v>36987</v>
      </c>
      <c r="F335" s="139">
        <f t="shared" si="25"/>
        <v>2001</v>
      </c>
      <c r="G335" s="140">
        <v>1.4382999999999999</v>
      </c>
      <c r="H335" s="145">
        <f t="shared" si="23"/>
        <v>1.4382999999999999</v>
      </c>
    </row>
    <row r="336" spans="1:8">
      <c r="A336" s="135">
        <v>36987</v>
      </c>
      <c r="B336" s="136">
        <f t="shared" si="24"/>
        <v>2001</v>
      </c>
      <c r="C336" s="137">
        <v>0.9002</v>
      </c>
      <c r="D336" s="133">
        <f t="shared" si="22"/>
        <v>0.9002</v>
      </c>
      <c r="E336" s="144">
        <v>36990</v>
      </c>
      <c r="F336" s="139">
        <f t="shared" si="25"/>
        <v>2001</v>
      </c>
      <c r="G336" s="140">
        <v>1.4470000000000001</v>
      </c>
      <c r="H336" s="145">
        <f t="shared" si="23"/>
        <v>1.4470000000000001</v>
      </c>
    </row>
    <row r="337" spans="1:8">
      <c r="A337" s="135">
        <v>36990</v>
      </c>
      <c r="B337" s="136">
        <f t="shared" si="24"/>
        <v>2001</v>
      </c>
      <c r="C337" s="137">
        <v>0.90139999999999998</v>
      </c>
      <c r="D337" s="133">
        <f t="shared" si="22"/>
        <v>0.90139999999999998</v>
      </c>
      <c r="E337" s="144">
        <v>36991</v>
      </c>
      <c r="F337" s="139">
        <f t="shared" si="25"/>
        <v>2001</v>
      </c>
      <c r="G337" s="140">
        <v>1.4359999999999999</v>
      </c>
      <c r="H337" s="145">
        <f t="shared" si="23"/>
        <v>1.4359999999999999</v>
      </c>
    </row>
    <row r="338" spans="1:8">
      <c r="A338" s="135">
        <v>36991</v>
      </c>
      <c r="B338" s="136">
        <f t="shared" si="24"/>
        <v>2001</v>
      </c>
      <c r="C338" s="137">
        <v>0.88839999999999997</v>
      </c>
      <c r="D338" s="133">
        <f t="shared" si="22"/>
        <v>0.88839999999999997</v>
      </c>
      <c r="E338" s="144">
        <v>36992</v>
      </c>
      <c r="F338" s="139">
        <f t="shared" si="25"/>
        <v>2001</v>
      </c>
      <c r="G338" s="140">
        <v>1.4339999999999999</v>
      </c>
      <c r="H338" s="145">
        <f t="shared" si="23"/>
        <v>1.4339999999999999</v>
      </c>
    </row>
    <row r="339" spans="1:8">
      <c r="A339" s="135">
        <v>36992</v>
      </c>
      <c r="B339" s="136">
        <f t="shared" si="24"/>
        <v>2001</v>
      </c>
      <c r="C339" s="137">
        <v>0.88560000000000005</v>
      </c>
      <c r="D339" s="133">
        <f t="shared" si="22"/>
        <v>0.88560000000000005</v>
      </c>
      <c r="E339" s="144">
        <v>36993</v>
      </c>
      <c r="F339" s="139">
        <f t="shared" si="25"/>
        <v>2001</v>
      </c>
      <c r="G339" s="140">
        <v>1.4391</v>
      </c>
      <c r="H339" s="145">
        <f t="shared" si="23"/>
        <v>1.4391</v>
      </c>
    </row>
    <row r="340" spans="1:8">
      <c r="A340" s="135">
        <v>36993</v>
      </c>
      <c r="B340" s="136">
        <f t="shared" si="24"/>
        <v>2001</v>
      </c>
      <c r="C340" s="137">
        <v>0.89219999999999999</v>
      </c>
      <c r="D340" s="133">
        <f t="shared" si="22"/>
        <v>0.89219999999999999</v>
      </c>
      <c r="E340" s="144">
        <v>36994</v>
      </c>
      <c r="F340" s="139">
        <f t="shared" si="25"/>
        <v>2001</v>
      </c>
      <c r="G340" s="140">
        <v>1.4354</v>
      </c>
      <c r="H340" s="145">
        <f t="shared" si="23"/>
        <v>1.4354</v>
      </c>
    </row>
    <row r="341" spans="1:8">
      <c r="A341" s="135">
        <v>36994</v>
      </c>
      <c r="B341" s="136">
        <f t="shared" si="24"/>
        <v>2001</v>
      </c>
      <c r="C341" s="137">
        <v>0.88880000000000003</v>
      </c>
      <c r="D341" s="133">
        <f t="shared" si="22"/>
        <v>0.88880000000000003</v>
      </c>
      <c r="E341" s="144">
        <v>36997</v>
      </c>
      <c r="F341" s="139">
        <f t="shared" si="25"/>
        <v>2001</v>
      </c>
      <c r="G341" s="140">
        <v>1.4359999999999999</v>
      </c>
      <c r="H341" s="145">
        <f t="shared" si="23"/>
        <v>1.4359999999999999</v>
      </c>
    </row>
    <row r="342" spans="1:8">
      <c r="A342" s="135">
        <v>36997</v>
      </c>
      <c r="B342" s="136">
        <f t="shared" si="24"/>
        <v>2001</v>
      </c>
      <c r="C342" s="137">
        <v>0.88619999999999999</v>
      </c>
      <c r="D342" s="133">
        <f t="shared" si="22"/>
        <v>0.88619999999999999</v>
      </c>
      <c r="E342" s="144">
        <v>36998</v>
      </c>
      <c r="F342" s="139">
        <f t="shared" si="25"/>
        <v>2001</v>
      </c>
      <c r="G342" s="140">
        <v>1.4287000000000001</v>
      </c>
      <c r="H342" s="145">
        <f t="shared" si="23"/>
        <v>1.4287000000000001</v>
      </c>
    </row>
    <row r="343" spans="1:8">
      <c r="A343" s="135">
        <v>36998</v>
      </c>
      <c r="B343" s="136">
        <f t="shared" si="24"/>
        <v>2001</v>
      </c>
      <c r="C343" s="137">
        <v>0.88139999999999996</v>
      </c>
      <c r="D343" s="133">
        <f t="shared" si="22"/>
        <v>0.88139999999999996</v>
      </c>
      <c r="E343" s="144">
        <v>36999</v>
      </c>
      <c r="F343" s="139">
        <f t="shared" si="25"/>
        <v>2001</v>
      </c>
      <c r="G343" s="140">
        <v>1.4257</v>
      </c>
      <c r="H343" s="145">
        <f t="shared" si="23"/>
        <v>1.4257</v>
      </c>
    </row>
    <row r="344" spans="1:8">
      <c r="A344" s="135">
        <v>36999</v>
      </c>
      <c r="B344" s="136">
        <f t="shared" si="24"/>
        <v>2001</v>
      </c>
      <c r="C344" s="137">
        <v>0.88160000000000005</v>
      </c>
      <c r="D344" s="133">
        <f t="shared" si="22"/>
        <v>0.88160000000000005</v>
      </c>
      <c r="E344" s="144">
        <v>37000</v>
      </c>
      <c r="F344" s="139">
        <f t="shared" si="25"/>
        <v>2001</v>
      </c>
      <c r="G344" s="140">
        <v>1.4366000000000001</v>
      </c>
      <c r="H344" s="145">
        <f t="shared" si="23"/>
        <v>1.4366000000000001</v>
      </c>
    </row>
    <row r="345" spans="1:8">
      <c r="A345" s="135">
        <v>37000</v>
      </c>
      <c r="B345" s="136">
        <f t="shared" si="24"/>
        <v>2001</v>
      </c>
      <c r="C345" s="137">
        <v>0.89090000000000003</v>
      </c>
      <c r="D345" s="133">
        <f t="shared" si="22"/>
        <v>0.89090000000000003</v>
      </c>
      <c r="E345" s="144">
        <v>37001</v>
      </c>
      <c r="F345" s="139">
        <f t="shared" si="25"/>
        <v>2001</v>
      </c>
      <c r="G345" s="140">
        <v>1.4428000000000001</v>
      </c>
      <c r="H345" s="145">
        <f t="shared" si="23"/>
        <v>1.4428000000000001</v>
      </c>
    </row>
    <row r="346" spans="1:8">
      <c r="A346" s="135">
        <v>37001</v>
      </c>
      <c r="B346" s="136">
        <f t="shared" si="24"/>
        <v>2001</v>
      </c>
      <c r="C346" s="137">
        <v>0.9032</v>
      </c>
      <c r="D346" s="133">
        <f t="shared" si="22"/>
        <v>0.9032</v>
      </c>
      <c r="E346" s="144">
        <v>37004</v>
      </c>
      <c r="F346" s="139">
        <f t="shared" si="25"/>
        <v>2001</v>
      </c>
      <c r="G346" s="140">
        <v>1.4377</v>
      </c>
      <c r="H346" s="145">
        <f t="shared" si="23"/>
        <v>1.4377</v>
      </c>
    </row>
    <row r="347" spans="1:8">
      <c r="A347" s="135">
        <v>37004</v>
      </c>
      <c r="B347" s="136">
        <f t="shared" si="24"/>
        <v>2001</v>
      </c>
      <c r="C347" s="137">
        <v>0.89600000000000002</v>
      </c>
      <c r="D347" s="133">
        <f t="shared" si="22"/>
        <v>0.89600000000000002</v>
      </c>
      <c r="E347" s="144">
        <v>37005</v>
      </c>
      <c r="F347" s="139">
        <f t="shared" si="25"/>
        <v>2001</v>
      </c>
      <c r="G347" s="140">
        <v>1.4365000000000001</v>
      </c>
      <c r="H347" s="145">
        <f t="shared" si="23"/>
        <v>1.4365000000000001</v>
      </c>
    </row>
    <row r="348" spans="1:8">
      <c r="A348" s="135">
        <v>37005</v>
      </c>
      <c r="B348" s="136">
        <f t="shared" si="24"/>
        <v>2001</v>
      </c>
      <c r="C348" s="137">
        <v>0.89459999999999995</v>
      </c>
      <c r="D348" s="133">
        <f t="shared" si="22"/>
        <v>0.89459999999999995</v>
      </c>
      <c r="E348" s="144">
        <v>37006</v>
      </c>
      <c r="F348" s="139">
        <f t="shared" si="25"/>
        <v>2001</v>
      </c>
      <c r="G348" s="140">
        <v>1.4397</v>
      </c>
      <c r="H348" s="145">
        <f t="shared" si="23"/>
        <v>1.4397</v>
      </c>
    </row>
    <row r="349" spans="1:8">
      <c r="A349" s="135">
        <v>37006</v>
      </c>
      <c r="B349" s="136">
        <f t="shared" si="24"/>
        <v>2001</v>
      </c>
      <c r="C349" s="137">
        <v>0.8972</v>
      </c>
      <c r="D349" s="133">
        <f t="shared" si="22"/>
        <v>0.8972</v>
      </c>
      <c r="E349" s="144">
        <v>37007</v>
      </c>
      <c r="F349" s="139">
        <f t="shared" si="25"/>
        <v>2001</v>
      </c>
      <c r="G349" s="140">
        <v>1.4378</v>
      </c>
      <c r="H349" s="145">
        <f t="shared" si="23"/>
        <v>1.4378</v>
      </c>
    </row>
    <row r="350" spans="1:8">
      <c r="A350" s="135">
        <v>37007</v>
      </c>
      <c r="B350" s="136">
        <f t="shared" si="24"/>
        <v>2001</v>
      </c>
      <c r="C350" s="137">
        <v>0.90110000000000001</v>
      </c>
      <c r="D350" s="133">
        <f t="shared" si="22"/>
        <v>0.90110000000000001</v>
      </c>
      <c r="E350" s="144">
        <v>37008</v>
      </c>
      <c r="F350" s="139">
        <f t="shared" si="25"/>
        <v>2001</v>
      </c>
      <c r="G350" s="140">
        <v>1.4361999999999999</v>
      </c>
      <c r="H350" s="145">
        <f t="shared" si="23"/>
        <v>1.4361999999999999</v>
      </c>
    </row>
    <row r="351" spans="1:8">
      <c r="A351" s="135">
        <v>37008</v>
      </c>
      <c r="B351" s="136">
        <f t="shared" si="24"/>
        <v>2001</v>
      </c>
      <c r="C351" s="137">
        <v>0.89239999999999997</v>
      </c>
      <c r="D351" s="133">
        <f t="shared" si="22"/>
        <v>0.89239999999999997</v>
      </c>
      <c r="E351" s="144">
        <v>37011</v>
      </c>
      <c r="F351" s="139">
        <f t="shared" si="25"/>
        <v>2001</v>
      </c>
      <c r="G351" s="140">
        <v>1.4306000000000001</v>
      </c>
      <c r="H351" s="145">
        <f t="shared" si="23"/>
        <v>1.4306000000000001</v>
      </c>
    </row>
    <row r="352" spans="1:8">
      <c r="A352" s="135">
        <v>37011</v>
      </c>
      <c r="B352" s="136">
        <f t="shared" si="24"/>
        <v>2001</v>
      </c>
      <c r="C352" s="137">
        <v>0.88739999999999997</v>
      </c>
      <c r="D352" s="133">
        <f t="shared" si="22"/>
        <v>0.88739999999999997</v>
      </c>
      <c r="E352" s="144">
        <v>37012</v>
      </c>
      <c r="F352" s="139">
        <f t="shared" si="25"/>
        <v>2001</v>
      </c>
      <c r="G352" s="140">
        <v>1.4339999999999999</v>
      </c>
      <c r="H352" s="145">
        <f t="shared" si="23"/>
        <v>1.4339999999999999</v>
      </c>
    </row>
    <row r="353" spans="1:8">
      <c r="A353" s="141" t="s">
        <v>650</v>
      </c>
      <c r="B353" s="136">
        <f t="shared" si="24"/>
        <v>2001</v>
      </c>
      <c r="C353" s="137">
        <v>0.89370000000000005</v>
      </c>
      <c r="D353" s="133">
        <f t="shared" si="22"/>
        <v>0.89370000000000005</v>
      </c>
      <c r="E353" s="144">
        <v>37013</v>
      </c>
      <c r="F353" s="139">
        <f t="shared" si="25"/>
        <v>2001</v>
      </c>
      <c r="G353" s="140">
        <v>1.4345000000000001</v>
      </c>
      <c r="H353" s="145">
        <f t="shared" si="23"/>
        <v>1.4345000000000001</v>
      </c>
    </row>
    <row r="354" spans="1:8">
      <c r="A354" s="141" t="s">
        <v>649</v>
      </c>
      <c r="B354" s="136">
        <f t="shared" si="24"/>
        <v>2001</v>
      </c>
      <c r="C354" s="137">
        <v>0.89249999999999996</v>
      </c>
      <c r="D354" s="133">
        <f t="shared" si="22"/>
        <v>0.89249999999999996</v>
      </c>
      <c r="E354" s="144">
        <v>37014</v>
      </c>
      <c r="F354" s="139">
        <f t="shared" si="25"/>
        <v>2001</v>
      </c>
      <c r="G354" s="140">
        <v>1.4321999999999999</v>
      </c>
      <c r="H354" s="145">
        <f t="shared" si="23"/>
        <v>1.4321999999999999</v>
      </c>
    </row>
    <row r="355" spans="1:8">
      <c r="A355" s="141" t="s">
        <v>648</v>
      </c>
      <c r="B355" s="136">
        <f t="shared" si="24"/>
        <v>2001</v>
      </c>
      <c r="C355" s="137">
        <v>0.8891</v>
      </c>
      <c r="D355" s="133">
        <f t="shared" si="22"/>
        <v>0.8891</v>
      </c>
      <c r="E355" s="144">
        <v>37015</v>
      </c>
      <c r="F355" s="139">
        <f t="shared" si="25"/>
        <v>2001</v>
      </c>
      <c r="G355" s="140">
        <v>1.4361999999999999</v>
      </c>
      <c r="H355" s="145">
        <f t="shared" si="23"/>
        <v>1.4361999999999999</v>
      </c>
    </row>
    <row r="356" spans="1:8">
      <c r="A356" s="141" t="s">
        <v>647</v>
      </c>
      <c r="B356" s="136">
        <f t="shared" si="24"/>
        <v>2001</v>
      </c>
      <c r="C356" s="137">
        <v>0.89339999999999997</v>
      </c>
      <c r="D356" s="133">
        <f t="shared" si="22"/>
        <v>0.89339999999999997</v>
      </c>
      <c r="E356" s="144">
        <v>37018</v>
      </c>
      <c r="F356" s="139">
        <f t="shared" si="25"/>
        <v>2001</v>
      </c>
      <c r="G356" s="140">
        <v>1.44</v>
      </c>
      <c r="H356" s="145">
        <f t="shared" si="23"/>
        <v>1.44</v>
      </c>
    </row>
    <row r="357" spans="1:8">
      <c r="A357" s="141" t="s">
        <v>646</v>
      </c>
      <c r="B357" s="136">
        <f t="shared" si="24"/>
        <v>2001</v>
      </c>
      <c r="C357" s="137">
        <v>0.89159999999999995</v>
      </c>
      <c r="D357" s="133">
        <f t="shared" si="22"/>
        <v>0.89159999999999995</v>
      </c>
      <c r="E357" s="144">
        <v>37019</v>
      </c>
      <c r="F357" s="139">
        <f t="shared" si="25"/>
        <v>2001</v>
      </c>
      <c r="G357" s="140">
        <v>1.4315</v>
      </c>
      <c r="H357" s="145">
        <f t="shared" si="23"/>
        <v>1.4315</v>
      </c>
    </row>
    <row r="358" spans="1:8">
      <c r="A358" s="141" t="s">
        <v>645</v>
      </c>
      <c r="B358" s="136">
        <f t="shared" si="24"/>
        <v>2001</v>
      </c>
      <c r="C358" s="137">
        <v>0.88480000000000003</v>
      </c>
      <c r="D358" s="133">
        <f t="shared" si="22"/>
        <v>0.88480000000000003</v>
      </c>
      <c r="E358" s="144">
        <v>37020</v>
      </c>
      <c r="F358" s="139">
        <f t="shared" si="25"/>
        <v>2001</v>
      </c>
      <c r="G358" s="140">
        <v>1.4209000000000001</v>
      </c>
      <c r="H358" s="145">
        <f t="shared" si="23"/>
        <v>1.4209000000000001</v>
      </c>
    </row>
    <row r="359" spans="1:8">
      <c r="A359" s="141" t="s">
        <v>644</v>
      </c>
      <c r="B359" s="136">
        <f t="shared" si="24"/>
        <v>2001</v>
      </c>
      <c r="C359" s="137">
        <v>0.88449999999999995</v>
      </c>
      <c r="D359" s="133">
        <f t="shared" si="22"/>
        <v>0.88449999999999995</v>
      </c>
      <c r="E359" s="144">
        <v>37021</v>
      </c>
      <c r="F359" s="139">
        <f t="shared" si="25"/>
        <v>2001</v>
      </c>
      <c r="G359" s="140">
        <v>1.4186000000000001</v>
      </c>
      <c r="H359" s="145">
        <f t="shared" si="23"/>
        <v>1.4186000000000001</v>
      </c>
    </row>
    <row r="360" spans="1:8">
      <c r="A360" s="141" t="s">
        <v>643</v>
      </c>
      <c r="B360" s="136">
        <f t="shared" si="24"/>
        <v>2001</v>
      </c>
      <c r="C360" s="137">
        <v>0.87919999999999998</v>
      </c>
      <c r="D360" s="133">
        <f t="shared" si="22"/>
        <v>0.87919999999999998</v>
      </c>
      <c r="E360" s="144">
        <v>37022</v>
      </c>
      <c r="F360" s="139">
        <f t="shared" si="25"/>
        <v>2001</v>
      </c>
      <c r="G360" s="140">
        <v>1.4177</v>
      </c>
      <c r="H360" s="145">
        <f t="shared" si="23"/>
        <v>1.4177</v>
      </c>
    </row>
    <row r="361" spans="1:8">
      <c r="A361" s="141" t="s">
        <v>642</v>
      </c>
      <c r="B361" s="136">
        <f t="shared" si="24"/>
        <v>2001</v>
      </c>
      <c r="C361" s="137">
        <v>0.87590000000000001</v>
      </c>
      <c r="D361" s="133">
        <f t="shared" si="22"/>
        <v>0.87590000000000001</v>
      </c>
      <c r="E361" s="144">
        <v>37025</v>
      </c>
      <c r="F361" s="139">
        <f t="shared" si="25"/>
        <v>2001</v>
      </c>
      <c r="G361" s="140">
        <v>1.4176</v>
      </c>
      <c r="H361" s="145">
        <f t="shared" si="23"/>
        <v>1.4176</v>
      </c>
    </row>
    <row r="362" spans="1:8">
      <c r="A362" s="141" t="s">
        <v>641</v>
      </c>
      <c r="B362" s="136">
        <f t="shared" si="24"/>
        <v>2001</v>
      </c>
      <c r="C362" s="137">
        <v>0.87480000000000002</v>
      </c>
      <c r="D362" s="133">
        <f t="shared" si="22"/>
        <v>0.87480000000000002</v>
      </c>
      <c r="E362" s="144">
        <v>37026</v>
      </c>
      <c r="F362" s="139">
        <f t="shared" si="25"/>
        <v>2001</v>
      </c>
      <c r="G362" s="140">
        <v>1.4236</v>
      </c>
      <c r="H362" s="145">
        <f t="shared" si="23"/>
        <v>1.4236</v>
      </c>
    </row>
    <row r="363" spans="1:8">
      <c r="A363" s="141" t="s">
        <v>640</v>
      </c>
      <c r="B363" s="136">
        <f t="shared" si="24"/>
        <v>2001</v>
      </c>
      <c r="C363" s="137">
        <v>0.87880000000000003</v>
      </c>
      <c r="D363" s="133">
        <f t="shared" si="22"/>
        <v>0.87880000000000003</v>
      </c>
      <c r="E363" s="144">
        <v>37027</v>
      </c>
      <c r="F363" s="139">
        <f t="shared" si="25"/>
        <v>2001</v>
      </c>
      <c r="G363" s="140">
        <v>1.4293</v>
      </c>
      <c r="H363" s="145">
        <f t="shared" si="23"/>
        <v>1.4293</v>
      </c>
    </row>
    <row r="364" spans="1:8">
      <c r="A364" s="141" t="s">
        <v>639</v>
      </c>
      <c r="B364" s="136">
        <f t="shared" si="24"/>
        <v>2001</v>
      </c>
      <c r="C364" s="137">
        <v>0.88419999999999999</v>
      </c>
      <c r="D364" s="133">
        <f t="shared" si="22"/>
        <v>0.88419999999999999</v>
      </c>
      <c r="E364" s="144">
        <v>37028</v>
      </c>
      <c r="F364" s="139">
        <f t="shared" si="25"/>
        <v>2001</v>
      </c>
      <c r="G364" s="140">
        <v>1.431</v>
      </c>
      <c r="H364" s="145">
        <f t="shared" si="23"/>
        <v>1.431</v>
      </c>
    </row>
    <row r="365" spans="1:8">
      <c r="A365" s="141" t="s">
        <v>638</v>
      </c>
      <c r="B365" s="136">
        <f t="shared" si="24"/>
        <v>2001</v>
      </c>
      <c r="C365" s="137">
        <v>0.88280000000000003</v>
      </c>
      <c r="D365" s="133">
        <f t="shared" si="22"/>
        <v>0.88280000000000003</v>
      </c>
      <c r="E365" s="144">
        <v>37029</v>
      </c>
      <c r="F365" s="139">
        <f t="shared" si="25"/>
        <v>2001</v>
      </c>
      <c r="G365" s="140">
        <v>1.4333</v>
      </c>
      <c r="H365" s="145">
        <f t="shared" si="23"/>
        <v>1.4333</v>
      </c>
    </row>
    <row r="366" spans="1:8">
      <c r="A366" s="141" t="s">
        <v>637</v>
      </c>
      <c r="B366" s="136">
        <f t="shared" si="24"/>
        <v>2001</v>
      </c>
      <c r="C366" s="137">
        <v>0.87739999999999996</v>
      </c>
      <c r="D366" s="133">
        <f t="shared" si="22"/>
        <v>0.87739999999999996</v>
      </c>
      <c r="E366" s="144">
        <v>37032</v>
      </c>
      <c r="F366" s="139">
        <f t="shared" si="25"/>
        <v>2001</v>
      </c>
      <c r="G366" s="140">
        <v>1.4379999999999999</v>
      </c>
      <c r="H366" s="145">
        <f t="shared" si="23"/>
        <v>1.4379999999999999</v>
      </c>
    </row>
    <row r="367" spans="1:8">
      <c r="A367" s="141" t="s">
        <v>636</v>
      </c>
      <c r="B367" s="136">
        <f t="shared" si="24"/>
        <v>2001</v>
      </c>
      <c r="C367" s="137">
        <v>0.87619999999999998</v>
      </c>
      <c r="D367" s="133">
        <f t="shared" si="22"/>
        <v>0.87619999999999998</v>
      </c>
      <c r="E367" s="144">
        <v>37033</v>
      </c>
      <c r="F367" s="139">
        <f t="shared" si="25"/>
        <v>2001</v>
      </c>
      <c r="G367" s="140">
        <v>1.4278</v>
      </c>
      <c r="H367" s="145">
        <f t="shared" si="23"/>
        <v>1.4278</v>
      </c>
    </row>
    <row r="368" spans="1:8">
      <c r="A368" s="141" t="s">
        <v>635</v>
      </c>
      <c r="B368" s="136">
        <f t="shared" si="24"/>
        <v>2001</v>
      </c>
      <c r="C368" s="137">
        <v>0.86570000000000003</v>
      </c>
      <c r="D368" s="133">
        <f t="shared" si="22"/>
        <v>0.86570000000000003</v>
      </c>
      <c r="E368" s="144">
        <v>37034</v>
      </c>
      <c r="F368" s="139">
        <f t="shared" si="25"/>
        <v>2001</v>
      </c>
      <c r="G368" s="140">
        <v>1.4245000000000001</v>
      </c>
      <c r="H368" s="145">
        <f t="shared" si="23"/>
        <v>1.4245000000000001</v>
      </c>
    </row>
    <row r="369" spans="1:8">
      <c r="A369" s="141" t="s">
        <v>634</v>
      </c>
      <c r="B369" s="136">
        <f t="shared" si="24"/>
        <v>2001</v>
      </c>
      <c r="C369" s="137">
        <v>0.85980000000000001</v>
      </c>
      <c r="D369" s="133">
        <f t="shared" si="22"/>
        <v>0.85980000000000001</v>
      </c>
      <c r="E369" s="144">
        <v>37035</v>
      </c>
      <c r="F369" s="139">
        <f t="shared" si="25"/>
        <v>2001</v>
      </c>
      <c r="G369" s="140">
        <v>1.4103000000000001</v>
      </c>
      <c r="H369" s="145">
        <f t="shared" si="23"/>
        <v>1.4103000000000001</v>
      </c>
    </row>
    <row r="370" spans="1:8">
      <c r="A370" s="141" t="s">
        <v>633</v>
      </c>
      <c r="B370" s="136">
        <f t="shared" si="24"/>
        <v>2001</v>
      </c>
      <c r="C370" s="137">
        <v>0.85699999999999998</v>
      </c>
      <c r="D370" s="133">
        <f t="shared" si="22"/>
        <v>0.85699999999999998</v>
      </c>
      <c r="E370" s="144">
        <v>37036</v>
      </c>
      <c r="F370" s="139">
        <f t="shared" si="25"/>
        <v>2001</v>
      </c>
      <c r="G370" s="140">
        <v>1.4207000000000001</v>
      </c>
      <c r="H370" s="145">
        <f t="shared" si="23"/>
        <v>1.4207000000000001</v>
      </c>
    </row>
    <row r="371" spans="1:8">
      <c r="A371" s="141" t="s">
        <v>632</v>
      </c>
      <c r="B371" s="136">
        <f t="shared" si="24"/>
        <v>2001</v>
      </c>
      <c r="C371" s="137">
        <v>0.85770000000000002</v>
      </c>
      <c r="D371" s="133">
        <f t="shared" si="22"/>
        <v>0.85770000000000002</v>
      </c>
      <c r="E371" s="144">
        <v>37039</v>
      </c>
      <c r="F371" s="139">
        <f t="shared" si="25"/>
        <v>2001</v>
      </c>
      <c r="G371" s="140" t="s">
        <v>50</v>
      </c>
      <c r="H371" s="145" t="str">
        <f t="shared" si="23"/>
        <v/>
      </c>
    </row>
    <row r="372" spans="1:8">
      <c r="A372" s="141" t="s">
        <v>631</v>
      </c>
      <c r="B372" s="136">
        <f t="shared" si="24"/>
        <v>2001</v>
      </c>
      <c r="C372" s="137" t="s">
        <v>50</v>
      </c>
      <c r="D372" s="133" t="str">
        <f t="shared" si="22"/>
        <v/>
      </c>
      <c r="E372" s="144">
        <v>37040</v>
      </c>
      <c r="F372" s="139">
        <f t="shared" si="25"/>
        <v>2001</v>
      </c>
      <c r="G372" s="140">
        <v>1.4187000000000001</v>
      </c>
      <c r="H372" s="145">
        <f t="shared" si="23"/>
        <v>1.4187000000000001</v>
      </c>
    </row>
    <row r="373" spans="1:8">
      <c r="A373" s="141" t="s">
        <v>630</v>
      </c>
      <c r="B373" s="136">
        <f t="shared" si="24"/>
        <v>2001</v>
      </c>
      <c r="C373" s="137">
        <v>0.85470000000000002</v>
      </c>
      <c r="D373" s="133">
        <f t="shared" si="22"/>
        <v>0.85470000000000002</v>
      </c>
      <c r="E373" s="144">
        <v>37041</v>
      </c>
      <c r="F373" s="139">
        <f t="shared" si="25"/>
        <v>2001</v>
      </c>
      <c r="G373" s="140">
        <v>1.4251</v>
      </c>
      <c r="H373" s="145">
        <f t="shared" si="23"/>
        <v>1.4251</v>
      </c>
    </row>
    <row r="374" spans="1:8">
      <c r="A374" s="141" t="s">
        <v>629</v>
      </c>
      <c r="B374" s="136">
        <f t="shared" si="24"/>
        <v>2001</v>
      </c>
      <c r="C374" s="137">
        <v>0.85760000000000003</v>
      </c>
      <c r="D374" s="133">
        <f t="shared" si="22"/>
        <v>0.85760000000000003</v>
      </c>
      <c r="E374" s="144">
        <v>37042</v>
      </c>
      <c r="F374" s="139">
        <f t="shared" si="25"/>
        <v>2001</v>
      </c>
      <c r="G374" s="140">
        <v>1.4175</v>
      </c>
      <c r="H374" s="145">
        <f t="shared" si="23"/>
        <v>1.4175</v>
      </c>
    </row>
    <row r="375" spans="1:8">
      <c r="A375" s="141" t="s">
        <v>628</v>
      </c>
      <c r="B375" s="136">
        <f t="shared" si="24"/>
        <v>2001</v>
      </c>
      <c r="C375" s="137">
        <v>0.84550000000000003</v>
      </c>
      <c r="D375" s="133">
        <f t="shared" si="22"/>
        <v>0.84550000000000003</v>
      </c>
      <c r="E375" s="144">
        <v>37043</v>
      </c>
      <c r="F375" s="139">
        <f t="shared" si="25"/>
        <v>2001</v>
      </c>
      <c r="G375" s="140">
        <v>1.4159999999999999</v>
      </c>
      <c r="H375" s="145">
        <f t="shared" si="23"/>
        <v>1.4159999999999999</v>
      </c>
    </row>
    <row r="376" spans="1:8">
      <c r="A376" s="135">
        <v>37043</v>
      </c>
      <c r="B376" s="136">
        <f t="shared" si="24"/>
        <v>2001</v>
      </c>
      <c r="C376" s="137">
        <v>0.84519999999999995</v>
      </c>
      <c r="D376" s="133">
        <f t="shared" si="22"/>
        <v>0.84519999999999995</v>
      </c>
      <c r="E376" s="144">
        <v>37046</v>
      </c>
      <c r="F376" s="139">
        <f t="shared" si="25"/>
        <v>2001</v>
      </c>
      <c r="G376" s="140">
        <v>1.4123000000000001</v>
      </c>
      <c r="H376" s="145">
        <f t="shared" si="23"/>
        <v>1.4123000000000001</v>
      </c>
    </row>
    <row r="377" spans="1:8">
      <c r="A377" s="135">
        <v>37046</v>
      </c>
      <c r="B377" s="136">
        <f t="shared" si="24"/>
        <v>2001</v>
      </c>
      <c r="C377" s="137">
        <v>0.84489999999999998</v>
      </c>
      <c r="D377" s="133">
        <f t="shared" si="22"/>
        <v>0.84489999999999998</v>
      </c>
      <c r="E377" s="144">
        <v>37047</v>
      </c>
      <c r="F377" s="139">
        <f t="shared" si="25"/>
        <v>2001</v>
      </c>
      <c r="G377" s="140">
        <v>1.4113</v>
      </c>
      <c r="H377" s="145">
        <f t="shared" si="23"/>
        <v>1.4113</v>
      </c>
    </row>
    <row r="378" spans="1:8">
      <c r="A378" s="135">
        <v>37047</v>
      </c>
      <c r="B378" s="136">
        <f t="shared" si="24"/>
        <v>2001</v>
      </c>
      <c r="C378" s="137">
        <v>0.85040000000000004</v>
      </c>
      <c r="D378" s="133">
        <f t="shared" si="22"/>
        <v>0.85040000000000004</v>
      </c>
      <c r="E378" s="144">
        <v>37048</v>
      </c>
      <c r="F378" s="139">
        <f t="shared" si="25"/>
        <v>2001</v>
      </c>
      <c r="G378" s="140">
        <v>1.3906000000000001</v>
      </c>
      <c r="H378" s="145">
        <f t="shared" si="23"/>
        <v>1.3906000000000001</v>
      </c>
    </row>
    <row r="379" spans="1:8">
      <c r="A379" s="135">
        <v>37048</v>
      </c>
      <c r="B379" s="136">
        <f t="shared" si="24"/>
        <v>2001</v>
      </c>
      <c r="C379" s="137">
        <v>0.84519999999999995</v>
      </c>
      <c r="D379" s="133">
        <f t="shared" si="22"/>
        <v>0.84519999999999995</v>
      </c>
      <c r="E379" s="144">
        <v>37049</v>
      </c>
      <c r="F379" s="139">
        <f t="shared" si="25"/>
        <v>2001</v>
      </c>
      <c r="G379" s="140">
        <v>1.39</v>
      </c>
      <c r="H379" s="145">
        <f t="shared" si="23"/>
        <v>1.39</v>
      </c>
    </row>
    <row r="380" spans="1:8">
      <c r="A380" s="135">
        <v>37049</v>
      </c>
      <c r="B380" s="136">
        <f t="shared" si="24"/>
        <v>2001</v>
      </c>
      <c r="C380" s="137">
        <v>0.85060000000000002</v>
      </c>
      <c r="D380" s="133">
        <f t="shared" si="22"/>
        <v>0.85060000000000002</v>
      </c>
      <c r="E380" s="144">
        <v>37050</v>
      </c>
      <c r="F380" s="139">
        <f t="shared" si="25"/>
        <v>2001</v>
      </c>
      <c r="G380" s="140">
        <v>1.3816999999999999</v>
      </c>
      <c r="H380" s="145">
        <f t="shared" si="23"/>
        <v>1.3816999999999999</v>
      </c>
    </row>
    <row r="381" spans="1:8">
      <c r="A381" s="135">
        <v>37050</v>
      </c>
      <c r="B381" s="136">
        <f t="shared" si="24"/>
        <v>2001</v>
      </c>
      <c r="C381" s="137">
        <v>0.85050000000000003</v>
      </c>
      <c r="D381" s="133">
        <f t="shared" si="22"/>
        <v>0.85050000000000003</v>
      </c>
      <c r="E381" s="144">
        <v>37053</v>
      </c>
      <c r="F381" s="139">
        <f t="shared" si="25"/>
        <v>2001</v>
      </c>
      <c r="G381" s="140">
        <v>1.373</v>
      </c>
      <c r="H381" s="145">
        <f t="shared" si="23"/>
        <v>1.373</v>
      </c>
    </row>
    <row r="382" spans="1:8">
      <c r="A382" s="135">
        <v>37053</v>
      </c>
      <c r="B382" s="136">
        <f t="shared" si="24"/>
        <v>2001</v>
      </c>
      <c r="C382" s="137">
        <v>0.84250000000000003</v>
      </c>
      <c r="D382" s="133">
        <f t="shared" si="22"/>
        <v>0.84250000000000003</v>
      </c>
      <c r="E382" s="144">
        <v>37054</v>
      </c>
      <c r="F382" s="139">
        <f t="shared" si="25"/>
        <v>2001</v>
      </c>
      <c r="G382" s="140">
        <v>1.3781000000000001</v>
      </c>
      <c r="H382" s="145">
        <f t="shared" si="23"/>
        <v>1.3781000000000001</v>
      </c>
    </row>
    <row r="383" spans="1:8">
      <c r="A383" s="135">
        <v>37054</v>
      </c>
      <c r="B383" s="136">
        <f t="shared" si="24"/>
        <v>2001</v>
      </c>
      <c r="C383" s="137">
        <v>0.84789999999999999</v>
      </c>
      <c r="D383" s="133">
        <f t="shared" si="22"/>
        <v>0.84789999999999999</v>
      </c>
      <c r="E383" s="144">
        <v>37055</v>
      </c>
      <c r="F383" s="139">
        <f t="shared" si="25"/>
        <v>2001</v>
      </c>
      <c r="G383" s="140">
        <v>1.3909</v>
      </c>
      <c r="H383" s="145">
        <f t="shared" si="23"/>
        <v>1.3909</v>
      </c>
    </row>
    <row r="384" spans="1:8">
      <c r="A384" s="135">
        <v>37055</v>
      </c>
      <c r="B384" s="136">
        <f t="shared" si="24"/>
        <v>2001</v>
      </c>
      <c r="C384" s="137">
        <v>0.85360000000000003</v>
      </c>
      <c r="D384" s="133">
        <f t="shared" si="22"/>
        <v>0.85360000000000003</v>
      </c>
      <c r="E384" s="144">
        <v>37056</v>
      </c>
      <c r="F384" s="139">
        <f t="shared" si="25"/>
        <v>2001</v>
      </c>
      <c r="G384" s="140">
        <v>1.4005000000000001</v>
      </c>
      <c r="H384" s="145">
        <f t="shared" si="23"/>
        <v>1.4005000000000001</v>
      </c>
    </row>
    <row r="385" spans="1:8">
      <c r="A385" s="135">
        <v>37056</v>
      </c>
      <c r="B385" s="136">
        <f t="shared" si="24"/>
        <v>2001</v>
      </c>
      <c r="C385" s="137">
        <v>0.85980000000000001</v>
      </c>
      <c r="D385" s="133">
        <f t="shared" si="22"/>
        <v>0.85980000000000001</v>
      </c>
      <c r="E385" s="144">
        <v>37057</v>
      </c>
      <c r="F385" s="139">
        <f t="shared" si="25"/>
        <v>2001</v>
      </c>
      <c r="G385" s="140">
        <v>1.4056</v>
      </c>
      <c r="H385" s="145">
        <f t="shared" si="23"/>
        <v>1.4056</v>
      </c>
    </row>
    <row r="386" spans="1:8">
      <c r="A386" s="135">
        <v>37057</v>
      </c>
      <c r="B386" s="136">
        <f t="shared" si="24"/>
        <v>2001</v>
      </c>
      <c r="C386" s="137">
        <v>0.86280000000000001</v>
      </c>
      <c r="D386" s="133">
        <f t="shared" si="22"/>
        <v>0.86280000000000001</v>
      </c>
      <c r="E386" s="144">
        <v>37060</v>
      </c>
      <c r="F386" s="139">
        <f t="shared" si="25"/>
        <v>2001</v>
      </c>
      <c r="G386" s="140">
        <v>1.4034</v>
      </c>
      <c r="H386" s="145">
        <f t="shared" si="23"/>
        <v>1.4034</v>
      </c>
    </row>
    <row r="387" spans="1:8">
      <c r="A387" s="135">
        <v>37060</v>
      </c>
      <c r="B387" s="136">
        <f t="shared" si="24"/>
        <v>2001</v>
      </c>
      <c r="C387" s="137">
        <v>0.86099999999999999</v>
      </c>
      <c r="D387" s="133">
        <f t="shared" si="22"/>
        <v>0.86099999999999999</v>
      </c>
      <c r="E387" s="144">
        <v>37061</v>
      </c>
      <c r="F387" s="139">
        <f t="shared" si="25"/>
        <v>2001</v>
      </c>
      <c r="G387" s="140">
        <v>1.4008</v>
      </c>
      <c r="H387" s="145">
        <f t="shared" si="23"/>
        <v>1.4008</v>
      </c>
    </row>
    <row r="388" spans="1:8">
      <c r="A388" s="135">
        <v>37061</v>
      </c>
      <c r="B388" s="136">
        <f t="shared" si="24"/>
        <v>2001</v>
      </c>
      <c r="C388" s="137">
        <v>0.85580000000000001</v>
      </c>
      <c r="D388" s="133">
        <f t="shared" si="22"/>
        <v>0.85580000000000001</v>
      </c>
      <c r="E388" s="144">
        <v>37062</v>
      </c>
      <c r="F388" s="139">
        <f t="shared" si="25"/>
        <v>2001</v>
      </c>
      <c r="G388" s="140">
        <v>1.3952</v>
      </c>
      <c r="H388" s="145">
        <f t="shared" si="23"/>
        <v>1.3952</v>
      </c>
    </row>
    <row r="389" spans="1:8">
      <c r="A389" s="135">
        <v>37062</v>
      </c>
      <c r="B389" s="136">
        <f t="shared" si="24"/>
        <v>2001</v>
      </c>
      <c r="C389" s="137">
        <v>0.85060000000000002</v>
      </c>
      <c r="D389" s="133">
        <f t="shared" si="22"/>
        <v>0.85060000000000002</v>
      </c>
      <c r="E389" s="144">
        <v>37063</v>
      </c>
      <c r="F389" s="139">
        <f t="shared" si="25"/>
        <v>2001</v>
      </c>
      <c r="G389" s="140">
        <v>1.4167000000000001</v>
      </c>
      <c r="H389" s="145">
        <f t="shared" si="23"/>
        <v>1.4167000000000001</v>
      </c>
    </row>
    <row r="390" spans="1:8">
      <c r="A390" s="135">
        <v>37063</v>
      </c>
      <c r="B390" s="136">
        <f t="shared" si="24"/>
        <v>2001</v>
      </c>
      <c r="C390" s="137">
        <v>0.85440000000000005</v>
      </c>
      <c r="D390" s="133">
        <f t="shared" si="22"/>
        <v>0.85440000000000005</v>
      </c>
      <c r="E390" s="144">
        <v>37064</v>
      </c>
      <c r="F390" s="139">
        <f t="shared" si="25"/>
        <v>2001</v>
      </c>
      <c r="G390" s="140">
        <v>1.4139999999999999</v>
      </c>
      <c r="H390" s="145">
        <f t="shared" si="23"/>
        <v>1.4139999999999999</v>
      </c>
    </row>
    <row r="391" spans="1:8">
      <c r="A391" s="135">
        <v>37064</v>
      </c>
      <c r="B391" s="136">
        <f t="shared" si="24"/>
        <v>2001</v>
      </c>
      <c r="C391" s="137">
        <v>0.85699999999999998</v>
      </c>
      <c r="D391" s="133">
        <f t="shared" ref="D391:D454" si="26">IF(ISNUMBER(C391),C391,"")</f>
        <v>0.85699999999999998</v>
      </c>
      <c r="E391" s="144">
        <v>37067</v>
      </c>
      <c r="F391" s="139">
        <f t="shared" si="25"/>
        <v>2001</v>
      </c>
      <c r="G391" s="140">
        <v>1.413</v>
      </c>
      <c r="H391" s="145">
        <f t="shared" ref="H391:H454" si="27">IF(ISNUMBER(G391),G391,"")</f>
        <v>1.413</v>
      </c>
    </row>
    <row r="392" spans="1:8">
      <c r="A392" s="135">
        <v>37067</v>
      </c>
      <c r="B392" s="136">
        <f t="shared" ref="B392:B455" si="28">YEAR(A392)</f>
        <v>2001</v>
      </c>
      <c r="C392" s="137">
        <v>0.86109999999999998</v>
      </c>
      <c r="D392" s="133">
        <f t="shared" si="26"/>
        <v>0.86109999999999998</v>
      </c>
      <c r="E392" s="144">
        <v>37068</v>
      </c>
      <c r="F392" s="139">
        <f t="shared" si="25"/>
        <v>2001</v>
      </c>
      <c r="G392" s="140">
        <v>1.4154</v>
      </c>
      <c r="H392" s="145">
        <f t="shared" si="27"/>
        <v>1.4154</v>
      </c>
    </row>
    <row r="393" spans="1:8">
      <c r="A393" s="135">
        <v>37068</v>
      </c>
      <c r="B393" s="136">
        <f t="shared" si="28"/>
        <v>2001</v>
      </c>
      <c r="C393" s="137">
        <v>0.86229999999999996</v>
      </c>
      <c r="D393" s="133">
        <f t="shared" si="26"/>
        <v>0.86229999999999996</v>
      </c>
      <c r="E393" s="144">
        <v>37069</v>
      </c>
      <c r="F393" s="139">
        <f t="shared" ref="F393:F456" si="29">YEAR(E393)</f>
        <v>2001</v>
      </c>
      <c r="G393" s="140">
        <v>1.419</v>
      </c>
      <c r="H393" s="145">
        <f t="shared" si="27"/>
        <v>1.419</v>
      </c>
    </row>
    <row r="394" spans="1:8">
      <c r="A394" s="135">
        <v>37069</v>
      </c>
      <c r="B394" s="136">
        <f t="shared" si="28"/>
        <v>2001</v>
      </c>
      <c r="C394" s="137">
        <v>0.86209999999999998</v>
      </c>
      <c r="D394" s="133">
        <f t="shared" si="26"/>
        <v>0.86209999999999998</v>
      </c>
      <c r="E394" s="144">
        <v>37070</v>
      </c>
      <c r="F394" s="139">
        <f t="shared" si="29"/>
        <v>2001</v>
      </c>
      <c r="G394" s="140">
        <v>1.407</v>
      </c>
      <c r="H394" s="145">
        <f t="shared" si="27"/>
        <v>1.407</v>
      </c>
    </row>
    <row r="395" spans="1:8">
      <c r="A395" s="135">
        <v>37070</v>
      </c>
      <c r="B395" s="136">
        <f t="shared" si="28"/>
        <v>2001</v>
      </c>
      <c r="C395" s="137">
        <v>0.84699999999999998</v>
      </c>
      <c r="D395" s="133">
        <f t="shared" si="26"/>
        <v>0.84699999999999998</v>
      </c>
      <c r="E395" s="144">
        <v>37071</v>
      </c>
      <c r="F395" s="139">
        <f t="shared" si="29"/>
        <v>2001</v>
      </c>
      <c r="G395" s="140">
        <v>1.4077</v>
      </c>
      <c r="H395" s="145">
        <f t="shared" si="27"/>
        <v>1.4077</v>
      </c>
    </row>
    <row r="396" spans="1:8">
      <c r="A396" s="135">
        <v>37071</v>
      </c>
      <c r="B396" s="136">
        <f t="shared" si="28"/>
        <v>2001</v>
      </c>
      <c r="C396" s="137">
        <v>0.84740000000000004</v>
      </c>
      <c r="D396" s="133">
        <f t="shared" si="26"/>
        <v>0.84740000000000004</v>
      </c>
      <c r="E396" s="144">
        <v>37074</v>
      </c>
      <c r="F396" s="139">
        <f t="shared" si="29"/>
        <v>2001</v>
      </c>
      <c r="G396" s="140">
        <v>1.4168000000000001</v>
      </c>
      <c r="H396" s="145">
        <f t="shared" si="27"/>
        <v>1.4168000000000001</v>
      </c>
    </row>
    <row r="397" spans="1:8">
      <c r="A397" s="135">
        <v>37074</v>
      </c>
      <c r="B397" s="136">
        <f t="shared" si="28"/>
        <v>2001</v>
      </c>
      <c r="C397" s="137">
        <v>0.84550000000000003</v>
      </c>
      <c r="D397" s="133">
        <f t="shared" si="26"/>
        <v>0.84550000000000003</v>
      </c>
      <c r="E397" s="144">
        <v>37075</v>
      </c>
      <c r="F397" s="139">
        <f t="shared" si="29"/>
        <v>2001</v>
      </c>
      <c r="G397" s="140">
        <v>1.4057999999999999</v>
      </c>
      <c r="H397" s="145">
        <f t="shared" si="27"/>
        <v>1.4057999999999999</v>
      </c>
    </row>
    <row r="398" spans="1:8">
      <c r="A398" s="135">
        <v>37075</v>
      </c>
      <c r="B398" s="136">
        <f t="shared" si="28"/>
        <v>2001</v>
      </c>
      <c r="C398" s="137">
        <v>0.84770000000000001</v>
      </c>
      <c r="D398" s="133">
        <f t="shared" si="26"/>
        <v>0.84770000000000001</v>
      </c>
      <c r="E398" s="144">
        <v>37076</v>
      </c>
      <c r="F398" s="139">
        <f t="shared" si="29"/>
        <v>2001</v>
      </c>
      <c r="G398" s="140" t="s">
        <v>50</v>
      </c>
      <c r="H398" s="145" t="str">
        <f t="shared" si="27"/>
        <v/>
      </c>
    </row>
    <row r="399" spans="1:8">
      <c r="A399" s="135">
        <v>37076</v>
      </c>
      <c r="B399" s="136">
        <f t="shared" si="28"/>
        <v>2001</v>
      </c>
      <c r="C399" s="137" t="s">
        <v>50</v>
      </c>
      <c r="D399" s="133" t="str">
        <f t="shared" si="26"/>
        <v/>
      </c>
      <c r="E399" s="144">
        <v>37077</v>
      </c>
      <c r="F399" s="139">
        <f t="shared" si="29"/>
        <v>2001</v>
      </c>
      <c r="G399" s="140">
        <v>1.3997999999999999</v>
      </c>
      <c r="H399" s="145">
        <f t="shared" si="27"/>
        <v>1.3997999999999999</v>
      </c>
    </row>
    <row r="400" spans="1:8">
      <c r="A400" s="135">
        <v>37077</v>
      </c>
      <c r="B400" s="136">
        <f t="shared" si="28"/>
        <v>2001</v>
      </c>
      <c r="C400" s="137">
        <v>0.83699999999999997</v>
      </c>
      <c r="D400" s="133">
        <f t="shared" si="26"/>
        <v>0.83699999999999997</v>
      </c>
      <c r="E400" s="144">
        <v>37078</v>
      </c>
      <c r="F400" s="139">
        <f t="shared" si="29"/>
        <v>2001</v>
      </c>
      <c r="G400" s="140">
        <v>1.4106000000000001</v>
      </c>
      <c r="H400" s="145">
        <f t="shared" si="27"/>
        <v>1.4106000000000001</v>
      </c>
    </row>
    <row r="401" spans="1:8">
      <c r="A401" s="135">
        <v>37078</v>
      </c>
      <c r="B401" s="136">
        <f t="shared" si="28"/>
        <v>2001</v>
      </c>
      <c r="C401" s="137">
        <v>0.84650000000000003</v>
      </c>
      <c r="D401" s="133">
        <f t="shared" si="26"/>
        <v>0.84650000000000003</v>
      </c>
      <c r="E401" s="144">
        <v>37081</v>
      </c>
      <c r="F401" s="139">
        <f t="shared" si="29"/>
        <v>2001</v>
      </c>
      <c r="G401" s="140">
        <v>1.4080999999999999</v>
      </c>
      <c r="H401" s="145">
        <f t="shared" si="27"/>
        <v>1.4080999999999999</v>
      </c>
    </row>
    <row r="402" spans="1:8">
      <c r="A402" s="135">
        <v>37081</v>
      </c>
      <c r="B402" s="136">
        <f t="shared" si="28"/>
        <v>2001</v>
      </c>
      <c r="C402" s="137">
        <v>0.84740000000000004</v>
      </c>
      <c r="D402" s="133">
        <f t="shared" si="26"/>
        <v>0.84740000000000004</v>
      </c>
      <c r="E402" s="144">
        <v>37082</v>
      </c>
      <c r="F402" s="139">
        <f t="shared" si="29"/>
        <v>2001</v>
      </c>
      <c r="G402" s="140">
        <v>1.4097999999999999</v>
      </c>
      <c r="H402" s="145">
        <f t="shared" si="27"/>
        <v>1.4097999999999999</v>
      </c>
    </row>
    <row r="403" spans="1:8">
      <c r="A403" s="135">
        <v>37082</v>
      </c>
      <c r="B403" s="136">
        <f t="shared" si="28"/>
        <v>2001</v>
      </c>
      <c r="C403" s="137">
        <v>0.85570000000000002</v>
      </c>
      <c r="D403" s="133">
        <f t="shared" si="26"/>
        <v>0.85570000000000002</v>
      </c>
      <c r="E403" s="144">
        <v>37083</v>
      </c>
      <c r="F403" s="139">
        <f t="shared" si="29"/>
        <v>2001</v>
      </c>
      <c r="G403" s="140">
        <v>1.4120999999999999</v>
      </c>
      <c r="H403" s="145">
        <f t="shared" si="27"/>
        <v>1.4120999999999999</v>
      </c>
    </row>
    <row r="404" spans="1:8">
      <c r="A404" s="135">
        <v>37083</v>
      </c>
      <c r="B404" s="136">
        <f t="shared" si="28"/>
        <v>2001</v>
      </c>
      <c r="C404" s="137">
        <v>0.86140000000000005</v>
      </c>
      <c r="D404" s="133">
        <f t="shared" si="26"/>
        <v>0.86140000000000005</v>
      </c>
      <c r="E404" s="144">
        <v>37084</v>
      </c>
      <c r="F404" s="139">
        <f t="shared" si="29"/>
        <v>2001</v>
      </c>
      <c r="G404" s="140">
        <v>1.4065000000000001</v>
      </c>
      <c r="H404" s="145">
        <f t="shared" si="27"/>
        <v>1.4065000000000001</v>
      </c>
    </row>
    <row r="405" spans="1:8">
      <c r="A405" s="135">
        <v>37084</v>
      </c>
      <c r="B405" s="136">
        <f t="shared" si="28"/>
        <v>2001</v>
      </c>
      <c r="C405" s="137">
        <v>0.85299999999999998</v>
      </c>
      <c r="D405" s="133">
        <f t="shared" si="26"/>
        <v>0.85299999999999998</v>
      </c>
      <c r="E405" s="144">
        <v>37085</v>
      </c>
      <c r="F405" s="139">
        <f t="shared" si="29"/>
        <v>2001</v>
      </c>
      <c r="G405" s="140">
        <v>1.3995</v>
      </c>
      <c r="H405" s="145">
        <f t="shared" si="27"/>
        <v>1.3995</v>
      </c>
    </row>
    <row r="406" spans="1:8">
      <c r="A406" s="135">
        <v>37085</v>
      </c>
      <c r="B406" s="136">
        <f t="shared" si="28"/>
        <v>2001</v>
      </c>
      <c r="C406" s="137">
        <v>0.85270000000000001</v>
      </c>
      <c r="D406" s="133">
        <f t="shared" si="26"/>
        <v>0.85270000000000001</v>
      </c>
      <c r="E406" s="144">
        <v>37088</v>
      </c>
      <c r="F406" s="139">
        <f t="shared" si="29"/>
        <v>2001</v>
      </c>
      <c r="G406" s="140">
        <v>1.4011</v>
      </c>
      <c r="H406" s="145">
        <f t="shared" si="27"/>
        <v>1.4011</v>
      </c>
    </row>
    <row r="407" spans="1:8">
      <c r="A407" s="135">
        <v>37088</v>
      </c>
      <c r="B407" s="136">
        <f t="shared" si="28"/>
        <v>2001</v>
      </c>
      <c r="C407" s="137">
        <v>0.85489999999999999</v>
      </c>
      <c r="D407" s="133">
        <f t="shared" si="26"/>
        <v>0.85489999999999999</v>
      </c>
      <c r="E407" s="144">
        <v>37089</v>
      </c>
      <c r="F407" s="139">
        <f t="shared" si="29"/>
        <v>2001</v>
      </c>
      <c r="G407" s="140">
        <v>1.4036999999999999</v>
      </c>
      <c r="H407" s="145">
        <f t="shared" si="27"/>
        <v>1.4036999999999999</v>
      </c>
    </row>
    <row r="408" spans="1:8">
      <c r="A408" s="135">
        <v>37089</v>
      </c>
      <c r="B408" s="136">
        <f t="shared" si="28"/>
        <v>2001</v>
      </c>
      <c r="C408" s="137">
        <v>0.85489999999999999</v>
      </c>
      <c r="D408" s="133">
        <f t="shared" si="26"/>
        <v>0.85489999999999999</v>
      </c>
      <c r="E408" s="144">
        <v>37090</v>
      </c>
      <c r="F408" s="139">
        <f t="shared" si="29"/>
        <v>2001</v>
      </c>
      <c r="G408" s="140">
        <v>1.4159999999999999</v>
      </c>
      <c r="H408" s="145">
        <f t="shared" si="27"/>
        <v>1.4159999999999999</v>
      </c>
    </row>
    <row r="409" spans="1:8">
      <c r="A409" s="135">
        <v>37090</v>
      </c>
      <c r="B409" s="136">
        <f t="shared" si="28"/>
        <v>2001</v>
      </c>
      <c r="C409" s="137">
        <v>0.87009999999999998</v>
      </c>
      <c r="D409" s="133">
        <f t="shared" si="26"/>
        <v>0.87009999999999998</v>
      </c>
      <c r="E409" s="144">
        <v>37091</v>
      </c>
      <c r="F409" s="139">
        <f t="shared" si="29"/>
        <v>2001</v>
      </c>
      <c r="G409" s="140">
        <v>1.419</v>
      </c>
      <c r="H409" s="145">
        <f t="shared" si="27"/>
        <v>1.419</v>
      </c>
    </row>
    <row r="410" spans="1:8">
      <c r="A410" s="135">
        <v>37091</v>
      </c>
      <c r="B410" s="136">
        <f t="shared" si="28"/>
        <v>2001</v>
      </c>
      <c r="C410" s="137">
        <v>0.86899999999999999</v>
      </c>
      <c r="D410" s="133">
        <f t="shared" si="26"/>
        <v>0.86899999999999999</v>
      </c>
      <c r="E410" s="144">
        <v>37092</v>
      </c>
      <c r="F410" s="139">
        <f t="shared" si="29"/>
        <v>2001</v>
      </c>
      <c r="G410" s="140">
        <v>1.429</v>
      </c>
      <c r="H410" s="145">
        <f t="shared" si="27"/>
        <v>1.429</v>
      </c>
    </row>
    <row r="411" spans="1:8">
      <c r="A411" s="135">
        <v>37092</v>
      </c>
      <c r="B411" s="136">
        <f t="shared" si="28"/>
        <v>2001</v>
      </c>
      <c r="C411" s="137">
        <v>0.87129999999999996</v>
      </c>
      <c r="D411" s="133">
        <f t="shared" si="26"/>
        <v>0.87129999999999996</v>
      </c>
      <c r="E411" s="144">
        <v>37095</v>
      </c>
      <c r="F411" s="139">
        <f t="shared" si="29"/>
        <v>2001</v>
      </c>
      <c r="G411" s="140">
        <v>1.4185000000000001</v>
      </c>
      <c r="H411" s="145">
        <f t="shared" si="27"/>
        <v>1.4185000000000001</v>
      </c>
    </row>
    <row r="412" spans="1:8">
      <c r="A412" s="135">
        <v>37095</v>
      </c>
      <c r="B412" s="136">
        <f t="shared" si="28"/>
        <v>2001</v>
      </c>
      <c r="C412" s="137">
        <v>0.86760000000000004</v>
      </c>
      <c r="D412" s="133">
        <f t="shared" si="26"/>
        <v>0.86760000000000004</v>
      </c>
      <c r="E412" s="144">
        <v>37096</v>
      </c>
      <c r="F412" s="139">
        <f t="shared" si="29"/>
        <v>2001</v>
      </c>
      <c r="G412" s="140">
        <v>1.4222999999999999</v>
      </c>
      <c r="H412" s="145">
        <f t="shared" si="27"/>
        <v>1.4222999999999999</v>
      </c>
    </row>
    <row r="413" spans="1:8">
      <c r="A413" s="135">
        <v>37096</v>
      </c>
      <c r="B413" s="136">
        <f t="shared" si="28"/>
        <v>2001</v>
      </c>
      <c r="C413" s="137">
        <v>0.87519999999999998</v>
      </c>
      <c r="D413" s="133">
        <f t="shared" si="26"/>
        <v>0.87519999999999998</v>
      </c>
      <c r="E413" s="144">
        <v>37097</v>
      </c>
      <c r="F413" s="139">
        <f t="shared" si="29"/>
        <v>2001</v>
      </c>
      <c r="G413" s="140">
        <v>1.4279999999999999</v>
      </c>
      <c r="H413" s="145">
        <f t="shared" si="27"/>
        <v>1.4279999999999999</v>
      </c>
    </row>
    <row r="414" spans="1:8">
      <c r="A414" s="135">
        <v>37097</v>
      </c>
      <c r="B414" s="136">
        <f t="shared" si="28"/>
        <v>2001</v>
      </c>
      <c r="C414" s="137">
        <v>0.87970000000000004</v>
      </c>
      <c r="D414" s="133">
        <f t="shared" si="26"/>
        <v>0.87970000000000004</v>
      </c>
      <c r="E414" s="144">
        <v>37098</v>
      </c>
      <c r="F414" s="139">
        <f t="shared" si="29"/>
        <v>2001</v>
      </c>
      <c r="G414" s="140">
        <v>1.4265000000000001</v>
      </c>
      <c r="H414" s="145">
        <f t="shared" si="27"/>
        <v>1.4265000000000001</v>
      </c>
    </row>
    <row r="415" spans="1:8">
      <c r="A415" s="135">
        <v>37098</v>
      </c>
      <c r="B415" s="136">
        <f t="shared" si="28"/>
        <v>2001</v>
      </c>
      <c r="C415" s="137">
        <v>0.87649999999999995</v>
      </c>
      <c r="D415" s="133">
        <f t="shared" si="26"/>
        <v>0.87649999999999995</v>
      </c>
      <c r="E415" s="144">
        <v>37099</v>
      </c>
      <c r="F415" s="139">
        <f t="shared" si="29"/>
        <v>2001</v>
      </c>
      <c r="G415" s="140">
        <v>1.4256</v>
      </c>
      <c r="H415" s="145">
        <f t="shared" si="27"/>
        <v>1.4256</v>
      </c>
    </row>
    <row r="416" spans="1:8">
      <c r="A416" s="135">
        <v>37099</v>
      </c>
      <c r="B416" s="136">
        <f t="shared" si="28"/>
        <v>2001</v>
      </c>
      <c r="C416" s="137">
        <v>0.87490000000000001</v>
      </c>
      <c r="D416" s="133">
        <f t="shared" si="26"/>
        <v>0.87490000000000001</v>
      </c>
      <c r="E416" s="144">
        <v>37102</v>
      </c>
      <c r="F416" s="139">
        <f t="shared" si="29"/>
        <v>2001</v>
      </c>
      <c r="G416" s="140">
        <v>1.4259999999999999</v>
      </c>
      <c r="H416" s="145">
        <f t="shared" si="27"/>
        <v>1.4259999999999999</v>
      </c>
    </row>
    <row r="417" spans="1:8">
      <c r="A417" s="135">
        <v>37102</v>
      </c>
      <c r="B417" s="136">
        <f t="shared" si="28"/>
        <v>2001</v>
      </c>
      <c r="C417" s="137">
        <v>0.875</v>
      </c>
      <c r="D417" s="133">
        <f t="shared" si="26"/>
        <v>0.875</v>
      </c>
      <c r="E417" s="144">
        <v>37103</v>
      </c>
      <c r="F417" s="139">
        <f t="shared" si="29"/>
        <v>2001</v>
      </c>
      <c r="G417" s="140">
        <v>1.4252</v>
      </c>
      <c r="H417" s="145">
        <f t="shared" si="27"/>
        <v>1.4252</v>
      </c>
    </row>
    <row r="418" spans="1:8">
      <c r="A418" s="135">
        <v>37103</v>
      </c>
      <c r="B418" s="136">
        <f t="shared" si="28"/>
        <v>2001</v>
      </c>
      <c r="C418" s="137">
        <v>0.87519999999999998</v>
      </c>
      <c r="D418" s="133">
        <f t="shared" si="26"/>
        <v>0.87519999999999998</v>
      </c>
      <c r="E418" s="144">
        <v>37104</v>
      </c>
      <c r="F418" s="139">
        <f t="shared" si="29"/>
        <v>2001</v>
      </c>
      <c r="G418" s="140">
        <v>1.4330000000000001</v>
      </c>
      <c r="H418" s="145">
        <f t="shared" si="27"/>
        <v>1.4330000000000001</v>
      </c>
    </row>
    <row r="419" spans="1:8">
      <c r="A419" s="135">
        <v>37104</v>
      </c>
      <c r="B419" s="136">
        <f t="shared" si="28"/>
        <v>2001</v>
      </c>
      <c r="C419" s="137">
        <v>0.87929999999999997</v>
      </c>
      <c r="D419" s="133">
        <f t="shared" si="26"/>
        <v>0.87929999999999997</v>
      </c>
      <c r="E419" s="144">
        <v>37105</v>
      </c>
      <c r="F419" s="139">
        <f t="shared" si="29"/>
        <v>2001</v>
      </c>
      <c r="G419" s="140">
        <v>1.4295</v>
      </c>
      <c r="H419" s="145">
        <f t="shared" si="27"/>
        <v>1.4295</v>
      </c>
    </row>
    <row r="420" spans="1:8">
      <c r="A420" s="135">
        <v>37105</v>
      </c>
      <c r="B420" s="136">
        <f t="shared" si="28"/>
        <v>2001</v>
      </c>
      <c r="C420" s="137">
        <v>0.88129999999999997</v>
      </c>
      <c r="D420" s="133">
        <f t="shared" si="26"/>
        <v>0.88129999999999997</v>
      </c>
      <c r="E420" s="144">
        <v>37106</v>
      </c>
      <c r="F420" s="139">
        <f t="shared" si="29"/>
        <v>2001</v>
      </c>
      <c r="G420" s="140">
        <v>1.4268000000000001</v>
      </c>
      <c r="H420" s="145">
        <f t="shared" si="27"/>
        <v>1.4268000000000001</v>
      </c>
    </row>
    <row r="421" spans="1:8">
      <c r="A421" s="135">
        <v>37106</v>
      </c>
      <c r="B421" s="136">
        <f t="shared" si="28"/>
        <v>2001</v>
      </c>
      <c r="C421" s="137">
        <v>0.88429999999999997</v>
      </c>
      <c r="D421" s="133">
        <f t="shared" si="26"/>
        <v>0.88429999999999997</v>
      </c>
      <c r="E421" s="144">
        <v>37109</v>
      </c>
      <c r="F421" s="139">
        <f t="shared" si="29"/>
        <v>2001</v>
      </c>
      <c r="G421" s="140">
        <v>1.4175</v>
      </c>
      <c r="H421" s="145">
        <f t="shared" si="27"/>
        <v>1.4175</v>
      </c>
    </row>
    <row r="422" spans="1:8">
      <c r="A422" s="135">
        <v>37109</v>
      </c>
      <c r="B422" s="136">
        <f t="shared" si="28"/>
        <v>2001</v>
      </c>
      <c r="C422" s="137">
        <v>0.88019999999999998</v>
      </c>
      <c r="D422" s="133">
        <f t="shared" si="26"/>
        <v>0.88019999999999998</v>
      </c>
      <c r="E422" s="144">
        <v>37110</v>
      </c>
      <c r="F422" s="139">
        <f t="shared" si="29"/>
        <v>2001</v>
      </c>
      <c r="G422" s="140">
        <v>1.4169</v>
      </c>
      <c r="H422" s="145">
        <f t="shared" si="27"/>
        <v>1.4169</v>
      </c>
    </row>
    <row r="423" spans="1:8">
      <c r="A423" s="135">
        <v>37110</v>
      </c>
      <c r="B423" s="136">
        <f t="shared" si="28"/>
        <v>2001</v>
      </c>
      <c r="C423" s="137">
        <v>0.87749999999999995</v>
      </c>
      <c r="D423" s="133">
        <f t="shared" si="26"/>
        <v>0.87749999999999995</v>
      </c>
      <c r="E423" s="144">
        <v>37111</v>
      </c>
      <c r="F423" s="139">
        <f t="shared" si="29"/>
        <v>2001</v>
      </c>
      <c r="G423" s="140">
        <v>1.4135</v>
      </c>
      <c r="H423" s="145">
        <f t="shared" si="27"/>
        <v>1.4135</v>
      </c>
    </row>
    <row r="424" spans="1:8">
      <c r="A424" s="135">
        <v>37111</v>
      </c>
      <c r="B424" s="136">
        <f t="shared" si="28"/>
        <v>2001</v>
      </c>
      <c r="C424" s="137">
        <v>0.87780000000000002</v>
      </c>
      <c r="D424" s="133">
        <f t="shared" si="26"/>
        <v>0.87780000000000002</v>
      </c>
      <c r="E424" s="144">
        <v>37112</v>
      </c>
      <c r="F424" s="139">
        <f t="shared" si="29"/>
        <v>2001</v>
      </c>
      <c r="G424" s="140">
        <v>1.4218</v>
      </c>
      <c r="H424" s="145">
        <f t="shared" si="27"/>
        <v>1.4218</v>
      </c>
    </row>
    <row r="425" spans="1:8">
      <c r="A425" s="135">
        <v>37112</v>
      </c>
      <c r="B425" s="136">
        <f t="shared" si="28"/>
        <v>2001</v>
      </c>
      <c r="C425" s="137">
        <v>0.88859999999999995</v>
      </c>
      <c r="D425" s="133">
        <f t="shared" si="26"/>
        <v>0.88859999999999995</v>
      </c>
      <c r="E425" s="144">
        <v>37113</v>
      </c>
      <c r="F425" s="139">
        <f t="shared" si="29"/>
        <v>2001</v>
      </c>
      <c r="G425" s="140">
        <v>1.4273</v>
      </c>
      <c r="H425" s="145">
        <f t="shared" si="27"/>
        <v>1.4273</v>
      </c>
    </row>
    <row r="426" spans="1:8">
      <c r="A426" s="135">
        <v>37113</v>
      </c>
      <c r="B426" s="136">
        <f t="shared" si="28"/>
        <v>2001</v>
      </c>
      <c r="C426" s="137">
        <v>0.89400000000000002</v>
      </c>
      <c r="D426" s="133">
        <f t="shared" si="26"/>
        <v>0.89400000000000002</v>
      </c>
      <c r="E426" s="144">
        <v>37116</v>
      </c>
      <c r="F426" s="139">
        <f t="shared" si="29"/>
        <v>2001</v>
      </c>
      <c r="G426" s="140">
        <v>1.4217</v>
      </c>
      <c r="H426" s="145">
        <f t="shared" si="27"/>
        <v>1.4217</v>
      </c>
    </row>
    <row r="427" spans="1:8">
      <c r="A427" s="135">
        <v>37116</v>
      </c>
      <c r="B427" s="136">
        <f t="shared" si="28"/>
        <v>2001</v>
      </c>
      <c r="C427" s="137">
        <v>0.89829999999999999</v>
      </c>
      <c r="D427" s="133">
        <f t="shared" si="26"/>
        <v>0.89829999999999999</v>
      </c>
      <c r="E427" s="144">
        <v>37117</v>
      </c>
      <c r="F427" s="139">
        <f t="shared" si="29"/>
        <v>2001</v>
      </c>
      <c r="G427" s="140">
        <v>1.4285000000000001</v>
      </c>
      <c r="H427" s="145">
        <f t="shared" si="27"/>
        <v>1.4285000000000001</v>
      </c>
    </row>
    <row r="428" spans="1:8">
      <c r="A428" s="135">
        <v>37117</v>
      </c>
      <c r="B428" s="136">
        <f t="shared" si="28"/>
        <v>2001</v>
      </c>
      <c r="C428" s="137">
        <v>0.90249999999999997</v>
      </c>
      <c r="D428" s="133">
        <f t="shared" si="26"/>
        <v>0.90249999999999997</v>
      </c>
      <c r="E428" s="144">
        <v>37118</v>
      </c>
      <c r="F428" s="139">
        <f t="shared" si="29"/>
        <v>2001</v>
      </c>
      <c r="G428" s="140">
        <v>1.4379</v>
      </c>
      <c r="H428" s="145">
        <f t="shared" si="27"/>
        <v>1.4379</v>
      </c>
    </row>
    <row r="429" spans="1:8">
      <c r="A429" s="135">
        <v>37118</v>
      </c>
      <c r="B429" s="136">
        <f t="shared" si="28"/>
        <v>2001</v>
      </c>
      <c r="C429" s="137">
        <v>0.91139999999999999</v>
      </c>
      <c r="D429" s="133">
        <f t="shared" si="26"/>
        <v>0.91139999999999999</v>
      </c>
      <c r="E429" s="144">
        <v>37119</v>
      </c>
      <c r="F429" s="139">
        <f t="shared" si="29"/>
        <v>2001</v>
      </c>
      <c r="G429" s="140">
        <v>1.4438</v>
      </c>
      <c r="H429" s="145">
        <f t="shared" si="27"/>
        <v>1.4438</v>
      </c>
    </row>
    <row r="430" spans="1:8">
      <c r="A430" s="135">
        <v>37119</v>
      </c>
      <c r="B430" s="136">
        <f t="shared" si="28"/>
        <v>2001</v>
      </c>
      <c r="C430" s="137">
        <v>0.91379999999999995</v>
      </c>
      <c r="D430" s="133">
        <f t="shared" si="26"/>
        <v>0.91379999999999995</v>
      </c>
      <c r="E430" s="144">
        <v>37120</v>
      </c>
      <c r="F430" s="139">
        <f t="shared" si="29"/>
        <v>2001</v>
      </c>
      <c r="G430" s="140">
        <v>1.4464999999999999</v>
      </c>
      <c r="H430" s="145">
        <f t="shared" si="27"/>
        <v>1.4464999999999999</v>
      </c>
    </row>
    <row r="431" spans="1:8">
      <c r="A431" s="135">
        <v>37120</v>
      </c>
      <c r="B431" s="136">
        <f t="shared" si="28"/>
        <v>2001</v>
      </c>
      <c r="C431" s="137">
        <v>0.91649999999999998</v>
      </c>
      <c r="D431" s="133">
        <f t="shared" si="26"/>
        <v>0.91649999999999998</v>
      </c>
      <c r="E431" s="144">
        <v>37123</v>
      </c>
      <c r="F431" s="139">
        <f t="shared" si="29"/>
        <v>2001</v>
      </c>
      <c r="G431" s="140">
        <v>1.4444999999999999</v>
      </c>
      <c r="H431" s="145">
        <f t="shared" si="27"/>
        <v>1.4444999999999999</v>
      </c>
    </row>
    <row r="432" spans="1:8">
      <c r="A432" s="135">
        <v>37123</v>
      </c>
      <c r="B432" s="136">
        <f t="shared" si="28"/>
        <v>2001</v>
      </c>
      <c r="C432" s="137">
        <v>0.91269999999999996</v>
      </c>
      <c r="D432" s="133">
        <f t="shared" si="26"/>
        <v>0.91269999999999996</v>
      </c>
      <c r="E432" s="144">
        <v>37124</v>
      </c>
      <c r="F432" s="139">
        <f t="shared" si="29"/>
        <v>2001</v>
      </c>
      <c r="G432" s="140">
        <v>1.4468000000000001</v>
      </c>
      <c r="H432" s="145">
        <f t="shared" si="27"/>
        <v>1.4468000000000001</v>
      </c>
    </row>
    <row r="433" spans="1:8">
      <c r="A433" s="135">
        <v>37124</v>
      </c>
      <c r="B433" s="136">
        <f t="shared" si="28"/>
        <v>2001</v>
      </c>
      <c r="C433" s="137">
        <v>0.91149999999999998</v>
      </c>
      <c r="D433" s="133">
        <f t="shared" si="26"/>
        <v>0.91149999999999998</v>
      </c>
      <c r="E433" s="144">
        <v>37125</v>
      </c>
      <c r="F433" s="139">
        <f t="shared" si="29"/>
        <v>2001</v>
      </c>
      <c r="G433" s="140">
        <v>1.4538</v>
      </c>
      <c r="H433" s="145">
        <f t="shared" si="27"/>
        <v>1.4538</v>
      </c>
    </row>
    <row r="434" spans="1:8">
      <c r="A434" s="135">
        <v>37125</v>
      </c>
      <c r="B434" s="136">
        <f t="shared" si="28"/>
        <v>2001</v>
      </c>
      <c r="C434" s="137">
        <v>0.9194</v>
      </c>
      <c r="D434" s="133">
        <f t="shared" si="26"/>
        <v>0.9194</v>
      </c>
      <c r="E434" s="144">
        <v>37126</v>
      </c>
      <c r="F434" s="139">
        <f t="shared" si="29"/>
        <v>2001</v>
      </c>
      <c r="G434" s="140">
        <v>1.4478</v>
      </c>
      <c r="H434" s="145">
        <f t="shared" si="27"/>
        <v>1.4478</v>
      </c>
    </row>
    <row r="435" spans="1:8">
      <c r="A435" s="135">
        <v>37126</v>
      </c>
      <c r="B435" s="136">
        <f t="shared" si="28"/>
        <v>2001</v>
      </c>
      <c r="C435" s="137">
        <v>0.91659999999999997</v>
      </c>
      <c r="D435" s="133">
        <f t="shared" si="26"/>
        <v>0.91659999999999997</v>
      </c>
      <c r="E435" s="144">
        <v>37127</v>
      </c>
      <c r="F435" s="139">
        <f t="shared" si="29"/>
        <v>2001</v>
      </c>
      <c r="G435" s="140">
        <v>1.4442999999999999</v>
      </c>
      <c r="H435" s="145">
        <f t="shared" si="27"/>
        <v>1.4442999999999999</v>
      </c>
    </row>
    <row r="436" spans="1:8">
      <c r="A436" s="135">
        <v>37127</v>
      </c>
      <c r="B436" s="136">
        <f t="shared" si="28"/>
        <v>2001</v>
      </c>
      <c r="C436" s="137">
        <v>0.91159999999999997</v>
      </c>
      <c r="D436" s="133">
        <f t="shared" si="26"/>
        <v>0.91159999999999997</v>
      </c>
      <c r="E436" s="144">
        <v>37130</v>
      </c>
      <c r="F436" s="139">
        <f t="shared" si="29"/>
        <v>2001</v>
      </c>
      <c r="G436" s="140">
        <v>1.4430000000000001</v>
      </c>
      <c r="H436" s="145">
        <f t="shared" si="27"/>
        <v>1.4430000000000001</v>
      </c>
    </row>
    <row r="437" spans="1:8">
      <c r="A437" s="135">
        <v>37130</v>
      </c>
      <c r="B437" s="136">
        <f t="shared" si="28"/>
        <v>2001</v>
      </c>
      <c r="C437" s="137">
        <v>0.90980000000000005</v>
      </c>
      <c r="D437" s="133">
        <f t="shared" si="26"/>
        <v>0.90980000000000005</v>
      </c>
      <c r="E437" s="144">
        <v>37131</v>
      </c>
      <c r="F437" s="139">
        <f t="shared" si="29"/>
        <v>2001</v>
      </c>
      <c r="G437" s="140">
        <v>1.4500999999999999</v>
      </c>
      <c r="H437" s="145">
        <f t="shared" si="27"/>
        <v>1.4500999999999999</v>
      </c>
    </row>
    <row r="438" spans="1:8">
      <c r="A438" s="135">
        <v>37131</v>
      </c>
      <c r="B438" s="136">
        <f t="shared" si="28"/>
        <v>2001</v>
      </c>
      <c r="C438" s="137">
        <v>0.91020000000000001</v>
      </c>
      <c r="D438" s="133">
        <f t="shared" si="26"/>
        <v>0.91020000000000001</v>
      </c>
      <c r="E438" s="144">
        <v>37132</v>
      </c>
      <c r="F438" s="139">
        <f t="shared" si="29"/>
        <v>2001</v>
      </c>
      <c r="G438" s="140">
        <v>1.4515</v>
      </c>
      <c r="H438" s="145">
        <f t="shared" si="27"/>
        <v>1.4515</v>
      </c>
    </row>
    <row r="439" spans="1:8">
      <c r="A439" s="135">
        <v>37132</v>
      </c>
      <c r="B439" s="136">
        <f t="shared" si="28"/>
        <v>2001</v>
      </c>
      <c r="C439" s="137">
        <v>0.90969999999999995</v>
      </c>
      <c r="D439" s="133">
        <f t="shared" si="26"/>
        <v>0.90969999999999995</v>
      </c>
      <c r="E439" s="144">
        <v>37133</v>
      </c>
      <c r="F439" s="139">
        <f t="shared" si="29"/>
        <v>2001</v>
      </c>
      <c r="G439" s="140">
        <v>1.4577</v>
      </c>
      <c r="H439" s="145">
        <f t="shared" si="27"/>
        <v>1.4577</v>
      </c>
    </row>
    <row r="440" spans="1:8">
      <c r="A440" s="135">
        <v>37133</v>
      </c>
      <c r="B440" s="136">
        <f t="shared" si="28"/>
        <v>2001</v>
      </c>
      <c r="C440" s="137">
        <v>0.91539999999999999</v>
      </c>
      <c r="D440" s="133">
        <f t="shared" si="26"/>
        <v>0.91539999999999999</v>
      </c>
      <c r="E440" s="144">
        <v>37134</v>
      </c>
      <c r="F440" s="139">
        <f t="shared" si="29"/>
        <v>2001</v>
      </c>
      <c r="G440" s="140">
        <v>1.4510000000000001</v>
      </c>
      <c r="H440" s="145">
        <f t="shared" si="27"/>
        <v>1.4510000000000001</v>
      </c>
    </row>
    <row r="441" spans="1:8">
      <c r="A441" s="135">
        <v>37134</v>
      </c>
      <c r="B441" s="136">
        <f t="shared" si="28"/>
        <v>2001</v>
      </c>
      <c r="C441" s="137">
        <v>0.90900000000000003</v>
      </c>
      <c r="D441" s="133">
        <f t="shared" si="26"/>
        <v>0.90900000000000003</v>
      </c>
      <c r="E441" s="144">
        <v>37137</v>
      </c>
      <c r="F441" s="139">
        <f t="shared" si="29"/>
        <v>2001</v>
      </c>
      <c r="G441" s="140" t="s">
        <v>50</v>
      </c>
      <c r="H441" s="145" t="str">
        <f t="shared" si="27"/>
        <v/>
      </c>
    </row>
    <row r="442" spans="1:8">
      <c r="A442" s="135">
        <v>37137</v>
      </c>
      <c r="B442" s="136">
        <f t="shared" si="28"/>
        <v>2001</v>
      </c>
      <c r="C442" s="137" t="s">
        <v>50</v>
      </c>
      <c r="D442" s="133" t="str">
        <f t="shared" si="26"/>
        <v/>
      </c>
      <c r="E442" s="144">
        <v>37138</v>
      </c>
      <c r="F442" s="139">
        <f t="shared" si="29"/>
        <v>2001</v>
      </c>
      <c r="G442" s="140">
        <v>1.4443999999999999</v>
      </c>
      <c r="H442" s="145">
        <f t="shared" si="27"/>
        <v>1.4443999999999999</v>
      </c>
    </row>
    <row r="443" spans="1:8">
      <c r="A443" s="135">
        <v>37138</v>
      </c>
      <c r="B443" s="136">
        <f t="shared" si="28"/>
        <v>2001</v>
      </c>
      <c r="C443" s="137">
        <v>0.88680000000000003</v>
      </c>
      <c r="D443" s="133">
        <f t="shared" si="26"/>
        <v>0.88680000000000003</v>
      </c>
      <c r="E443" s="144">
        <v>37139</v>
      </c>
      <c r="F443" s="139">
        <f t="shared" si="29"/>
        <v>2001</v>
      </c>
      <c r="G443" s="140">
        <v>1.4553</v>
      </c>
      <c r="H443" s="145">
        <f t="shared" si="27"/>
        <v>1.4553</v>
      </c>
    </row>
    <row r="444" spans="1:8">
      <c r="A444" s="135">
        <v>37139</v>
      </c>
      <c r="B444" s="136">
        <f t="shared" si="28"/>
        <v>2001</v>
      </c>
      <c r="C444" s="137">
        <v>0.88970000000000005</v>
      </c>
      <c r="D444" s="133">
        <f t="shared" si="26"/>
        <v>0.88970000000000005</v>
      </c>
      <c r="E444" s="144">
        <v>37140</v>
      </c>
      <c r="F444" s="139">
        <f t="shared" si="29"/>
        <v>2001</v>
      </c>
      <c r="G444" s="140">
        <v>1.4560999999999999</v>
      </c>
      <c r="H444" s="145">
        <f t="shared" si="27"/>
        <v>1.4560999999999999</v>
      </c>
    </row>
    <row r="445" spans="1:8">
      <c r="A445" s="135">
        <v>37140</v>
      </c>
      <c r="B445" s="136">
        <f t="shared" si="28"/>
        <v>2001</v>
      </c>
      <c r="C445" s="137">
        <v>0.89429999999999998</v>
      </c>
      <c r="D445" s="133">
        <f t="shared" si="26"/>
        <v>0.89429999999999998</v>
      </c>
      <c r="E445" s="144">
        <v>37141</v>
      </c>
      <c r="F445" s="139">
        <f t="shared" si="29"/>
        <v>2001</v>
      </c>
      <c r="G445" s="140">
        <v>1.4625999999999999</v>
      </c>
      <c r="H445" s="145">
        <f t="shared" si="27"/>
        <v>1.4625999999999999</v>
      </c>
    </row>
    <row r="446" spans="1:8">
      <c r="A446" s="135">
        <v>37141</v>
      </c>
      <c r="B446" s="136">
        <f t="shared" si="28"/>
        <v>2001</v>
      </c>
      <c r="C446" s="137">
        <v>0.90439999999999998</v>
      </c>
      <c r="D446" s="133">
        <f t="shared" si="26"/>
        <v>0.90439999999999998</v>
      </c>
      <c r="E446" s="144">
        <v>37144</v>
      </c>
      <c r="F446" s="139">
        <f t="shared" si="29"/>
        <v>2001</v>
      </c>
      <c r="G446" s="140">
        <v>1.4584999999999999</v>
      </c>
      <c r="H446" s="145">
        <f t="shared" si="27"/>
        <v>1.4584999999999999</v>
      </c>
    </row>
    <row r="447" spans="1:8">
      <c r="A447" s="135">
        <v>37144</v>
      </c>
      <c r="B447" s="136">
        <f t="shared" si="28"/>
        <v>2001</v>
      </c>
      <c r="C447" s="137">
        <v>0.89880000000000004</v>
      </c>
      <c r="D447" s="133">
        <f t="shared" si="26"/>
        <v>0.89880000000000004</v>
      </c>
      <c r="E447" s="144">
        <v>37145</v>
      </c>
      <c r="F447" s="139">
        <f t="shared" si="29"/>
        <v>2001</v>
      </c>
      <c r="G447" s="140" t="s">
        <v>50</v>
      </c>
      <c r="H447" s="145" t="str">
        <f t="shared" si="27"/>
        <v/>
      </c>
    </row>
    <row r="448" spans="1:8">
      <c r="A448" s="135">
        <v>37145</v>
      </c>
      <c r="B448" s="136">
        <f t="shared" si="28"/>
        <v>2001</v>
      </c>
      <c r="C448" s="137" t="s">
        <v>50</v>
      </c>
      <c r="D448" s="133" t="str">
        <f t="shared" si="26"/>
        <v/>
      </c>
      <c r="E448" s="144">
        <v>37146</v>
      </c>
      <c r="F448" s="139">
        <f t="shared" si="29"/>
        <v>2001</v>
      </c>
      <c r="G448" s="140">
        <v>1.4665999999999999</v>
      </c>
      <c r="H448" s="145">
        <f t="shared" si="27"/>
        <v>1.4665999999999999</v>
      </c>
    </row>
    <row r="449" spans="1:8">
      <c r="A449" s="135">
        <v>37146</v>
      </c>
      <c r="B449" s="136">
        <f t="shared" si="28"/>
        <v>2001</v>
      </c>
      <c r="C449" s="137">
        <v>0.90690000000000004</v>
      </c>
      <c r="D449" s="133">
        <f t="shared" si="26"/>
        <v>0.90690000000000004</v>
      </c>
      <c r="E449" s="144">
        <v>37147</v>
      </c>
      <c r="F449" s="139">
        <f t="shared" si="29"/>
        <v>2001</v>
      </c>
      <c r="G449" s="140">
        <v>1.4697</v>
      </c>
      <c r="H449" s="145">
        <f t="shared" si="27"/>
        <v>1.4697</v>
      </c>
    </row>
    <row r="450" spans="1:8">
      <c r="A450" s="135">
        <v>37147</v>
      </c>
      <c r="B450" s="136">
        <f t="shared" si="28"/>
        <v>2001</v>
      </c>
      <c r="C450" s="137">
        <v>0.90890000000000004</v>
      </c>
      <c r="D450" s="133">
        <f t="shared" si="26"/>
        <v>0.90890000000000004</v>
      </c>
      <c r="E450" s="144">
        <v>37148</v>
      </c>
      <c r="F450" s="139">
        <f t="shared" si="29"/>
        <v>2001</v>
      </c>
      <c r="G450" s="140">
        <v>1.4678</v>
      </c>
      <c r="H450" s="145">
        <f t="shared" si="27"/>
        <v>1.4678</v>
      </c>
    </row>
    <row r="451" spans="1:8">
      <c r="A451" s="135">
        <v>37148</v>
      </c>
      <c r="B451" s="136">
        <f t="shared" si="28"/>
        <v>2001</v>
      </c>
      <c r="C451" s="137">
        <v>0.91990000000000005</v>
      </c>
      <c r="D451" s="133">
        <f t="shared" si="26"/>
        <v>0.91990000000000005</v>
      </c>
      <c r="E451" s="144">
        <v>37151</v>
      </c>
      <c r="F451" s="139">
        <f t="shared" si="29"/>
        <v>2001</v>
      </c>
      <c r="G451" s="140">
        <v>1.4661</v>
      </c>
      <c r="H451" s="145">
        <f t="shared" si="27"/>
        <v>1.4661</v>
      </c>
    </row>
    <row r="452" spans="1:8">
      <c r="A452" s="135">
        <v>37151</v>
      </c>
      <c r="B452" s="136">
        <f t="shared" si="28"/>
        <v>2001</v>
      </c>
      <c r="C452" s="137">
        <v>0.91979999999999995</v>
      </c>
      <c r="D452" s="133">
        <f t="shared" si="26"/>
        <v>0.91979999999999995</v>
      </c>
      <c r="E452" s="144">
        <v>37152</v>
      </c>
      <c r="F452" s="139">
        <f t="shared" si="29"/>
        <v>2001</v>
      </c>
      <c r="G452" s="140">
        <v>1.4635</v>
      </c>
      <c r="H452" s="145">
        <f t="shared" si="27"/>
        <v>1.4635</v>
      </c>
    </row>
    <row r="453" spans="1:8">
      <c r="A453" s="135">
        <v>37152</v>
      </c>
      <c r="B453" s="136">
        <f t="shared" si="28"/>
        <v>2001</v>
      </c>
      <c r="C453" s="137">
        <v>0.92330000000000001</v>
      </c>
      <c r="D453" s="133">
        <f t="shared" si="26"/>
        <v>0.92330000000000001</v>
      </c>
      <c r="E453" s="144">
        <v>37153</v>
      </c>
      <c r="F453" s="139">
        <f t="shared" si="29"/>
        <v>2001</v>
      </c>
      <c r="G453" s="140">
        <v>1.4714</v>
      </c>
      <c r="H453" s="145">
        <f t="shared" si="27"/>
        <v>1.4714</v>
      </c>
    </row>
    <row r="454" spans="1:8">
      <c r="A454" s="135">
        <v>37153</v>
      </c>
      <c r="B454" s="136">
        <f t="shared" si="28"/>
        <v>2001</v>
      </c>
      <c r="C454" s="137">
        <v>0.93100000000000005</v>
      </c>
      <c r="D454" s="133">
        <f t="shared" si="26"/>
        <v>0.93100000000000005</v>
      </c>
      <c r="E454" s="144">
        <v>37154</v>
      </c>
      <c r="F454" s="139">
        <f t="shared" si="29"/>
        <v>2001</v>
      </c>
      <c r="G454" s="140">
        <v>1.4641999999999999</v>
      </c>
      <c r="H454" s="145">
        <f t="shared" si="27"/>
        <v>1.4641999999999999</v>
      </c>
    </row>
    <row r="455" spans="1:8">
      <c r="A455" s="135">
        <v>37154</v>
      </c>
      <c r="B455" s="136">
        <f t="shared" si="28"/>
        <v>2001</v>
      </c>
      <c r="C455" s="137">
        <v>0.92549999999999999</v>
      </c>
      <c r="D455" s="133">
        <f t="shared" ref="D455:D518" si="30">IF(ISNUMBER(C455),C455,"")</f>
        <v>0.92549999999999999</v>
      </c>
      <c r="E455" s="144">
        <v>37155</v>
      </c>
      <c r="F455" s="139">
        <f t="shared" si="29"/>
        <v>2001</v>
      </c>
      <c r="G455" s="140">
        <v>1.4547000000000001</v>
      </c>
      <c r="H455" s="145">
        <f t="shared" ref="H455:H518" si="31">IF(ISNUMBER(G455),G455,"")</f>
        <v>1.4547000000000001</v>
      </c>
    </row>
    <row r="456" spans="1:8">
      <c r="A456" s="135">
        <v>37155</v>
      </c>
      <c r="B456" s="136">
        <f t="shared" ref="B456:B519" si="32">YEAR(A456)</f>
        <v>2001</v>
      </c>
      <c r="C456" s="137">
        <v>0.90990000000000004</v>
      </c>
      <c r="D456" s="133">
        <f t="shared" si="30"/>
        <v>0.90990000000000004</v>
      </c>
      <c r="E456" s="144">
        <v>37158</v>
      </c>
      <c r="F456" s="139">
        <f t="shared" si="29"/>
        <v>2001</v>
      </c>
      <c r="G456" s="140">
        <v>1.4616</v>
      </c>
      <c r="H456" s="145">
        <f t="shared" si="31"/>
        <v>1.4616</v>
      </c>
    </row>
    <row r="457" spans="1:8">
      <c r="A457" s="135">
        <v>37158</v>
      </c>
      <c r="B457" s="136">
        <f t="shared" si="32"/>
        <v>2001</v>
      </c>
      <c r="C457" s="137">
        <v>0.91349999999999998</v>
      </c>
      <c r="D457" s="133">
        <f t="shared" si="30"/>
        <v>0.91349999999999998</v>
      </c>
      <c r="E457" s="144">
        <v>37159</v>
      </c>
      <c r="F457" s="139">
        <f t="shared" ref="F457:F520" si="33">YEAR(E457)</f>
        <v>2001</v>
      </c>
      <c r="G457" s="140">
        <v>1.4692000000000001</v>
      </c>
      <c r="H457" s="145">
        <f t="shared" si="31"/>
        <v>1.4692000000000001</v>
      </c>
    </row>
    <row r="458" spans="1:8">
      <c r="A458" s="135">
        <v>37159</v>
      </c>
      <c r="B458" s="136">
        <f t="shared" si="32"/>
        <v>2001</v>
      </c>
      <c r="C458" s="137">
        <v>0.92220000000000002</v>
      </c>
      <c r="D458" s="133">
        <f t="shared" si="30"/>
        <v>0.92220000000000002</v>
      </c>
      <c r="E458" s="144">
        <v>37160</v>
      </c>
      <c r="F458" s="139">
        <f t="shared" si="33"/>
        <v>2001</v>
      </c>
      <c r="G458" s="140">
        <v>1.4744999999999999</v>
      </c>
      <c r="H458" s="145">
        <f t="shared" si="31"/>
        <v>1.4744999999999999</v>
      </c>
    </row>
    <row r="459" spans="1:8">
      <c r="A459" s="135">
        <v>37160</v>
      </c>
      <c r="B459" s="136">
        <f t="shared" si="32"/>
        <v>2001</v>
      </c>
      <c r="C459" s="137">
        <v>0.92310000000000003</v>
      </c>
      <c r="D459" s="133">
        <f t="shared" si="30"/>
        <v>0.92310000000000003</v>
      </c>
      <c r="E459" s="144">
        <v>37161</v>
      </c>
      <c r="F459" s="139">
        <f t="shared" si="33"/>
        <v>2001</v>
      </c>
      <c r="G459" s="140">
        <v>1.4733000000000001</v>
      </c>
      <c r="H459" s="145">
        <f t="shared" si="31"/>
        <v>1.4733000000000001</v>
      </c>
    </row>
    <row r="460" spans="1:8">
      <c r="A460" s="135">
        <v>37161</v>
      </c>
      <c r="B460" s="136">
        <f t="shared" si="32"/>
        <v>2001</v>
      </c>
      <c r="C460" s="137">
        <v>0.91810000000000003</v>
      </c>
      <c r="D460" s="133">
        <f t="shared" si="30"/>
        <v>0.91810000000000003</v>
      </c>
      <c r="E460" s="144">
        <v>37162</v>
      </c>
      <c r="F460" s="139">
        <f t="shared" si="33"/>
        <v>2001</v>
      </c>
      <c r="G460" s="140">
        <v>1.4691000000000001</v>
      </c>
      <c r="H460" s="145">
        <f t="shared" si="31"/>
        <v>1.4691000000000001</v>
      </c>
    </row>
    <row r="461" spans="1:8">
      <c r="A461" s="135">
        <v>37162</v>
      </c>
      <c r="B461" s="136">
        <f t="shared" si="32"/>
        <v>2001</v>
      </c>
      <c r="C461" s="137">
        <v>0.90990000000000004</v>
      </c>
      <c r="D461" s="133">
        <f t="shared" si="30"/>
        <v>0.90990000000000004</v>
      </c>
      <c r="E461" s="144">
        <v>37165</v>
      </c>
      <c r="F461" s="139">
        <f t="shared" si="33"/>
        <v>2001</v>
      </c>
      <c r="G461" s="140">
        <v>1.4784999999999999</v>
      </c>
      <c r="H461" s="145">
        <f t="shared" si="31"/>
        <v>1.4784999999999999</v>
      </c>
    </row>
    <row r="462" spans="1:8">
      <c r="A462" s="141" t="s">
        <v>627</v>
      </c>
      <c r="B462" s="136">
        <f t="shared" si="32"/>
        <v>2001</v>
      </c>
      <c r="C462" s="137">
        <v>0.91590000000000005</v>
      </c>
      <c r="D462" s="133">
        <f t="shared" si="30"/>
        <v>0.91590000000000005</v>
      </c>
      <c r="E462" s="144">
        <v>37166</v>
      </c>
      <c r="F462" s="139">
        <f t="shared" si="33"/>
        <v>2001</v>
      </c>
      <c r="G462" s="140">
        <v>1.4618</v>
      </c>
      <c r="H462" s="145">
        <f t="shared" si="31"/>
        <v>1.4618</v>
      </c>
    </row>
    <row r="463" spans="1:8">
      <c r="A463" s="141" t="s">
        <v>626</v>
      </c>
      <c r="B463" s="136">
        <f t="shared" si="32"/>
        <v>2001</v>
      </c>
      <c r="C463" s="137">
        <v>0.91490000000000005</v>
      </c>
      <c r="D463" s="133">
        <f t="shared" si="30"/>
        <v>0.91490000000000005</v>
      </c>
      <c r="E463" s="144">
        <v>37167</v>
      </c>
      <c r="F463" s="139">
        <f t="shared" si="33"/>
        <v>2001</v>
      </c>
      <c r="G463" s="140">
        <v>1.4756</v>
      </c>
      <c r="H463" s="145">
        <f t="shared" si="31"/>
        <v>1.4756</v>
      </c>
    </row>
    <row r="464" spans="1:8">
      <c r="A464" s="141" t="s">
        <v>625</v>
      </c>
      <c r="B464" s="136">
        <f t="shared" si="32"/>
        <v>2001</v>
      </c>
      <c r="C464" s="137">
        <v>0.91810000000000003</v>
      </c>
      <c r="D464" s="133">
        <f t="shared" si="30"/>
        <v>0.91810000000000003</v>
      </c>
      <c r="E464" s="144">
        <v>37168</v>
      </c>
      <c r="F464" s="139">
        <f t="shared" si="33"/>
        <v>2001</v>
      </c>
      <c r="G464" s="140">
        <v>1.4774</v>
      </c>
      <c r="H464" s="145">
        <f t="shared" si="31"/>
        <v>1.4774</v>
      </c>
    </row>
    <row r="465" spans="1:8">
      <c r="A465" s="141" t="s">
        <v>624</v>
      </c>
      <c r="B465" s="136">
        <f t="shared" si="32"/>
        <v>2001</v>
      </c>
      <c r="C465" s="137">
        <v>0.91410000000000002</v>
      </c>
      <c r="D465" s="133">
        <f t="shared" si="30"/>
        <v>0.91410000000000002</v>
      </c>
      <c r="E465" s="144">
        <v>37169</v>
      </c>
      <c r="F465" s="139">
        <f t="shared" si="33"/>
        <v>2001</v>
      </c>
      <c r="G465" s="140">
        <v>1.4795</v>
      </c>
      <c r="H465" s="145">
        <f t="shared" si="31"/>
        <v>1.4795</v>
      </c>
    </row>
    <row r="466" spans="1:8">
      <c r="A466" s="141" t="s">
        <v>623</v>
      </c>
      <c r="B466" s="136">
        <f t="shared" si="32"/>
        <v>2001</v>
      </c>
      <c r="C466" s="137">
        <v>0.91679999999999995</v>
      </c>
      <c r="D466" s="133">
        <f t="shared" si="30"/>
        <v>0.91679999999999995</v>
      </c>
      <c r="E466" s="144">
        <v>37172</v>
      </c>
      <c r="F466" s="139">
        <f t="shared" si="33"/>
        <v>2001</v>
      </c>
      <c r="G466" s="140" t="s">
        <v>50</v>
      </c>
      <c r="H466" s="145" t="str">
        <f t="shared" si="31"/>
        <v/>
      </c>
    </row>
    <row r="467" spans="1:8">
      <c r="A467" s="141" t="s">
        <v>622</v>
      </c>
      <c r="B467" s="136">
        <f t="shared" si="32"/>
        <v>2001</v>
      </c>
      <c r="C467" s="137" t="s">
        <v>50</v>
      </c>
      <c r="D467" s="133" t="str">
        <f t="shared" si="30"/>
        <v/>
      </c>
      <c r="E467" s="144">
        <v>37173</v>
      </c>
      <c r="F467" s="139">
        <f t="shared" si="33"/>
        <v>2001</v>
      </c>
      <c r="G467" s="140">
        <v>1.4604999999999999</v>
      </c>
      <c r="H467" s="145">
        <f t="shared" si="31"/>
        <v>1.4604999999999999</v>
      </c>
    </row>
    <row r="468" spans="1:8">
      <c r="A468" s="141" t="s">
        <v>621</v>
      </c>
      <c r="B468" s="136">
        <f t="shared" si="32"/>
        <v>2001</v>
      </c>
      <c r="C468" s="137">
        <v>0.91500000000000004</v>
      </c>
      <c r="D468" s="133">
        <f t="shared" si="30"/>
        <v>0.91500000000000004</v>
      </c>
      <c r="E468" s="144">
        <v>37174</v>
      </c>
      <c r="F468" s="139">
        <f t="shared" si="33"/>
        <v>2001</v>
      </c>
      <c r="G468" s="140">
        <v>1.4490000000000001</v>
      </c>
      <c r="H468" s="145">
        <f t="shared" si="31"/>
        <v>1.4490000000000001</v>
      </c>
    </row>
    <row r="469" spans="1:8">
      <c r="A469" s="141" t="s">
        <v>620</v>
      </c>
      <c r="B469" s="136">
        <f t="shared" si="32"/>
        <v>2001</v>
      </c>
      <c r="C469" s="137">
        <v>0.91180000000000005</v>
      </c>
      <c r="D469" s="133">
        <f t="shared" si="30"/>
        <v>0.91180000000000005</v>
      </c>
      <c r="E469" s="144">
        <v>37175</v>
      </c>
      <c r="F469" s="139">
        <f t="shared" si="33"/>
        <v>2001</v>
      </c>
      <c r="G469" s="140">
        <v>1.4415</v>
      </c>
      <c r="H469" s="145">
        <f t="shared" si="31"/>
        <v>1.4415</v>
      </c>
    </row>
    <row r="470" spans="1:8">
      <c r="A470" s="141" t="s">
        <v>619</v>
      </c>
      <c r="B470" s="136">
        <f t="shared" si="32"/>
        <v>2001</v>
      </c>
      <c r="C470" s="137">
        <v>0.90080000000000005</v>
      </c>
      <c r="D470" s="133">
        <f t="shared" si="30"/>
        <v>0.90080000000000005</v>
      </c>
      <c r="E470" s="144">
        <v>37176</v>
      </c>
      <c r="F470" s="139">
        <f t="shared" si="33"/>
        <v>2001</v>
      </c>
      <c r="G470" s="140">
        <v>1.4518</v>
      </c>
      <c r="H470" s="145">
        <f t="shared" si="31"/>
        <v>1.4518</v>
      </c>
    </row>
    <row r="471" spans="1:8">
      <c r="A471" s="141" t="s">
        <v>618</v>
      </c>
      <c r="B471" s="136">
        <f t="shared" si="32"/>
        <v>2001</v>
      </c>
      <c r="C471" s="137">
        <v>0.90780000000000005</v>
      </c>
      <c r="D471" s="133">
        <f t="shared" si="30"/>
        <v>0.90780000000000005</v>
      </c>
      <c r="E471" s="144">
        <v>37179</v>
      </c>
      <c r="F471" s="139">
        <f t="shared" si="33"/>
        <v>2001</v>
      </c>
      <c r="G471" s="140">
        <v>1.4470000000000001</v>
      </c>
      <c r="H471" s="145">
        <f t="shared" si="31"/>
        <v>1.4470000000000001</v>
      </c>
    </row>
    <row r="472" spans="1:8">
      <c r="A472" s="141" t="s">
        <v>617</v>
      </c>
      <c r="B472" s="136">
        <f t="shared" si="32"/>
        <v>2001</v>
      </c>
      <c r="C472" s="137">
        <v>0.90769999999999995</v>
      </c>
      <c r="D472" s="133">
        <f t="shared" si="30"/>
        <v>0.90769999999999995</v>
      </c>
      <c r="E472" s="144">
        <v>37180</v>
      </c>
      <c r="F472" s="139">
        <f t="shared" si="33"/>
        <v>2001</v>
      </c>
      <c r="G472" s="140">
        <v>1.4478</v>
      </c>
      <c r="H472" s="145">
        <f t="shared" si="31"/>
        <v>1.4478</v>
      </c>
    </row>
    <row r="473" spans="1:8">
      <c r="A473" s="141" t="s">
        <v>616</v>
      </c>
      <c r="B473" s="136">
        <f t="shared" si="32"/>
        <v>2001</v>
      </c>
      <c r="C473" s="137">
        <v>0.90939999999999999</v>
      </c>
      <c r="D473" s="133">
        <f t="shared" si="30"/>
        <v>0.90939999999999999</v>
      </c>
      <c r="E473" s="144">
        <v>37181</v>
      </c>
      <c r="F473" s="139">
        <f t="shared" si="33"/>
        <v>2001</v>
      </c>
      <c r="G473" s="140">
        <v>1.4504999999999999</v>
      </c>
      <c r="H473" s="145">
        <f t="shared" si="31"/>
        <v>1.4504999999999999</v>
      </c>
    </row>
    <row r="474" spans="1:8">
      <c r="A474" s="141" t="s">
        <v>615</v>
      </c>
      <c r="B474" s="136">
        <f t="shared" si="32"/>
        <v>2001</v>
      </c>
      <c r="C474" s="137">
        <v>0.90649999999999997</v>
      </c>
      <c r="D474" s="133">
        <f t="shared" si="30"/>
        <v>0.90649999999999997</v>
      </c>
      <c r="E474" s="144">
        <v>37182</v>
      </c>
      <c r="F474" s="139">
        <f t="shared" si="33"/>
        <v>2001</v>
      </c>
      <c r="G474" s="140">
        <v>1.444</v>
      </c>
      <c r="H474" s="145">
        <f t="shared" si="31"/>
        <v>1.444</v>
      </c>
    </row>
    <row r="475" spans="1:8">
      <c r="A475" s="141" t="s">
        <v>614</v>
      </c>
      <c r="B475" s="136">
        <f t="shared" si="32"/>
        <v>2001</v>
      </c>
      <c r="C475" s="137">
        <v>0.90249999999999997</v>
      </c>
      <c r="D475" s="133">
        <f t="shared" si="30"/>
        <v>0.90249999999999997</v>
      </c>
      <c r="E475" s="144">
        <v>37183</v>
      </c>
      <c r="F475" s="139">
        <f t="shared" si="33"/>
        <v>2001</v>
      </c>
      <c r="G475" s="140">
        <v>1.4372</v>
      </c>
      <c r="H475" s="145">
        <f t="shared" si="31"/>
        <v>1.4372</v>
      </c>
    </row>
    <row r="476" spans="1:8">
      <c r="A476" s="141" t="s">
        <v>613</v>
      </c>
      <c r="B476" s="136">
        <f t="shared" si="32"/>
        <v>2001</v>
      </c>
      <c r="C476" s="137">
        <v>0.89870000000000005</v>
      </c>
      <c r="D476" s="133">
        <f t="shared" si="30"/>
        <v>0.89870000000000005</v>
      </c>
      <c r="E476" s="144">
        <v>37186</v>
      </c>
      <c r="F476" s="139">
        <f t="shared" si="33"/>
        <v>2001</v>
      </c>
      <c r="G476" s="140">
        <v>1.4265000000000001</v>
      </c>
      <c r="H476" s="145">
        <f t="shared" si="31"/>
        <v>1.4265000000000001</v>
      </c>
    </row>
    <row r="477" spans="1:8">
      <c r="A477" s="141" t="s">
        <v>612</v>
      </c>
      <c r="B477" s="136">
        <f t="shared" si="32"/>
        <v>2001</v>
      </c>
      <c r="C477" s="137">
        <v>0.89059999999999995</v>
      </c>
      <c r="D477" s="133">
        <f t="shared" si="30"/>
        <v>0.89059999999999995</v>
      </c>
      <c r="E477" s="144">
        <v>37187</v>
      </c>
      <c r="F477" s="139">
        <f t="shared" si="33"/>
        <v>2001</v>
      </c>
      <c r="G477" s="140">
        <v>1.4214</v>
      </c>
      <c r="H477" s="145">
        <f t="shared" si="31"/>
        <v>1.4214</v>
      </c>
    </row>
    <row r="478" spans="1:8">
      <c r="A478" s="141" t="s">
        <v>611</v>
      </c>
      <c r="B478" s="136">
        <f t="shared" si="32"/>
        <v>2001</v>
      </c>
      <c r="C478" s="137">
        <v>0.88929999999999998</v>
      </c>
      <c r="D478" s="133">
        <f t="shared" si="30"/>
        <v>0.88929999999999998</v>
      </c>
      <c r="E478" s="144">
        <v>37188</v>
      </c>
      <c r="F478" s="139">
        <f t="shared" si="33"/>
        <v>2001</v>
      </c>
      <c r="G478" s="140">
        <v>1.4262999999999999</v>
      </c>
      <c r="H478" s="145">
        <f t="shared" si="31"/>
        <v>1.4262999999999999</v>
      </c>
    </row>
    <row r="479" spans="1:8">
      <c r="A479" s="141" t="s">
        <v>610</v>
      </c>
      <c r="B479" s="136">
        <f t="shared" si="32"/>
        <v>2001</v>
      </c>
      <c r="C479" s="137">
        <v>0.89249999999999996</v>
      </c>
      <c r="D479" s="133">
        <f t="shared" si="30"/>
        <v>0.89249999999999996</v>
      </c>
      <c r="E479" s="144">
        <v>37189</v>
      </c>
      <c r="F479" s="139">
        <f t="shared" si="33"/>
        <v>2001</v>
      </c>
      <c r="G479" s="140">
        <v>1.4306000000000001</v>
      </c>
      <c r="H479" s="145">
        <f t="shared" si="31"/>
        <v>1.4306000000000001</v>
      </c>
    </row>
    <row r="480" spans="1:8">
      <c r="A480" s="141" t="s">
        <v>609</v>
      </c>
      <c r="B480" s="136">
        <f t="shared" si="32"/>
        <v>2001</v>
      </c>
      <c r="C480" s="137">
        <v>0.89649999999999996</v>
      </c>
      <c r="D480" s="133">
        <f t="shared" si="30"/>
        <v>0.89649999999999996</v>
      </c>
      <c r="E480" s="144">
        <v>37190</v>
      </c>
      <c r="F480" s="139">
        <f t="shared" si="33"/>
        <v>2001</v>
      </c>
      <c r="G480" s="140">
        <v>1.4348000000000001</v>
      </c>
      <c r="H480" s="145">
        <f t="shared" si="31"/>
        <v>1.4348000000000001</v>
      </c>
    </row>
    <row r="481" spans="1:8">
      <c r="A481" s="141" t="s">
        <v>608</v>
      </c>
      <c r="B481" s="136">
        <f t="shared" si="32"/>
        <v>2001</v>
      </c>
      <c r="C481" s="137">
        <v>0.8921</v>
      </c>
      <c r="D481" s="133">
        <f t="shared" si="30"/>
        <v>0.8921</v>
      </c>
      <c r="E481" s="144">
        <v>37193</v>
      </c>
      <c r="F481" s="139">
        <f t="shared" si="33"/>
        <v>2001</v>
      </c>
      <c r="G481" s="140">
        <v>1.4524999999999999</v>
      </c>
      <c r="H481" s="145">
        <f t="shared" si="31"/>
        <v>1.4524999999999999</v>
      </c>
    </row>
    <row r="482" spans="1:8">
      <c r="A482" s="141" t="s">
        <v>607</v>
      </c>
      <c r="B482" s="136">
        <f t="shared" si="32"/>
        <v>2001</v>
      </c>
      <c r="C482" s="137">
        <v>0.90369999999999995</v>
      </c>
      <c r="D482" s="133">
        <f t="shared" si="30"/>
        <v>0.90369999999999995</v>
      </c>
      <c r="E482" s="144">
        <v>37194</v>
      </c>
      <c r="F482" s="139">
        <f t="shared" si="33"/>
        <v>2001</v>
      </c>
      <c r="G482" s="140">
        <v>1.4545999999999999</v>
      </c>
      <c r="H482" s="145">
        <f t="shared" si="31"/>
        <v>1.4545999999999999</v>
      </c>
    </row>
    <row r="483" spans="1:8">
      <c r="A483" s="141" t="s">
        <v>606</v>
      </c>
      <c r="B483" s="136">
        <f t="shared" si="32"/>
        <v>2001</v>
      </c>
      <c r="C483" s="137">
        <v>0.90600000000000003</v>
      </c>
      <c r="D483" s="133">
        <f t="shared" si="30"/>
        <v>0.90600000000000003</v>
      </c>
      <c r="E483" s="144">
        <v>37195</v>
      </c>
      <c r="F483" s="139">
        <f t="shared" si="33"/>
        <v>2001</v>
      </c>
      <c r="G483" s="140">
        <v>1.4534</v>
      </c>
      <c r="H483" s="145">
        <f t="shared" si="31"/>
        <v>1.4534</v>
      </c>
    </row>
    <row r="484" spans="1:8">
      <c r="A484" s="141" t="s">
        <v>605</v>
      </c>
      <c r="B484" s="136">
        <f t="shared" si="32"/>
        <v>2001</v>
      </c>
      <c r="C484" s="137">
        <v>0.89929999999999999</v>
      </c>
      <c r="D484" s="133">
        <f t="shared" si="30"/>
        <v>0.89929999999999999</v>
      </c>
      <c r="E484" s="144">
        <v>37196</v>
      </c>
      <c r="F484" s="139">
        <f t="shared" si="33"/>
        <v>2001</v>
      </c>
      <c r="G484" s="140">
        <v>1.462</v>
      </c>
      <c r="H484" s="145">
        <f t="shared" si="31"/>
        <v>1.462</v>
      </c>
    </row>
    <row r="485" spans="1:8">
      <c r="A485" s="135">
        <v>37196</v>
      </c>
      <c r="B485" s="136">
        <f t="shared" si="32"/>
        <v>2001</v>
      </c>
      <c r="C485" s="137">
        <v>0.90439999999999998</v>
      </c>
      <c r="D485" s="133">
        <f t="shared" si="30"/>
        <v>0.90439999999999998</v>
      </c>
      <c r="E485" s="144">
        <v>37197</v>
      </c>
      <c r="F485" s="139">
        <f t="shared" si="33"/>
        <v>2001</v>
      </c>
      <c r="G485" s="140">
        <v>1.4615</v>
      </c>
      <c r="H485" s="145">
        <f t="shared" si="31"/>
        <v>1.4615</v>
      </c>
    </row>
    <row r="486" spans="1:8">
      <c r="A486" s="135">
        <v>37197</v>
      </c>
      <c r="B486" s="136">
        <f t="shared" si="32"/>
        <v>2001</v>
      </c>
      <c r="C486" s="137">
        <v>0.90369999999999995</v>
      </c>
      <c r="D486" s="133">
        <f t="shared" si="30"/>
        <v>0.90369999999999995</v>
      </c>
      <c r="E486" s="144">
        <v>37200</v>
      </c>
      <c r="F486" s="139">
        <f t="shared" si="33"/>
        <v>2001</v>
      </c>
      <c r="G486" s="140">
        <v>1.4570000000000001</v>
      </c>
      <c r="H486" s="145">
        <f t="shared" si="31"/>
        <v>1.4570000000000001</v>
      </c>
    </row>
    <row r="487" spans="1:8">
      <c r="A487" s="135">
        <v>37200</v>
      </c>
      <c r="B487" s="136">
        <f t="shared" si="32"/>
        <v>2001</v>
      </c>
      <c r="C487" s="137">
        <v>0.89629999999999999</v>
      </c>
      <c r="D487" s="133">
        <f t="shared" si="30"/>
        <v>0.89629999999999999</v>
      </c>
      <c r="E487" s="144">
        <v>37201</v>
      </c>
      <c r="F487" s="139">
        <f t="shared" si="33"/>
        <v>2001</v>
      </c>
      <c r="G487" s="140">
        <v>1.4591000000000001</v>
      </c>
      <c r="H487" s="145">
        <f t="shared" si="31"/>
        <v>1.4591000000000001</v>
      </c>
    </row>
    <row r="488" spans="1:8">
      <c r="A488" s="135">
        <v>37201</v>
      </c>
      <c r="B488" s="136">
        <f t="shared" si="32"/>
        <v>2001</v>
      </c>
      <c r="C488" s="137">
        <v>0.89749999999999996</v>
      </c>
      <c r="D488" s="133">
        <f t="shared" si="30"/>
        <v>0.89749999999999996</v>
      </c>
      <c r="E488" s="144">
        <v>37202</v>
      </c>
      <c r="F488" s="139">
        <f t="shared" si="33"/>
        <v>2001</v>
      </c>
      <c r="G488" s="140">
        <v>1.4650000000000001</v>
      </c>
      <c r="H488" s="145">
        <f t="shared" si="31"/>
        <v>1.4650000000000001</v>
      </c>
    </row>
    <row r="489" spans="1:8">
      <c r="A489" s="135">
        <v>37202</v>
      </c>
      <c r="B489" s="136">
        <f t="shared" si="32"/>
        <v>2001</v>
      </c>
      <c r="C489" s="137">
        <v>0.89990000000000003</v>
      </c>
      <c r="D489" s="133">
        <f t="shared" si="30"/>
        <v>0.89990000000000003</v>
      </c>
      <c r="E489" s="144">
        <v>37203</v>
      </c>
      <c r="F489" s="139">
        <f t="shared" si="33"/>
        <v>2001</v>
      </c>
      <c r="G489" s="140">
        <v>1.454</v>
      </c>
      <c r="H489" s="145">
        <f t="shared" si="31"/>
        <v>1.454</v>
      </c>
    </row>
    <row r="490" spans="1:8">
      <c r="A490" s="135">
        <v>37203</v>
      </c>
      <c r="B490" s="136">
        <f t="shared" si="32"/>
        <v>2001</v>
      </c>
      <c r="C490" s="137">
        <v>0.89100000000000001</v>
      </c>
      <c r="D490" s="133">
        <f t="shared" si="30"/>
        <v>0.89100000000000001</v>
      </c>
      <c r="E490" s="144">
        <v>37204</v>
      </c>
      <c r="F490" s="139">
        <f t="shared" si="33"/>
        <v>2001</v>
      </c>
      <c r="G490" s="140">
        <v>1.4574</v>
      </c>
      <c r="H490" s="145">
        <f t="shared" si="31"/>
        <v>1.4574</v>
      </c>
    </row>
    <row r="491" spans="1:8">
      <c r="A491" s="135">
        <v>37204</v>
      </c>
      <c r="B491" s="136">
        <f t="shared" si="32"/>
        <v>2001</v>
      </c>
      <c r="C491" s="137">
        <v>0.89349999999999996</v>
      </c>
      <c r="D491" s="133">
        <f t="shared" si="30"/>
        <v>0.89349999999999996</v>
      </c>
      <c r="E491" s="144">
        <v>37207</v>
      </c>
      <c r="F491" s="139">
        <f t="shared" si="33"/>
        <v>2001</v>
      </c>
      <c r="G491" s="140" t="s">
        <v>50</v>
      </c>
      <c r="H491" s="145" t="str">
        <f t="shared" si="31"/>
        <v/>
      </c>
    </row>
    <row r="492" spans="1:8">
      <c r="A492" s="135">
        <v>37207</v>
      </c>
      <c r="B492" s="136">
        <f t="shared" si="32"/>
        <v>2001</v>
      </c>
      <c r="C492" s="137" t="s">
        <v>50</v>
      </c>
      <c r="D492" s="133" t="str">
        <f t="shared" si="30"/>
        <v/>
      </c>
      <c r="E492" s="144">
        <v>37208</v>
      </c>
      <c r="F492" s="139">
        <f t="shared" si="33"/>
        <v>2001</v>
      </c>
      <c r="G492" s="140">
        <v>1.4424999999999999</v>
      </c>
      <c r="H492" s="145">
        <f t="shared" si="31"/>
        <v>1.4424999999999999</v>
      </c>
    </row>
    <row r="493" spans="1:8">
      <c r="A493" s="135">
        <v>37208</v>
      </c>
      <c r="B493" s="136">
        <f t="shared" si="32"/>
        <v>2001</v>
      </c>
      <c r="C493" s="137">
        <v>0.88109999999999999</v>
      </c>
      <c r="D493" s="133">
        <f t="shared" si="30"/>
        <v>0.88109999999999999</v>
      </c>
      <c r="E493" s="144">
        <v>37209</v>
      </c>
      <c r="F493" s="139">
        <f t="shared" si="33"/>
        <v>2001</v>
      </c>
      <c r="G493" s="140">
        <v>1.4429000000000001</v>
      </c>
      <c r="H493" s="145">
        <f t="shared" si="31"/>
        <v>1.4429000000000001</v>
      </c>
    </row>
    <row r="494" spans="1:8">
      <c r="A494" s="135">
        <v>37209</v>
      </c>
      <c r="B494" s="136">
        <f t="shared" si="32"/>
        <v>2001</v>
      </c>
      <c r="C494" s="137">
        <v>0.88290000000000002</v>
      </c>
      <c r="D494" s="133">
        <f t="shared" si="30"/>
        <v>0.88290000000000002</v>
      </c>
      <c r="E494" s="144">
        <v>37210</v>
      </c>
      <c r="F494" s="139">
        <f t="shared" si="33"/>
        <v>2001</v>
      </c>
      <c r="G494" s="140">
        <v>1.431</v>
      </c>
      <c r="H494" s="145">
        <f t="shared" si="31"/>
        <v>1.431</v>
      </c>
    </row>
    <row r="495" spans="1:8">
      <c r="A495" s="135">
        <v>37210</v>
      </c>
      <c r="B495" s="136">
        <f t="shared" si="32"/>
        <v>2001</v>
      </c>
      <c r="C495" s="137">
        <v>0.88129999999999997</v>
      </c>
      <c r="D495" s="133">
        <f t="shared" si="30"/>
        <v>0.88129999999999997</v>
      </c>
      <c r="E495" s="144">
        <v>37211</v>
      </c>
      <c r="F495" s="139">
        <f t="shared" si="33"/>
        <v>2001</v>
      </c>
      <c r="G495" s="140">
        <v>1.4278</v>
      </c>
      <c r="H495" s="145">
        <f t="shared" si="31"/>
        <v>1.4278</v>
      </c>
    </row>
    <row r="496" spans="1:8">
      <c r="A496" s="135">
        <v>37211</v>
      </c>
      <c r="B496" s="136">
        <f t="shared" si="32"/>
        <v>2001</v>
      </c>
      <c r="C496" s="137">
        <v>0.88490000000000002</v>
      </c>
      <c r="D496" s="133">
        <f t="shared" si="30"/>
        <v>0.88490000000000002</v>
      </c>
      <c r="E496" s="144">
        <v>37214</v>
      </c>
      <c r="F496" s="139">
        <f t="shared" si="33"/>
        <v>2001</v>
      </c>
      <c r="G496" s="140">
        <v>1.4107000000000001</v>
      </c>
      <c r="H496" s="145">
        <f t="shared" si="31"/>
        <v>1.4107000000000001</v>
      </c>
    </row>
    <row r="497" spans="1:8">
      <c r="A497" s="135">
        <v>37214</v>
      </c>
      <c r="B497" s="136">
        <f t="shared" si="32"/>
        <v>2001</v>
      </c>
      <c r="C497" s="137">
        <v>0.87809999999999999</v>
      </c>
      <c r="D497" s="133">
        <f t="shared" si="30"/>
        <v>0.87809999999999999</v>
      </c>
      <c r="E497" s="144">
        <v>37215</v>
      </c>
      <c r="F497" s="139">
        <f t="shared" si="33"/>
        <v>2001</v>
      </c>
      <c r="G497" s="140">
        <v>1.4179999999999999</v>
      </c>
      <c r="H497" s="145">
        <f t="shared" si="31"/>
        <v>1.4179999999999999</v>
      </c>
    </row>
    <row r="498" spans="1:8">
      <c r="A498" s="135">
        <v>37215</v>
      </c>
      <c r="B498" s="136">
        <f t="shared" si="32"/>
        <v>2001</v>
      </c>
      <c r="C498" s="137">
        <v>0.88319999999999999</v>
      </c>
      <c r="D498" s="133">
        <f t="shared" si="30"/>
        <v>0.88319999999999999</v>
      </c>
      <c r="E498" s="144">
        <v>37216</v>
      </c>
      <c r="F498" s="139">
        <f t="shared" si="33"/>
        <v>2001</v>
      </c>
      <c r="G498" s="140">
        <v>1.4154</v>
      </c>
      <c r="H498" s="145">
        <f t="shared" si="31"/>
        <v>1.4154</v>
      </c>
    </row>
    <row r="499" spans="1:8">
      <c r="A499" s="135">
        <v>37216</v>
      </c>
      <c r="B499" s="136">
        <f t="shared" si="32"/>
        <v>2001</v>
      </c>
      <c r="C499" s="137">
        <v>0.87809999999999999</v>
      </c>
      <c r="D499" s="133">
        <f t="shared" si="30"/>
        <v>0.87809999999999999</v>
      </c>
      <c r="E499" s="144">
        <v>37217</v>
      </c>
      <c r="F499" s="139">
        <f t="shared" si="33"/>
        <v>2001</v>
      </c>
      <c r="G499" s="140" t="s">
        <v>50</v>
      </c>
      <c r="H499" s="145" t="str">
        <f t="shared" si="31"/>
        <v/>
      </c>
    </row>
    <row r="500" spans="1:8">
      <c r="A500" s="135">
        <v>37217</v>
      </c>
      <c r="B500" s="136">
        <f t="shared" si="32"/>
        <v>2001</v>
      </c>
      <c r="C500" s="137" t="s">
        <v>50</v>
      </c>
      <c r="D500" s="133" t="str">
        <f t="shared" si="30"/>
        <v/>
      </c>
      <c r="E500" s="144">
        <v>37218</v>
      </c>
      <c r="F500" s="139">
        <f t="shared" si="33"/>
        <v>2001</v>
      </c>
      <c r="G500" s="140">
        <v>1.4095</v>
      </c>
      <c r="H500" s="145">
        <f t="shared" si="31"/>
        <v>1.4095</v>
      </c>
    </row>
    <row r="501" spans="1:8">
      <c r="A501" s="135">
        <v>37218</v>
      </c>
      <c r="B501" s="136">
        <f t="shared" si="32"/>
        <v>2001</v>
      </c>
      <c r="C501" s="137">
        <v>0.877</v>
      </c>
      <c r="D501" s="133">
        <f t="shared" si="30"/>
        <v>0.877</v>
      </c>
      <c r="E501" s="144">
        <v>37221</v>
      </c>
      <c r="F501" s="139">
        <f t="shared" si="33"/>
        <v>2001</v>
      </c>
      <c r="G501" s="140">
        <v>1.4125000000000001</v>
      </c>
      <c r="H501" s="145">
        <f t="shared" si="31"/>
        <v>1.4125000000000001</v>
      </c>
    </row>
    <row r="502" spans="1:8">
      <c r="A502" s="135">
        <v>37221</v>
      </c>
      <c r="B502" s="136">
        <f t="shared" si="32"/>
        <v>2001</v>
      </c>
      <c r="C502" s="137">
        <v>0.88109999999999999</v>
      </c>
      <c r="D502" s="133">
        <f t="shared" si="30"/>
        <v>0.88109999999999999</v>
      </c>
      <c r="E502" s="144">
        <v>37222</v>
      </c>
      <c r="F502" s="139">
        <f t="shared" si="33"/>
        <v>2001</v>
      </c>
      <c r="G502" s="140">
        <v>1.4137</v>
      </c>
      <c r="H502" s="145">
        <f t="shared" si="31"/>
        <v>1.4137</v>
      </c>
    </row>
    <row r="503" spans="1:8">
      <c r="A503" s="135">
        <v>37222</v>
      </c>
      <c r="B503" s="136">
        <f t="shared" si="32"/>
        <v>2001</v>
      </c>
      <c r="C503" s="137">
        <v>0.88119999999999998</v>
      </c>
      <c r="D503" s="133">
        <f t="shared" si="30"/>
        <v>0.88119999999999998</v>
      </c>
      <c r="E503" s="144">
        <v>37223</v>
      </c>
      <c r="F503" s="139">
        <f t="shared" si="33"/>
        <v>2001</v>
      </c>
      <c r="G503" s="140">
        <v>1.4235</v>
      </c>
      <c r="H503" s="145">
        <f t="shared" si="31"/>
        <v>1.4235</v>
      </c>
    </row>
    <row r="504" spans="1:8">
      <c r="A504" s="135">
        <v>37223</v>
      </c>
      <c r="B504" s="136">
        <f t="shared" si="32"/>
        <v>2001</v>
      </c>
      <c r="C504" s="137">
        <v>0.88629999999999998</v>
      </c>
      <c r="D504" s="133">
        <f t="shared" si="30"/>
        <v>0.88629999999999998</v>
      </c>
      <c r="E504" s="144">
        <v>37224</v>
      </c>
      <c r="F504" s="139">
        <f t="shared" si="33"/>
        <v>2001</v>
      </c>
      <c r="G504" s="140">
        <v>1.4232</v>
      </c>
      <c r="H504" s="145">
        <f t="shared" si="31"/>
        <v>1.4232</v>
      </c>
    </row>
    <row r="505" spans="1:8">
      <c r="A505" s="135">
        <v>37224</v>
      </c>
      <c r="B505" s="136">
        <f t="shared" si="32"/>
        <v>2001</v>
      </c>
      <c r="C505" s="137">
        <v>0.88790000000000002</v>
      </c>
      <c r="D505" s="133">
        <f t="shared" si="30"/>
        <v>0.88790000000000002</v>
      </c>
      <c r="E505" s="144">
        <v>37225</v>
      </c>
      <c r="F505" s="139">
        <f t="shared" si="33"/>
        <v>2001</v>
      </c>
      <c r="G505" s="140">
        <v>1.4255</v>
      </c>
      <c r="H505" s="145">
        <f t="shared" si="31"/>
        <v>1.4255</v>
      </c>
    </row>
    <row r="506" spans="1:8">
      <c r="A506" s="135">
        <v>37225</v>
      </c>
      <c r="B506" s="136">
        <f t="shared" si="32"/>
        <v>2001</v>
      </c>
      <c r="C506" s="137">
        <v>0.89580000000000004</v>
      </c>
      <c r="D506" s="133">
        <f t="shared" si="30"/>
        <v>0.89580000000000004</v>
      </c>
      <c r="E506" s="144">
        <v>37228</v>
      </c>
      <c r="F506" s="139">
        <f t="shared" si="33"/>
        <v>2001</v>
      </c>
      <c r="G506" s="140">
        <v>1.4217</v>
      </c>
      <c r="H506" s="145">
        <f t="shared" si="31"/>
        <v>1.4217</v>
      </c>
    </row>
    <row r="507" spans="1:8">
      <c r="A507" s="135">
        <v>37228</v>
      </c>
      <c r="B507" s="136">
        <f t="shared" si="32"/>
        <v>2001</v>
      </c>
      <c r="C507" s="137">
        <v>0.88970000000000005</v>
      </c>
      <c r="D507" s="133">
        <f t="shared" si="30"/>
        <v>0.88970000000000005</v>
      </c>
      <c r="E507" s="144">
        <v>37229</v>
      </c>
      <c r="F507" s="139">
        <f t="shared" si="33"/>
        <v>2001</v>
      </c>
      <c r="G507" s="140">
        <v>1.4216</v>
      </c>
      <c r="H507" s="145">
        <f t="shared" si="31"/>
        <v>1.4216</v>
      </c>
    </row>
    <row r="508" spans="1:8">
      <c r="A508" s="135">
        <v>37229</v>
      </c>
      <c r="B508" s="136">
        <f t="shared" si="32"/>
        <v>2001</v>
      </c>
      <c r="C508" s="137">
        <v>0.88980000000000004</v>
      </c>
      <c r="D508" s="133">
        <f t="shared" si="30"/>
        <v>0.88980000000000004</v>
      </c>
      <c r="E508" s="144">
        <v>37230</v>
      </c>
      <c r="F508" s="139">
        <f t="shared" si="33"/>
        <v>2001</v>
      </c>
      <c r="G508" s="140">
        <v>1.4164000000000001</v>
      </c>
      <c r="H508" s="145">
        <f t="shared" si="31"/>
        <v>1.4164000000000001</v>
      </c>
    </row>
    <row r="509" spans="1:8">
      <c r="A509" s="135">
        <v>37230</v>
      </c>
      <c r="B509" s="136">
        <f t="shared" si="32"/>
        <v>2001</v>
      </c>
      <c r="C509" s="137">
        <v>0.88560000000000005</v>
      </c>
      <c r="D509" s="133">
        <f t="shared" si="30"/>
        <v>0.88560000000000005</v>
      </c>
      <c r="E509" s="144">
        <v>37231</v>
      </c>
      <c r="F509" s="139">
        <f t="shared" si="33"/>
        <v>2001</v>
      </c>
      <c r="G509" s="140">
        <v>1.425</v>
      </c>
      <c r="H509" s="145">
        <f t="shared" si="31"/>
        <v>1.425</v>
      </c>
    </row>
    <row r="510" spans="1:8">
      <c r="A510" s="135">
        <v>37231</v>
      </c>
      <c r="B510" s="136">
        <f t="shared" si="32"/>
        <v>2001</v>
      </c>
      <c r="C510" s="137">
        <v>0.89159999999999995</v>
      </c>
      <c r="D510" s="133">
        <f t="shared" si="30"/>
        <v>0.89159999999999995</v>
      </c>
      <c r="E510" s="144">
        <v>37232</v>
      </c>
      <c r="F510" s="139">
        <f t="shared" si="33"/>
        <v>2001</v>
      </c>
      <c r="G510" s="140">
        <v>1.4315</v>
      </c>
      <c r="H510" s="145">
        <f t="shared" si="31"/>
        <v>1.4315</v>
      </c>
    </row>
    <row r="511" spans="1:8">
      <c r="A511" s="135">
        <v>37232</v>
      </c>
      <c r="B511" s="136">
        <f t="shared" si="32"/>
        <v>2001</v>
      </c>
      <c r="C511" s="137">
        <v>0.89049999999999996</v>
      </c>
      <c r="D511" s="133">
        <f t="shared" si="30"/>
        <v>0.89049999999999996</v>
      </c>
      <c r="E511" s="144">
        <v>37235</v>
      </c>
      <c r="F511" s="139">
        <f t="shared" si="33"/>
        <v>2001</v>
      </c>
      <c r="G511" s="140">
        <v>1.4341999999999999</v>
      </c>
      <c r="H511" s="145">
        <f t="shared" si="31"/>
        <v>1.4341999999999999</v>
      </c>
    </row>
    <row r="512" spans="1:8">
      <c r="A512" s="135">
        <v>37235</v>
      </c>
      <c r="B512" s="136">
        <f t="shared" si="32"/>
        <v>2001</v>
      </c>
      <c r="C512" s="137">
        <v>0.88839999999999997</v>
      </c>
      <c r="D512" s="133">
        <f t="shared" si="30"/>
        <v>0.88839999999999997</v>
      </c>
      <c r="E512" s="144">
        <v>37236</v>
      </c>
      <c r="F512" s="139">
        <f t="shared" si="33"/>
        <v>2001</v>
      </c>
      <c r="G512" s="140">
        <v>1.4365000000000001</v>
      </c>
      <c r="H512" s="145">
        <f t="shared" si="31"/>
        <v>1.4365000000000001</v>
      </c>
    </row>
    <row r="513" spans="1:8">
      <c r="A513" s="135">
        <v>37236</v>
      </c>
      <c r="B513" s="136">
        <f t="shared" si="32"/>
        <v>2001</v>
      </c>
      <c r="C513" s="137">
        <v>0.89039999999999997</v>
      </c>
      <c r="D513" s="133">
        <f t="shared" si="30"/>
        <v>0.89039999999999997</v>
      </c>
      <c r="E513" s="144">
        <v>37237</v>
      </c>
      <c r="F513" s="139">
        <f t="shared" si="33"/>
        <v>2001</v>
      </c>
      <c r="G513" s="140">
        <v>1.444</v>
      </c>
      <c r="H513" s="145">
        <f t="shared" si="31"/>
        <v>1.444</v>
      </c>
    </row>
    <row r="514" spans="1:8">
      <c r="A514" s="135">
        <v>37237</v>
      </c>
      <c r="B514" s="136">
        <f t="shared" si="32"/>
        <v>2001</v>
      </c>
      <c r="C514" s="137">
        <v>0.89449999999999996</v>
      </c>
      <c r="D514" s="133">
        <f t="shared" si="30"/>
        <v>0.89449999999999996</v>
      </c>
      <c r="E514" s="144">
        <v>37238</v>
      </c>
      <c r="F514" s="139">
        <f t="shared" si="33"/>
        <v>2001</v>
      </c>
      <c r="G514" s="140">
        <v>1.4454</v>
      </c>
      <c r="H514" s="145">
        <f t="shared" si="31"/>
        <v>1.4454</v>
      </c>
    </row>
    <row r="515" spans="1:8">
      <c r="A515" s="135">
        <v>37238</v>
      </c>
      <c r="B515" s="136">
        <f t="shared" si="32"/>
        <v>2001</v>
      </c>
      <c r="C515" s="137">
        <v>0.89759999999999995</v>
      </c>
      <c r="D515" s="133">
        <f t="shared" si="30"/>
        <v>0.89759999999999995</v>
      </c>
      <c r="E515" s="144">
        <v>37239</v>
      </c>
      <c r="F515" s="139">
        <f t="shared" si="33"/>
        <v>2001</v>
      </c>
      <c r="G515" s="140">
        <v>1.4547000000000001</v>
      </c>
      <c r="H515" s="145">
        <f t="shared" si="31"/>
        <v>1.4547000000000001</v>
      </c>
    </row>
    <row r="516" spans="1:8">
      <c r="A516" s="135">
        <v>37239</v>
      </c>
      <c r="B516" s="136">
        <f t="shared" si="32"/>
        <v>2001</v>
      </c>
      <c r="C516" s="137">
        <v>0.90439999999999998</v>
      </c>
      <c r="D516" s="133">
        <f t="shared" si="30"/>
        <v>0.90439999999999998</v>
      </c>
      <c r="E516" s="144">
        <v>37242</v>
      </c>
      <c r="F516" s="139">
        <f t="shared" si="33"/>
        <v>2001</v>
      </c>
      <c r="G516" s="140">
        <v>1.4588000000000001</v>
      </c>
      <c r="H516" s="145">
        <f t="shared" si="31"/>
        <v>1.4588000000000001</v>
      </c>
    </row>
    <row r="517" spans="1:8">
      <c r="A517" s="135">
        <v>37242</v>
      </c>
      <c r="B517" s="136">
        <f t="shared" si="32"/>
        <v>2001</v>
      </c>
      <c r="C517" s="137">
        <v>0.90400000000000003</v>
      </c>
      <c r="D517" s="133">
        <f t="shared" si="30"/>
        <v>0.90400000000000003</v>
      </c>
      <c r="E517" s="144">
        <v>37243</v>
      </c>
      <c r="F517" s="139">
        <f t="shared" si="33"/>
        <v>2001</v>
      </c>
      <c r="G517" s="140">
        <v>1.4564999999999999</v>
      </c>
      <c r="H517" s="145">
        <f t="shared" si="31"/>
        <v>1.4564999999999999</v>
      </c>
    </row>
    <row r="518" spans="1:8">
      <c r="A518" s="135">
        <v>37243</v>
      </c>
      <c r="B518" s="136">
        <f t="shared" si="32"/>
        <v>2001</v>
      </c>
      <c r="C518" s="137">
        <v>0.90190000000000003</v>
      </c>
      <c r="D518" s="133">
        <f t="shared" si="30"/>
        <v>0.90190000000000003</v>
      </c>
      <c r="E518" s="144">
        <v>37244</v>
      </c>
      <c r="F518" s="139">
        <f t="shared" si="33"/>
        <v>2001</v>
      </c>
      <c r="G518" s="140">
        <v>1.4508000000000001</v>
      </c>
      <c r="H518" s="145">
        <f t="shared" si="31"/>
        <v>1.4508000000000001</v>
      </c>
    </row>
    <row r="519" spans="1:8">
      <c r="A519" s="135">
        <v>37244</v>
      </c>
      <c r="B519" s="136">
        <f t="shared" si="32"/>
        <v>2001</v>
      </c>
      <c r="C519" s="137">
        <v>0.89970000000000006</v>
      </c>
      <c r="D519" s="133">
        <f t="shared" ref="D519:D582" si="34">IF(ISNUMBER(C519),C519,"")</f>
        <v>0.89970000000000006</v>
      </c>
      <c r="E519" s="144">
        <v>37245</v>
      </c>
      <c r="F519" s="139">
        <f t="shared" si="33"/>
        <v>2001</v>
      </c>
      <c r="G519" s="140">
        <v>1.4463999999999999</v>
      </c>
      <c r="H519" s="145">
        <f t="shared" ref="H519:H582" si="35">IF(ISNUMBER(G519),G519,"")</f>
        <v>1.4463999999999999</v>
      </c>
    </row>
    <row r="520" spans="1:8">
      <c r="A520" s="135">
        <v>37245</v>
      </c>
      <c r="B520" s="136">
        <f t="shared" ref="B520:B583" si="36">YEAR(A520)</f>
        <v>2001</v>
      </c>
      <c r="C520" s="137">
        <v>0.8972</v>
      </c>
      <c r="D520" s="133">
        <f t="shared" si="34"/>
        <v>0.8972</v>
      </c>
      <c r="E520" s="144">
        <v>37246</v>
      </c>
      <c r="F520" s="139">
        <f t="shared" si="33"/>
        <v>2001</v>
      </c>
      <c r="G520" s="140">
        <v>1.4384999999999999</v>
      </c>
      <c r="H520" s="145">
        <f t="shared" si="35"/>
        <v>1.4384999999999999</v>
      </c>
    </row>
    <row r="521" spans="1:8">
      <c r="A521" s="135">
        <v>37246</v>
      </c>
      <c r="B521" s="136">
        <f t="shared" si="36"/>
        <v>2001</v>
      </c>
      <c r="C521" s="137">
        <v>0.88639999999999997</v>
      </c>
      <c r="D521" s="133">
        <f t="shared" si="34"/>
        <v>0.88639999999999997</v>
      </c>
      <c r="E521" s="144">
        <v>37249</v>
      </c>
      <c r="F521" s="139">
        <f t="shared" ref="F521:F584" si="37">YEAR(E521)</f>
        <v>2001</v>
      </c>
      <c r="G521" s="140">
        <v>1.4384999999999999</v>
      </c>
      <c r="H521" s="145">
        <f t="shared" si="35"/>
        <v>1.4384999999999999</v>
      </c>
    </row>
    <row r="522" spans="1:8">
      <c r="A522" s="135">
        <v>37249</v>
      </c>
      <c r="B522" s="136">
        <f t="shared" si="36"/>
        <v>2001</v>
      </c>
      <c r="C522" s="137">
        <v>0.87729999999999997</v>
      </c>
      <c r="D522" s="133">
        <f t="shared" si="34"/>
        <v>0.87729999999999997</v>
      </c>
      <c r="E522" s="144">
        <v>37250</v>
      </c>
      <c r="F522" s="139">
        <f t="shared" si="37"/>
        <v>2001</v>
      </c>
      <c r="G522" s="140" t="s">
        <v>50</v>
      </c>
      <c r="H522" s="145" t="str">
        <f t="shared" si="35"/>
        <v/>
      </c>
    </row>
    <row r="523" spans="1:8">
      <c r="A523" s="135">
        <v>37250</v>
      </c>
      <c r="B523" s="136">
        <f t="shared" si="36"/>
        <v>2001</v>
      </c>
      <c r="C523" s="137" t="s">
        <v>50</v>
      </c>
      <c r="D523" s="133" t="str">
        <f t="shared" si="34"/>
        <v/>
      </c>
      <c r="E523" s="144">
        <v>37251</v>
      </c>
      <c r="F523" s="139">
        <f t="shared" si="37"/>
        <v>2001</v>
      </c>
      <c r="G523" s="140">
        <v>1.4490000000000001</v>
      </c>
      <c r="H523" s="145">
        <f t="shared" si="35"/>
        <v>1.4490000000000001</v>
      </c>
    </row>
    <row r="524" spans="1:8">
      <c r="A524" s="135">
        <v>37251</v>
      </c>
      <c r="B524" s="136">
        <f t="shared" si="36"/>
        <v>2001</v>
      </c>
      <c r="C524" s="137">
        <v>0.87780000000000002</v>
      </c>
      <c r="D524" s="133">
        <f t="shared" si="34"/>
        <v>0.87780000000000002</v>
      </c>
      <c r="E524" s="144">
        <v>37252</v>
      </c>
      <c r="F524" s="139">
        <f t="shared" si="37"/>
        <v>2001</v>
      </c>
      <c r="G524" s="140">
        <v>1.454</v>
      </c>
      <c r="H524" s="145">
        <f t="shared" si="35"/>
        <v>1.454</v>
      </c>
    </row>
    <row r="525" spans="1:8">
      <c r="A525" s="135">
        <v>37252</v>
      </c>
      <c r="B525" s="136">
        <f t="shared" si="36"/>
        <v>2001</v>
      </c>
      <c r="C525" s="137">
        <v>0.88429999999999997</v>
      </c>
      <c r="D525" s="133">
        <f t="shared" si="34"/>
        <v>0.88429999999999997</v>
      </c>
      <c r="E525" s="144">
        <v>37253</v>
      </c>
      <c r="F525" s="139">
        <f t="shared" si="37"/>
        <v>2001</v>
      </c>
      <c r="G525" s="140">
        <v>1.4475</v>
      </c>
      <c r="H525" s="145">
        <f t="shared" si="35"/>
        <v>1.4475</v>
      </c>
    </row>
    <row r="526" spans="1:8">
      <c r="A526" s="135">
        <v>37253</v>
      </c>
      <c r="B526" s="136">
        <f t="shared" si="36"/>
        <v>2001</v>
      </c>
      <c r="C526" s="137">
        <v>0.88219999999999998</v>
      </c>
      <c r="D526" s="133">
        <f t="shared" si="34"/>
        <v>0.88219999999999998</v>
      </c>
      <c r="E526" s="144">
        <v>37256</v>
      </c>
      <c r="F526" s="139">
        <f t="shared" si="37"/>
        <v>2001</v>
      </c>
      <c r="G526" s="140">
        <v>1.4542999999999999</v>
      </c>
      <c r="H526" s="145">
        <f t="shared" si="35"/>
        <v>1.4542999999999999</v>
      </c>
    </row>
    <row r="527" spans="1:8">
      <c r="A527" s="135">
        <v>37256</v>
      </c>
      <c r="B527" s="136">
        <f t="shared" si="36"/>
        <v>2001</v>
      </c>
      <c r="C527" s="137">
        <v>0.8901</v>
      </c>
      <c r="D527" s="133">
        <f t="shared" si="34"/>
        <v>0.8901</v>
      </c>
      <c r="E527" s="144">
        <v>37257</v>
      </c>
      <c r="F527" s="139">
        <f t="shared" si="37"/>
        <v>2002</v>
      </c>
      <c r="G527" s="140" t="s">
        <v>50</v>
      </c>
      <c r="H527" s="145" t="str">
        <f t="shared" si="35"/>
        <v/>
      </c>
    </row>
    <row r="528" spans="1:8">
      <c r="A528" s="135">
        <v>37257</v>
      </c>
      <c r="B528" s="136">
        <f t="shared" si="36"/>
        <v>2002</v>
      </c>
      <c r="C528" s="137" t="s">
        <v>50</v>
      </c>
      <c r="D528" s="133" t="str">
        <f t="shared" si="34"/>
        <v/>
      </c>
      <c r="E528" s="144">
        <v>37258</v>
      </c>
      <c r="F528" s="139">
        <f t="shared" si="37"/>
        <v>2002</v>
      </c>
      <c r="G528" s="140">
        <v>1.4451000000000001</v>
      </c>
      <c r="H528" s="145">
        <f t="shared" si="35"/>
        <v>1.4451000000000001</v>
      </c>
    </row>
    <row r="529" spans="1:8">
      <c r="A529" s="135">
        <v>37258</v>
      </c>
      <c r="B529" s="136">
        <f t="shared" si="36"/>
        <v>2002</v>
      </c>
      <c r="C529" s="137">
        <v>0.90310000000000001</v>
      </c>
      <c r="D529" s="133">
        <f t="shared" si="34"/>
        <v>0.90310000000000001</v>
      </c>
      <c r="E529" s="144">
        <v>37259</v>
      </c>
      <c r="F529" s="139">
        <f t="shared" si="37"/>
        <v>2002</v>
      </c>
      <c r="G529" s="140">
        <v>1.44</v>
      </c>
      <c r="H529" s="145">
        <f t="shared" si="35"/>
        <v>1.44</v>
      </c>
    </row>
    <row r="530" spans="1:8">
      <c r="A530" s="135">
        <v>37259</v>
      </c>
      <c r="B530" s="136">
        <f t="shared" si="36"/>
        <v>2002</v>
      </c>
      <c r="C530" s="137">
        <v>0.8992</v>
      </c>
      <c r="D530" s="133">
        <f t="shared" si="34"/>
        <v>0.8992</v>
      </c>
      <c r="E530" s="144">
        <v>37260</v>
      </c>
      <c r="F530" s="139">
        <f t="shared" si="37"/>
        <v>2002</v>
      </c>
      <c r="G530" s="140">
        <v>1.4455</v>
      </c>
      <c r="H530" s="145">
        <f t="shared" si="35"/>
        <v>1.4455</v>
      </c>
    </row>
    <row r="531" spans="1:8">
      <c r="A531" s="135">
        <v>37260</v>
      </c>
      <c r="B531" s="136">
        <f t="shared" si="36"/>
        <v>2002</v>
      </c>
      <c r="C531" s="137">
        <v>0.89459999999999995</v>
      </c>
      <c r="D531" s="133">
        <f t="shared" si="34"/>
        <v>0.89459999999999995</v>
      </c>
      <c r="E531" s="144">
        <v>37263</v>
      </c>
      <c r="F531" s="139">
        <f t="shared" si="37"/>
        <v>2002</v>
      </c>
      <c r="G531" s="140">
        <v>1.4384999999999999</v>
      </c>
      <c r="H531" s="145">
        <f t="shared" si="35"/>
        <v>1.4384999999999999</v>
      </c>
    </row>
    <row r="532" spans="1:8">
      <c r="A532" s="135">
        <v>37263</v>
      </c>
      <c r="B532" s="136">
        <f t="shared" si="36"/>
        <v>2002</v>
      </c>
      <c r="C532" s="137">
        <v>0.8931</v>
      </c>
      <c r="D532" s="133">
        <f t="shared" si="34"/>
        <v>0.8931</v>
      </c>
      <c r="E532" s="144">
        <v>37264</v>
      </c>
      <c r="F532" s="139">
        <f t="shared" si="37"/>
        <v>2002</v>
      </c>
      <c r="G532" s="140">
        <v>1.4426000000000001</v>
      </c>
      <c r="H532" s="145">
        <f t="shared" si="35"/>
        <v>1.4426000000000001</v>
      </c>
    </row>
    <row r="533" spans="1:8">
      <c r="A533" s="135">
        <v>37264</v>
      </c>
      <c r="B533" s="136">
        <f t="shared" si="36"/>
        <v>2002</v>
      </c>
      <c r="C533" s="137">
        <v>0.89249999999999996</v>
      </c>
      <c r="D533" s="133">
        <f t="shared" si="34"/>
        <v>0.89249999999999996</v>
      </c>
      <c r="E533" s="144">
        <v>37265</v>
      </c>
      <c r="F533" s="139">
        <f t="shared" si="37"/>
        <v>2002</v>
      </c>
      <c r="G533" s="140">
        <v>1.4373</v>
      </c>
      <c r="H533" s="145">
        <f t="shared" si="35"/>
        <v>1.4373</v>
      </c>
    </row>
    <row r="534" spans="1:8">
      <c r="A534" s="135">
        <v>37265</v>
      </c>
      <c r="B534" s="136">
        <f t="shared" si="36"/>
        <v>2002</v>
      </c>
      <c r="C534" s="137">
        <v>0.88819999999999999</v>
      </c>
      <c r="D534" s="133">
        <f t="shared" si="34"/>
        <v>0.88819999999999999</v>
      </c>
      <c r="E534" s="144">
        <v>37266</v>
      </c>
      <c r="F534" s="139">
        <f t="shared" si="37"/>
        <v>2002</v>
      </c>
      <c r="G534" s="140">
        <v>1.4433</v>
      </c>
      <c r="H534" s="145">
        <f t="shared" si="35"/>
        <v>1.4433</v>
      </c>
    </row>
    <row r="535" spans="1:8">
      <c r="A535" s="135">
        <v>37266</v>
      </c>
      <c r="B535" s="136">
        <f t="shared" si="36"/>
        <v>2002</v>
      </c>
      <c r="C535" s="137">
        <v>0.89249999999999996</v>
      </c>
      <c r="D535" s="133">
        <f t="shared" si="34"/>
        <v>0.89249999999999996</v>
      </c>
      <c r="E535" s="144">
        <v>37267</v>
      </c>
      <c r="F535" s="139">
        <f t="shared" si="37"/>
        <v>2002</v>
      </c>
      <c r="G535" s="140">
        <v>1.4448000000000001</v>
      </c>
      <c r="H535" s="145">
        <f t="shared" si="35"/>
        <v>1.4448000000000001</v>
      </c>
    </row>
    <row r="536" spans="1:8">
      <c r="A536" s="135">
        <v>37267</v>
      </c>
      <c r="B536" s="136">
        <f t="shared" si="36"/>
        <v>2002</v>
      </c>
      <c r="C536" s="137">
        <v>0.89049999999999996</v>
      </c>
      <c r="D536" s="133">
        <f t="shared" si="34"/>
        <v>0.89049999999999996</v>
      </c>
      <c r="E536" s="144">
        <v>37270</v>
      </c>
      <c r="F536" s="139">
        <f t="shared" si="37"/>
        <v>2002</v>
      </c>
      <c r="G536" s="140">
        <v>1.4481999999999999</v>
      </c>
      <c r="H536" s="145">
        <f t="shared" si="35"/>
        <v>1.4481999999999999</v>
      </c>
    </row>
    <row r="537" spans="1:8">
      <c r="A537" s="135">
        <v>37270</v>
      </c>
      <c r="B537" s="136">
        <f t="shared" si="36"/>
        <v>2002</v>
      </c>
      <c r="C537" s="137">
        <v>0.89349999999999996</v>
      </c>
      <c r="D537" s="133">
        <f t="shared" si="34"/>
        <v>0.89349999999999996</v>
      </c>
      <c r="E537" s="144">
        <v>37271</v>
      </c>
      <c r="F537" s="139">
        <f t="shared" si="37"/>
        <v>2002</v>
      </c>
      <c r="G537" s="140">
        <v>1.4450000000000001</v>
      </c>
      <c r="H537" s="145">
        <f t="shared" si="35"/>
        <v>1.4450000000000001</v>
      </c>
    </row>
    <row r="538" spans="1:8">
      <c r="A538" s="135">
        <v>37271</v>
      </c>
      <c r="B538" s="136">
        <f t="shared" si="36"/>
        <v>2002</v>
      </c>
      <c r="C538" s="137">
        <v>0.89129999999999998</v>
      </c>
      <c r="D538" s="133">
        <f t="shared" si="34"/>
        <v>0.89129999999999998</v>
      </c>
      <c r="E538" s="144">
        <v>37272</v>
      </c>
      <c r="F538" s="139">
        <f t="shared" si="37"/>
        <v>2002</v>
      </c>
      <c r="G538" s="140">
        <v>1.4375</v>
      </c>
      <c r="H538" s="145">
        <f t="shared" si="35"/>
        <v>1.4375</v>
      </c>
    </row>
    <row r="539" spans="1:8">
      <c r="A539" s="135">
        <v>37272</v>
      </c>
      <c r="B539" s="136">
        <f t="shared" si="36"/>
        <v>2002</v>
      </c>
      <c r="C539" s="137">
        <v>0.88339999999999996</v>
      </c>
      <c r="D539" s="133">
        <f t="shared" si="34"/>
        <v>0.88339999999999996</v>
      </c>
      <c r="E539" s="144">
        <v>37273</v>
      </c>
      <c r="F539" s="139">
        <f t="shared" si="37"/>
        <v>2002</v>
      </c>
      <c r="G539" s="140">
        <v>1.4348000000000001</v>
      </c>
      <c r="H539" s="145">
        <f t="shared" si="35"/>
        <v>1.4348000000000001</v>
      </c>
    </row>
    <row r="540" spans="1:8">
      <c r="A540" s="135">
        <v>37273</v>
      </c>
      <c r="B540" s="136">
        <f t="shared" si="36"/>
        <v>2002</v>
      </c>
      <c r="C540" s="137">
        <v>0.88</v>
      </c>
      <c r="D540" s="133">
        <f t="shared" si="34"/>
        <v>0.88</v>
      </c>
      <c r="E540" s="144">
        <v>37274</v>
      </c>
      <c r="F540" s="139">
        <f t="shared" si="37"/>
        <v>2002</v>
      </c>
      <c r="G540" s="140">
        <v>1.4365000000000001</v>
      </c>
      <c r="H540" s="145">
        <f t="shared" si="35"/>
        <v>1.4365000000000001</v>
      </c>
    </row>
    <row r="541" spans="1:8">
      <c r="A541" s="135">
        <v>37274</v>
      </c>
      <c r="B541" s="136">
        <f t="shared" si="36"/>
        <v>2002</v>
      </c>
      <c r="C541" s="137">
        <v>0.88439999999999996</v>
      </c>
      <c r="D541" s="133">
        <f t="shared" si="34"/>
        <v>0.88439999999999996</v>
      </c>
      <c r="E541" s="144">
        <v>37277</v>
      </c>
      <c r="F541" s="139">
        <f t="shared" si="37"/>
        <v>2002</v>
      </c>
      <c r="G541" s="140" t="s">
        <v>50</v>
      </c>
      <c r="H541" s="145" t="str">
        <f t="shared" si="35"/>
        <v/>
      </c>
    </row>
    <row r="542" spans="1:8">
      <c r="A542" s="135">
        <v>37277</v>
      </c>
      <c r="B542" s="136">
        <f t="shared" si="36"/>
        <v>2002</v>
      </c>
      <c r="C542" s="137" t="s">
        <v>50</v>
      </c>
      <c r="D542" s="133" t="str">
        <f t="shared" si="34"/>
        <v/>
      </c>
      <c r="E542" s="144">
        <v>37278</v>
      </c>
      <c r="F542" s="139">
        <f t="shared" si="37"/>
        <v>2002</v>
      </c>
      <c r="G542" s="140">
        <v>1.4295</v>
      </c>
      <c r="H542" s="145">
        <f t="shared" si="35"/>
        <v>1.4295</v>
      </c>
    </row>
    <row r="543" spans="1:8">
      <c r="A543" s="135">
        <v>37278</v>
      </c>
      <c r="B543" s="136">
        <f t="shared" si="36"/>
        <v>2002</v>
      </c>
      <c r="C543" s="137">
        <v>0.88380000000000003</v>
      </c>
      <c r="D543" s="133">
        <f t="shared" si="34"/>
        <v>0.88380000000000003</v>
      </c>
      <c r="E543" s="144">
        <v>37279</v>
      </c>
      <c r="F543" s="139">
        <f t="shared" si="37"/>
        <v>2002</v>
      </c>
      <c r="G543" s="140">
        <v>1.4273</v>
      </c>
      <c r="H543" s="145">
        <f t="shared" si="35"/>
        <v>1.4273</v>
      </c>
    </row>
    <row r="544" spans="1:8">
      <c r="A544" s="135">
        <v>37279</v>
      </c>
      <c r="B544" s="136">
        <f t="shared" si="36"/>
        <v>2002</v>
      </c>
      <c r="C544" s="137">
        <v>0.88360000000000005</v>
      </c>
      <c r="D544" s="133">
        <f t="shared" si="34"/>
        <v>0.88360000000000005</v>
      </c>
      <c r="E544" s="144">
        <v>37280</v>
      </c>
      <c r="F544" s="139">
        <f t="shared" si="37"/>
        <v>2002</v>
      </c>
      <c r="G544" s="140">
        <v>1.4229000000000001</v>
      </c>
      <c r="H544" s="145">
        <f t="shared" si="35"/>
        <v>1.4229000000000001</v>
      </c>
    </row>
    <row r="545" spans="1:8">
      <c r="A545" s="135">
        <v>37280</v>
      </c>
      <c r="B545" s="136">
        <f t="shared" si="36"/>
        <v>2002</v>
      </c>
      <c r="C545" s="137">
        <v>0.87819999999999998</v>
      </c>
      <c r="D545" s="133">
        <f t="shared" si="34"/>
        <v>0.87819999999999998</v>
      </c>
      <c r="E545" s="144">
        <v>37281</v>
      </c>
      <c r="F545" s="139">
        <f t="shared" si="37"/>
        <v>2002</v>
      </c>
      <c r="G545" s="140">
        <v>1.4096</v>
      </c>
      <c r="H545" s="145">
        <f t="shared" si="35"/>
        <v>1.4096</v>
      </c>
    </row>
    <row r="546" spans="1:8">
      <c r="A546" s="135">
        <v>37281</v>
      </c>
      <c r="B546" s="136">
        <f t="shared" si="36"/>
        <v>2002</v>
      </c>
      <c r="C546" s="137">
        <v>0.86550000000000005</v>
      </c>
      <c r="D546" s="133">
        <f t="shared" si="34"/>
        <v>0.86550000000000005</v>
      </c>
      <c r="E546" s="144">
        <v>37284</v>
      </c>
      <c r="F546" s="139">
        <f t="shared" si="37"/>
        <v>2002</v>
      </c>
      <c r="G546" s="140">
        <v>1.4074</v>
      </c>
      <c r="H546" s="145">
        <f t="shared" si="35"/>
        <v>1.4074</v>
      </c>
    </row>
    <row r="547" spans="1:8">
      <c r="A547" s="135">
        <v>37284</v>
      </c>
      <c r="B547" s="136">
        <f t="shared" si="36"/>
        <v>2002</v>
      </c>
      <c r="C547" s="137">
        <v>0.86050000000000004</v>
      </c>
      <c r="D547" s="133">
        <f t="shared" si="34"/>
        <v>0.86050000000000004</v>
      </c>
      <c r="E547" s="144">
        <v>37285</v>
      </c>
      <c r="F547" s="139">
        <f t="shared" si="37"/>
        <v>2002</v>
      </c>
      <c r="G547" s="140">
        <v>1.4132</v>
      </c>
      <c r="H547" s="145">
        <f t="shared" si="35"/>
        <v>1.4132</v>
      </c>
    </row>
    <row r="548" spans="1:8">
      <c r="A548" s="135">
        <v>37285</v>
      </c>
      <c r="B548" s="136">
        <f t="shared" si="36"/>
        <v>2002</v>
      </c>
      <c r="C548" s="137">
        <v>0.86429999999999996</v>
      </c>
      <c r="D548" s="133">
        <f t="shared" si="34"/>
        <v>0.86429999999999996</v>
      </c>
      <c r="E548" s="144">
        <v>37286</v>
      </c>
      <c r="F548" s="139">
        <f t="shared" si="37"/>
        <v>2002</v>
      </c>
      <c r="G548" s="140">
        <v>1.4159999999999999</v>
      </c>
      <c r="H548" s="145">
        <f t="shared" si="35"/>
        <v>1.4159999999999999</v>
      </c>
    </row>
    <row r="549" spans="1:8">
      <c r="A549" s="135">
        <v>37286</v>
      </c>
      <c r="B549" s="136">
        <f t="shared" si="36"/>
        <v>2002</v>
      </c>
      <c r="C549" s="137">
        <v>0.86480000000000001</v>
      </c>
      <c r="D549" s="133">
        <f t="shared" si="34"/>
        <v>0.86480000000000001</v>
      </c>
      <c r="E549" s="144">
        <v>37287</v>
      </c>
      <c r="F549" s="139">
        <f t="shared" si="37"/>
        <v>2002</v>
      </c>
      <c r="G549" s="140">
        <v>1.4119999999999999</v>
      </c>
      <c r="H549" s="145">
        <f t="shared" si="35"/>
        <v>1.4119999999999999</v>
      </c>
    </row>
    <row r="550" spans="1:8">
      <c r="A550" s="135">
        <v>37287</v>
      </c>
      <c r="B550" s="136">
        <f t="shared" si="36"/>
        <v>2002</v>
      </c>
      <c r="C550" s="137">
        <v>0.85940000000000005</v>
      </c>
      <c r="D550" s="133">
        <f t="shared" si="34"/>
        <v>0.85940000000000005</v>
      </c>
      <c r="E550" s="144">
        <v>37288</v>
      </c>
      <c r="F550" s="139">
        <f t="shared" si="37"/>
        <v>2002</v>
      </c>
      <c r="G550" s="140">
        <v>1.4157999999999999</v>
      </c>
      <c r="H550" s="145">
        <f t="shared" si="35"/>
        <v>1.4157999999999999</v>
      </c>
    </row>
    <row r="551" spans="1:8">
      <c r="A551" s="135">
        <v>37288</v>
      </c>
      <c r="B551" s="136">
        <f t="shared" si="36"/>
        <v>2002</v>
      </c>
      <c r="C551" s="137">
        <v>0.86129999999999995</v>
      </c>
      <c r="D551" s="133">
        <f t="shared" si="34"/>
        <v>0.86129999999999995</v>
      </c>
      <c r="E551" s="144">
        <v>37291</v>
      </c>
      <c r="F551" s="139">
        <f t="shared" si="37"/>
        <v>2002</v>
      </c>
      <c r="G551" s="140">
        <v>1.4197</v>
      </c>
      <c r="H551" s="145">
        <f t="shared" si="35"/>
        <v>1.4197</v>
      </c>
    </row>
    <row r="552" spans="1:8">
      <c r="A552" s="135">
        <v>37291</v>
      </c>
      <c r="B552" s="136">
        <f t="shared" si="36"/>
        <v>2002</v>
      </c>
      <c r="C552" s="137">
        <v>0.86850000000000005</v>
      </c>
      <c r="D552" s="133">
        <f t="shared" si="34"/>
        <v>0.86850000000000005</v>
      </c>
      <c r="E552" s="144">
        <v>37292</v>
      </c>
      <c r="F552" s="139">
        <f t="shared" si="37"/>
        <v>2002</v>
      </c>
      <c r="G552" s="140">
        <v>1.417</v>
      </c>
      <c r="H552" s="145">
        <f t="shared" si="35"/>
        <v>1.417</v>
      </c>
    </row>
    <row r="553" spans="1:8">
      <c r="A553" s="135">
        <v>37292</v>
      </c>
      <c r="B553" s="136">
        <f t="shared" si="36"/>
        <v>2002</v>
      </c>
      <c r="C553" s="137">
        <v>0.86719999999999997</v>
      </c>
      <c r="D553" s="133">
        <f t="shared" si="34"/>
        <v>0.86719999999999997</v>
      </c>
      <c r="E553" s="144">
        <v>37293</v>
      </c>
      <c r="F553" s="139">
        <f t="shared" si="37"/>
        <v>2002</v>
      </c>
      <c r="G553" s="140">
        <v>1.4137999999999999</v>
      </c>
      <c r="H553" s="145">
        <f t="shared" si="35"/>
        <v>1.4137999999999999</v>
      </c>
    </row>
    <row r="554" spans="1:8">
      <c r="A554" s="135">
        <v>37293</v>
      </c>
      <c r="B554" s="136">
        <f t="shared" si="36"/>
        <v>2002</v>
      </c>
      <c r="C554" s="137">
        <v>0.86929999999999996</v>
      </c>
      <c r="D554" s="133">
        <f t="shared" si="34"/>
        <v>0.86929999999999996</v>
      </c>
      <c r="E554" s="144">
        <v>37294</v>
      </c>
      <c r="F554" s="139">
        <f t="shared" si="37"/>
        <v>2002</v>
      </c>
      <c r="G554" s="140">
        <v>1.4117</v>
      </c>
      <c r="H554" s="145">
        <f t="shared" si="35"/>
        <v>1.4117</v>
      </c>
    </row>
    <row r="555" spans="1:8">
      <c r="A555" s="135">
        <v>37294</v>
      </c>
      <c r="B555" s="136">
        <f t="shared" si="36"/>
        <v>2002</v>
      </c>
      <c r="C555" s="137">
        <v>0.86899999999999999</v>
      </c>
      <c r="D555" s="133">
        <f t="shared" si="34"/>
        <v>0.86899999999999999</v>
      </c>
      <c r="E555" s="144">
        <v>37295</v>
      </c>
      <c r="F555" s="139">
        <f t="shared" si="37"/>
        <v>2002</v>
      </c>
      <c r="G555" s="140">
        <v>1.4176</v>
      </c>
      <c r="H555" s="145">
        <f t="shared" si="35"/>
        <v>1.4176</v>
      </c>
    </row>
    <row r="556" spans="1:8">
      <c r="A556" s="135">
        <v>37295</v>
      </c>
      <c r="B556" s="136">
        <f t="shared" si="36"/>
        <v>2002</v>
      </c>
      <c r="C556" s="137">
        <v>0.87270000000000003</v>
      </c>
      <c r="D556" s="133">
        <f t="shared" si="34"/>
        <v>0.87270000000000003</v>
      </c>
      <c r="E556" s="144">
        <v>37298</v>
      </c>
      <c r="F556" s="139">
        <f t="shared" si="37"/>
        <v>2002</v>
      </c>
      <c r="G556" s="140">
        <v>1.4237</v>
      </c>
      <c r="H556" s="145">
        <f t="shared" si="35"/>
        <v>1.4237</v>
      </c>
    </row>
    <row r="557" spans="1:8">
      <c r="A557" s="135">
        <v>37298</v>
      </c>
      <c r="B557" s="136">
        <f t="shared" si="36"/>
        <v>2002</v>
      </c>
      <c r="C557" s="137">
        <v>0.87780000000000002</v>
      </c>
      <c r="D557" s="133">
        <f t="shared" si="34"/>
        <v>0.87780000000000002</v>
      </c>
      <c r="E557" s="144">
        <v>37299</v>
      </c>
      <c r="F557" s="139">
        <f t="shared" si="37"/>
        <v>2002</v>
      </c>
      <c r="G557" s="140">
        <v>1.4321999999999999</v>
      </c>
      <c r="H557" s="145">
        <f t="shared" si="35"/>
        <v>1.4321999999999999</v>
      </c>
    </row>
    <row r="558" spans="1:8">
      <c r="A558" s="135">
        <v>37299</v>
      </c>
      <c r="B558" s="136">
        <f t="shared" si="36"/>
        <v>2002</v>
      </c>
      <c r="C558" s="137">
        <v>0.87680000000000002</v>
      </c>
      <c r="D558" s="133">
        <f t="shared" si="34"/>
        <v>0.87680000000000002</v>
      </c>
      <c r="E558" s="144">
        <v>37300</v>
      </c>
      <c r="F558" s="139">
        <f t="shared" si="37"/>
        <v>2002</v>
      </c>
      <c r="G558" s="140">
        <v>1.4298</v>
      </c>
      <c r="H558" s="145">
        <f t="shared" si="35"/>
        <v>1.4298</v>
      </c>
    </row>
    <row r="559" spans="1:8">
      <c r="A559" s="135">
        <v>37300</v>
      </c>
      <c r="B559" s="136">
        <f t="shared" si="36"/>
        <v>2002</v>
      </c>
      <c r="C559" s="137">
        <v>0.873</v>
      </c>
      <c r="D559" s="133">
        <f t="shared" si="34"/>
        <v>0.873</v>
      </c>
      <c r="E559" s="144">
        <v>37301</v>
      </c>
      <c r="F559" s="139">
        <f t="shared" si="37"/>
        <v>2002</v>
      </c>
      <c r="G559" s="140">
        <v>1.4285000000000001</v>
      </c>
      <c r="H559" s="145">
        <f t="shared" si="35"/>
        <v>1.4285000000000001</v>
      </c>
    </row>
    <row r="560" spans="1:8">
      <c r="A560" s="135">
        <v>37301</v>
      </c>
      <c r="B560" s="136">
        <f t="shared" si="36"/>
        <v>2002</v>
      </c>
      <c r="C560" s="137">
        <v>0.87129999999999996</v>
      </c>
      <c r="D560" s="133">
        <f t="shared" si="34"/>
        <v>0.87129999999999996</v>
      </c>
      <c r="E560" s="144">
        <v>37302</v>
      </c>
      <c r="F560" s="139">
        <f t="shared" si="37"/>
        <v>2002</v>
      </c>
      <c r="G560" s="140">
        <v>1.4315</v>
      </c>
      <c r="H560" s="145">
        <f t="shared" si="35"/>
        <v>1.4315</v>
      </c>
    </row>
    <row r="561" spans="1:8">
      <c r="A561" s="135">
        <v>37302</v>
      </c>
      <c r="B561" s="136">
        <f t="shared" si="36"/>
        <v>2002</v>
      </c>
      <c r="C561" s="137">
        <v>0.873</v>
      </c>
      <c r="D561" s="133">
        <f t="shared" si="34"/>
        <v>0.873</v>
      </c>
      <c r="E561" s="144">
        <v>37305</v>
      </c>
      <c r="F561" s="139">
        <f t="shared" si="37"/>
        <v>2002</v>
      </c>
      <c r="G561" s="140" t="s">
        <v>50</v>
      </c>
      <c r="H561" s="145" t="str">
        <f t="shared" si="35"/>
        <v/>
      </c>
    </row>
    <row r="562" spans="1:8">
      <c r="A562" s="135">
        <v>37305</v>
      </c>
      <c r="B562" s="136">
        <f t="shared" si="36"/>
        <v>2002</v>
      </c>
      <c r="C562" s="137" t="s">
        <v>50</v>
      </c>
      <c r="D562" s="133" t="str">
        <f t="shared" si="34"/>
        <v/>
      </c>
      <c r="E562" s="144">
        <v>37306</v>
      </c>
      <c r="F562" s="139">
        <f t="shared" si="37"/>
        <v>2002</v>
      </c>
      <c r="G562" s="140">
        <v>1.4301999999999999</v>
      </c>
      <c r="H562" s="145">
        <f t="shared" si="35"/>
        <v>1.4301999999999999</v>
      </c>
    </row>
    <row r="563" spans="1:8">
      <c r="A563" s="135">
        <v>37306</v>
      </c>
      <c r="B563" s="136">
        <f t="shared" si="36"/>
        <v>2002</v>
      </c>
      <c r="C563" s="137">
        <v>0.87639999999999996</v>
      </c>
      <c r="D563" s="133">
        <f t="shared" si="34"/>
        <v>0.87639999999999996</v>
      </c>
      <c r="E563" s="144">
        <v>37307</v>
      </c>
      <c r="F563" s="139">
        <f t="shared" si="37"/>
        <v>2002</v>
      </c>
      <c r="G563" s="140">
        <v>1.4269000000000001</v>
      </c>
      <c r="H563" s="145">
        <f t="shared" si="35"/>
        <v>1.4269000000000001</v>
      </c>
    </row>
    <row r="564" spans="1:8">
      <c r="A564" s="135">
        <v>37307</v>
      </c>
      <c r="B564" s="136">
        <f t="shared" si="36"/>
        <v>2002</v>
      </c>
      <c r="C564" s="137">
        <v>0.87050000000000005</v>
      </c>
      <c r="D564" s="133">
        <f t="shared" si="34"/>
        <v>0.87050000000000005</v>
      </c>
      <c r="E564" s="144">
        <v>37308</v>
      </c>
      <c r="F564" s="139">
        <f t="shared" si="37"/>
        <v>2002</v>
      </c>
      <c r="G564" s="140">
        <v>1.4253</v>
      </c>
      <c r="H564" s="145">
        <f t="shared" si="35"/>
        <v>1.4253</v>
      </c>
    </row>
    <row r="565" spans="1:8">
      <c r="A565" s="135">
        <v>37308</v>
      </c>
      <c r="B565" s="136">
        <f t="shared" si="36"/>
        <v>2002</v>
      </c>
      <c r="C565" s="137">
        <v>0.87119999999999997</v>
      </c>
      <c r="D565" s="133">
        <f t="shared" si="34"/>
        <v>0.87119999999999997</v>
      </c>
      <c r="E565" s="144">
        <v>37309</v>
      </c>
      <c r="F565" s="139">
        <f t="shared" si="37"/>
        <v>2002</v>
      </c>
      <c r="G565" s="140">
        <v>1.4300999999999999</v>
      </c>
      <c r="H565" s="145">
        <f t="shared" si="35"/>
        <v>1.4300999999999999</v>
      </c>
    </row>
    <row r="566" spans="1:8">
      <c r="A566" s="135">
        <v>37309</v>
      </c>
      <c r="B566" s="136">
        <f t="shared" si="36"/>
        <v>2002</v>
      </c>
      <c r="C566" s="137">
        <v>0.87570000000000003</v>
      </c>
      <c r="D566" s="133">
        <f t="shared" si="34"/>
        <v>0.87570000000000003</v>
      </c>
      <c r="E566" s="144">
        <v>37312</v>
      </c>
      <c r="F566" s="139">
        <f t="shared" si="37"/>
        <v>2002</v>
      </c>
      <c r="G566" s="140">
        <v>1.4262999999999999</v>
      </c>
      <c r="H566" s="145">
        <f t="shared" si="35"/>
        <v>1.4262999999999999</v>
      </c>
    </row>
    <row r="567" spans="1:8">
      <c r="A567" s="135">
        <v>37312</v>
      </c>
      <c r="B567" s="136">
        <f t="shared" si="36"/>
        <v>2002</v>
      </c>
      <c r="C567" s="137">
        <v>0.87129999999999996</v>
      </c>
      <c r="D567" s="133">
        <f t="shared" si="34"/>
        <v>0.87129999999999996</v>
      </c>
      <c r="E567" s="144">
        <v>37313</v>
      </c>
      <c r="F567" s="139">
        <f t="shared" si="37"/>
        <v>2002</v>
      </c>
      <c r="G567" s="140">
        <v>1.4225000000000001</v>
      </c>
      <c r="H567" s="145">
        <f t="shared" si="35"/>
        <v>1.4225000000000001</v>
      </c>
    </row>
    <row r="568" spans="1:8">
      <c r="A568" s="135">
        <v>37313</v>
      </c>
      <c r="B568" s="136">
        <f t="shared" si="36"/>
        <v>2002</v>
      </c>
      <c r="C568" s="137">
        <v>0.86819999999999997</v>
      </c>
      <c r="D568" s="133">
        <f t="shared" si="34"/>
        <v>0.86819999999999997</v>
      </c>
      <c r="E568" s="144">
        <v>37314</v>
      </c>
      <c r="F568" s="139">
        <f t="shared" si="37"/>
        <v>2002</v>
      </c>
      <c r="G568" s="140">
        <v>1.4165000000000001</v>
      </c>
      <c r="H568" s="145">
        <f t="shared" si="35"/>
        <v>1.4165000000000001</v>
      </c>
    </row>
    <row r="569" spans="1:8">
      <c r="A569" s="135">
        <v>37314</v>
      </c>
      <c r="B569" s="136">
        <f t="shared" si="36"/>
        <v>2002</v>
      </c>
      <c r="C569" s="137">
        <v>0.86419999999999997</v>
      </c>
      <c r="D569" s="133">
        <f t="shared" si="34"/>
        <v>0.86419999999999997</v>
      </c>
      <c r="E569" s="144">
        <v>37315</v>
      </c>
      <c r="F569" s="139">
        <f t="shared" si="37"/>
        <v>2002</v>
      </c>
      <c r="G569" s="140">
        <v>1.4129</v>
      </c>
      <c r="H569" s="145">
        <f t="shared" si="35"/>
        <v>1.4129</v>
      </c>
    </row>
    <row r="570" spans="1:8">
      <c r="A570" s="135">
        <v>37315</v>
      </c>
      <c r="B570" s="136">
        <f t="shared" si="36"/>
        <v>2002</v>
      </c>
      <c r="C570" s="137">
        <v>0.86580000000000001</v>
      </c>
      <c r="D570" s="133">
        <f t="shared" si="34"/>
        <v>0.86580000000000001</v>
      </c>
      <c r="E570" s="144">
        <v>37316</v>
      </c>
      <c r="F570" s="139">
        <f t="shared" si="37"/>
        <v>2002</v>
      </c>
      <c r="G570" s="140">
        <v>1.419</v>
      </c>
      <c r="H570" s="145">
        <f t="shared" si="35"/>
        <v>1.419</v>
      </c>
    </row>
    <row r="571" spans="1:8">
      <c r="A571" s="135">
        <v>37316</v>
      </c>
      <c r="B571" s="136">
        <f t="shared" si="36"/>
        <v>2002</v>
      </c>
      <c r="C571" s="137">
        <v>0.86519999999999997</v>
      </c>
      <c r="D571" s="133">
        <f t="shared" si="34"/>
        <v>0.86519999999999997</v>
      </c>
      <c r="E571" s="144">
        <v>37319</v>
      </c>
      <c r="F571" s="139">
        <f t="shared" si="37"/>
        <v>2002</v>
      </c>
      <c r="G571" s="140">
        <v>1.4228000000000001</v>
      </c>
      <c r="H571" s="145">
        <f t="shared" si="35"/>
        <v>1.4228000000000001</v>
      </c>
    </row>
    <row r="572" spans="1:8">
      <c r="A572" s="135">
        <v>37319</v>
      </c>
      <c r="B572" s="136">
        <f t="shared" si="36"/>
        <v>2002</v>
      </c>
      <c r="C572" s="137">
        <v>0.87050000000000005</v>
      </c>
      <c r="D572" s="133">
        <f t="shared" si="34"/>
        <v>0.87050000000000005</v>
      </c>
      <c r="E572" s="144">
        <v>37320</v>
      </c>
      <c r="F572" s="139">
        <f t="shared" si="37"/>
        <v>2002</v>
      </c>
      <c r="G572" s="140">
        <v>1.4212</v>
      </c>
      <c r="H572" s="145">
        <f t="shared" si="35"/>
        <v>1.4212</v>
      </c>
    </row>
    <row r="573" spans="1:8">
      <c r="A573" s="135">
        <v>37320</v>
      </c>
      <c r="B573" s="136">
        <f t="shared" si="36"/>
        <v>2002</v>
      </c>
      <c r="C573" s="137">
        <v>0.86990000000000001</v>
      </c>
      <c r="D573" s="133">
        <f t="shared" si="34"/>
        <v>0.86990000000000001</v>
      </c>
      <c r="E573" s="144">
        <v>37321</v>
      </c>
      <c r="F573" s="139">
        <f t="shared" si="37"/>
        <v>2002</v>
      </c>
      <c r="G573" s="140">
        <v>1.4238</v>
      </c>
      <c r="H573" s="145">
        <f t="shared" si="35"/>
        <v>1.4238</v>
      </c>
    </row>
    <row r="574" spans="1:8">
      <c r="A574" s="135">
        <v>37321</v>
      </c>
      <c r="B574" s="136">
        <f t="shared" si="36"/>
        <v>2002</v>
      </c>
      <c r="C574" s="137">
        <v>0.87719999999999998</v>
      </c>
      <c r="D574" s="133">
        <f t="shared" si="34"/>
        <v>0.87719999999999998</v>
      </c>
      <c r="E574" s="144">
        <v>37322</v>
      </c>
      <c r="F574" s="139">
        <f t="shared" si="37"/>
        <v>2002</v>
      </c>
      <c r="G574" s="140">
        <v>1.4245000000000001</v>
      </c>
      <c r="H574" s="145">
        <f t="shared" si="35"/>
        <v>1.4245000000000001</v>
      </c>
    </row>
    <row r="575" spans="1:8">
      <c r="A575" s="135">
        <v>37322</v>
      </c>
      <c r="B575" s="136">
        <f t="shared" si="36"/>
        <v>2002</v>
      </c>
      <c r="C575" s="137">
        <v>0.87949999999999995</v>
      </c>
      <c r="D575" s="133">
        <f t="shared" si="34"/>
        <v>0.87949999999999995</v>
      </c>
      <c r="E575" s="144">
        <v>37323</v>
      </c>
      <c r="F575" s="139">
        <f t="shared" si="37"/>
        <v>2002</v>
      </c>
      <c r="G575" s="140">
        <v>1.4227000000000001</v>
      </c>
      <c r="H575" s="145">
        <f t="shared" si="35"/>
        <v>1.4227000000000001</v>
      </c>
    </row>
    <row r="576" spans="1:8">
      <c r="A576" s="135">
        <v>37323</v>
      </c>
      <c r="B576" s="136">
        <f t="shared" si="36"/>
        <v>2002</v>
      </c>
      <c r="C576" s="137">
        <v>0.87519999999999998</v>
      </c>
      <c r="D576" s="133">
        <f t="shared" si="34"/>
        <v>0.87519999999999998</v>
      </c>
      <c r="E576" s="144">
        <v>37326</v>
      </c>
      <c r="F576" s="139">
        <f t="shared" si="37"/>
        <v>2002</v>
      </c>
      <c r="G576" s="140">
        <v>1.4219999999999999</v>
      </c>
      <c r="H576" s="145">
        <f t="shared" si="35"/>
        <v>1.4219999999999999</v>
      </c>
    </row>
    <row r="577" spans="1:8">
      <c r="A577" s="135">
        <v>37326</v>
      </c>
      <c r="B577" s="136">
        <f t="shared" si="36"/>
        <v>2002</v>
      </c>
      <c r="C577" s="137">
        <v>0.87680000000000002</v>
      </c>
      <c r="D577" s="133">
        <f t="shared" si="34"/>
        <v>0.87680000000000002</v>
      </c>
      <c r="E577" s="144">
        <v>37327</v>
      </c>
      <c r="F577" s="139">
        <f t="shared" si="37"/>
        <v>2002</v>
      </c>
      <c r="G577" s="140">
        <v>1.4146000000000001</v>
      </c>
      <c r="H577" s="145">
        <f t="shared" si="35"/>
        <v>1.4146000000000001</v>
      </c>
    </row>
    <row r="578" spans="1:8">
      <c r="A578" s="135">
        <v>37327</v>
      </c>
      <c r="B578" s="136">
        <f t="shared" si="36"/>
        <v>2002</v>
      </c>
      <c r="C578" s="137">
        <v>0.87590000000000001</v>
      </c>
      <c r="D578" s="133">
        <f t="shared" si="34"/>
        <v>0.87590000000000001</v>
      </c>
      <c r="E578" s="144">
        <v>37328</v>
      </c>
      <c r="F578" s="139">
        <f t="shared" si="37"/>
        <v>2002</v>
      </c>
      <c r="G578" s="140">
        <v>1.4157</v>
      </c>
      <c r="H578" s="145">
        <f t="shared" si="35"/>
        <v>1.4157</v>
      </c>
    </row>
    <row r="579" spans="1:8">
      <c r="A579" s="135">
        <v>37328</v>
      </c>
      <c r="B579" s="136">
        <f t="shared" si="36"/>
        <v>2002</v>
      </c>
      <c r="C579" s="137">
        <v>0.877</v>
      </c>
      <c r="D579" s="133">
        <f t="shared" si="34"/>
        <v>0.877</v>
      </c>
      <c r="E579" s="144">
        <v>37329</v>
      </c>
      <c r="F579" s="139">
        <f t="shared" si="37"/>
        <v>2002</v>
      </c>
      <c r="G579" s="140">
        <v>1.42</v>
      </c>
      <c r="H579" s="145">
        <f t="shared" si="35"/>
        <v>1.42</v>
      </c>
    </row>
    <row r="580" spans="1:8">
      <c r="A580" s="135">
        <v>37329</v>
      </c>
      <c r="B580" s="136">
        <f t="shared" si="36"/>
        <v>2002</v>
      </c>
      <c r="C580" s="137">
        <v>0.88160000000000005</v>
      </c>
      <c r="D580" s="133">
        <f t="shared" si="34"/>
        <v>0.88160000000000005</v>
      </c>
      <c r="E580" s="144">
        <v>37330</v>
      </c>
      <c r="F580" s="139">
        <f t="shared" si="37"/>
        <v>2002</v>
      </c>
      <c r="G580" s="140">
        <v>1.4238</v>
      </c>
      <c r="H580" s="145">
        <f t="shared" si="35"/>
        <v>1.4238</v>
      </c>
    </row>
    <row r="581" spans="1:8">
      <c r="A581" s="135">
        <v>37330</v>
      </c>
      <c r="B581" s="136">
        <f t="shared" si="36"/>
        <v>2002</v>
      </c>
      <c r="C581" s="137">
        <v>0.88229999999999997</v>
      </c>
      <c r="D581" s="133">
        <f t="shared" si="34"/>
        <v>0.88229999999999997</v>
      </c>
      <c r="E581" s="144">
        <v>37333</v>
      </c>
      <c r="F581" s="139">
        <f t="shared" si="37"/>
        <v>2002</v>
      </c>
      <c r="G581" s="140">
        <v>1.4256</v>
      </c>
      <c r="H581" s="145">
        <f t="shared" si="35"/>
        <v>1.4256</v>
      </c>
    </row>
    <row r="582" spans="1:8">
      <c r="A582" s="135">
        <v>37333</v>
      </c>
      <c r="B582" s="136">
        <f t="shared" si="36"/>
        <v>2002</v>
      </c>
      <c r="C582" s="137">
        <v>0.88260000000000005</v>
      </c>
      <c r="D582" s="133">
        <f t="shared" si="34"/>
        <v>0.88260000000000005</v>
      </c>
      <c r="E582" s="144">
        <v>37334</v>
      </c>
      <c r="F582" s="139">
        <f t="shared" si="37"/>
        <v>2002</v>
      </c>
      <c r="G582" s="140">
        <v>1.4213</v>
      </c>
      <c r="H582" s="145">
        <f t="shared" si="35"/>
        <v>1.4213</v>
      </c>
    </row>
    <row r="583" spans="1:8">
      <c r="A583" s="135">
        <v>37334</v>
      </c>
      <c r="B583" s="136">
        <f t="shared" si="36"/>
        <v>2002</v>
      </c>
      <c r="C583" s="137">
        <v>0.88049999999999995</v>
      </c>
      <c r="D583" s="133">
        <f t="shared" ref="D583:D646" si="38">IF(ISNUMBER(C583),C583,"")</f>
        <v>0.88049999999999995</v>
      </c>
      <c r="E583" s="144">
        <v>37335</v>
      </c>
      <c r="F583" s="139">
        <f t="shared" si="37"/>
        <v>2002</v>
      </c>
      <c r="G583" s="140">
        <v>1.4259999999999999</v>
      </c>
      <c r="H583" s="145">
        <f t="shared" ref="H583:H646" si="39">IF(ISNUMBER(G583),G583,"")</f>
        <v>1.4259999999999999</v>
      </c>
    </row>
    <row r="584" spans="1:8">
      <c r="A584" s="135">
        <v>37335</v>
      </c>
      <c r="B584" s="136">
        <f t="shared" ref="B584:B647" si="40">YEAR(A584)</f>
        <v>2002</v>
      </c>
      <c r="C584" s="137">
        <v>0.88360000000000005</v>
      </c>
      <c r="D584" s="133">
        <f t="shared" si="38"/>
        <v>0.88360000000000005</v>
      </c>
      <c r="E584" s="144">
        <v>37336</v>
      </c>
      <c r="F584" s="139">
        <f t="shared" si="37"/>
        <v>2002</v>
      </c>
      <c r="G584" s="140">
        <v>1.4287000000000001</v>
      </c>
      <c r="H584" s="145">
        <f t="shared" si="39"/>
        <v>1.4287000000000001</v>
      </c>
    </row>
    <row r="585" spans="1:8">
      <c r="A585" s="135">
        <v>37336</v>
      </c>
      <c r="B585" s="136">
        <f t="shared" si="40"/>
        <v>2002</v>
      </c>
      <c r="C585" s="137">
        <v>0.88360000000000005</v>
      </c>
      <c r="D585" s="133">
        <f t="shared" si="38"/>
        <v>0.88360000000000005</v>
      </c>
      <c r="E585" s="144">
        <v>37337</v>
      </c>
      <c r="F585" s="139">
        <f t="shared" ref="F585:F648" si="41">YEAR(E585)</f>
        <v>2002</v>
      </c>
      <c r="G585" s="140">
        <v>1.4262999999999999</v>
      </c>
      <c r="H585" s="145">
        <f t="shared" si="39"/>
        <v>1.4262999999999999</v>
      </c>
    </row>
    <row r="586" spans="1:8">
      <c r="A586" s="135">
        <v>37337</v>
      </c>
      <c r="B586" s="136">
        <f t="shared" si="40"/>
        <v>2002</v>
      </c>
      <c r="C586" s="137">
        <v>0.87909999999999999</v>
      </c>
      <c r="D586" s="133">
        <f t="shared" si="38"/>
        <v>0.87909999999999999</v>
      </c>
      <c r="E586" s="144">
        <v>37340</v>
      </c>
      <c r="F586" s="139">
        <f t="shared" si="41"/>
        <v>2002</v>
      </c>
      <c r="G586" s="140">
        <v>1.4255</v>
      </c>
      <c r="H586" s="145">
        <f t="shared" si="39"/>
        <v>1.4255</v>
      </c>
    </row>
    <row r="587" spans="1:8">
      <c r="A587" s="135">
        <v>37340</v>
      </c>
      <c r="B587" s="136">
        <f t="shared" si="40"/>
        <v>2002</v>
      </c>
      <c r="C587" s="137">
        <v>0.87680000000000002</v>
      </c>
      <c r="D587" s="133">
        <f t="shared" si="38"/>
        <v>0.87680000000000002</v>
      </c>
      <c r="E587" s="144">
        <v>37341</v>
      </c>
      <c r="F587" s="139">
        <f t="shared" si="41"/>
        <v>2002</v>
      </c>
      <c r="G587" s="140">
        <v>1.427</v>
      </c>
      <c r="H587" s="145">
        <f t="shared" si="39"/>
        <v>1.427</v>
      </c>
    </row>
    <row r="588" spans="1:8">
      <c r="A588" s="135">
        <v>37341</v>
      </c>
      <c r="B588" s="136">
        <f t="shared" si="40"/>
        <v>2002</v>
      </c>
      <c r="C588" s="137">
        <v>0.87670000000000003</v>
      </c>
      <c r="D588" s="133">
        <f t="shared" si="38"/>
        <v>0.87670000000000003</v>
      </c>
      <c r="E588" s="144">
        <v>37342</v>
      </c>
      <c r="F588" s="139">
        <f t="shared" si="41"/>
        <v>2002</v>
      </c>
      <c r="G588" s="140">
        <v>1.4238</v>
      </c>
      <c r="H588" s="145">
        <f t="shared" si="39"/>
        <v>1.4238</v>
      </c>
    </row>
    <row r="589" spans="1:8">
      <c r="A589" s="135">
        <v>37342</v>
      </c>
      <c r="B589" s="136">
        <f t="shared" si="40"/>
        <v>2002</v>
      </c>
      <c r="C589" s="137">
        <v>0.87260000000000004</v>
      </c>
      <c r="D589" s="133">
        <f t="shared" si="38"/>
        <v>0.87260000000000004</v>
      </c>
      <c r="E589" s="144">
        <v>37343</v>
      </c>
      <c r="F589" s="139">
        <f t="shared" si="41"/>
        <v>2002</v>
      </c>
      <c r="G589" s="140">
        <v>1.4241999999999999</v>
      </c>
      <c r="H589" s="145">
        <f t="shared" si="39"/>
        <v>1.4241999999999999</v>
      </c>
    </row>
    <row r="590" spans="1:8">
      <c r="A590" s="135">
        <v>37343</v>
      </c>
      <c r="B590" s="136">
        <f t="shared" si="40"/>
        <v>2002</v>
      </c>
      <c r="C590" s="137">
        <v>0.87109999999999999</v>
      </c>
      <c r="D590" s="133">
        <f t="shared" si="38"/>
        <v>0.87109999999999999</v>
      </c>
      <c r="E590" s="144">
        <v>37344</v>
      </c>
      <c r="F590" s="139">
        <f t="shared" si="41"/>
        <v>2002</v>
      </c>
      <c r="G590" s="140">
        <v>1.425</v>
      </c>
      <c r="H590" s="145">
        <f t="shared" si="39"/>
        <v>1.425</v>
      </c>
    </row>
    <row r="591" spans="1:8">
      <c r="A591" s="135">
        <v>37344</v>
      </c>
      <c r="B591" s="136">
        <f t="shared" si="40"/>
        <v>2002</v>
      </c>
      <c r="C591" s="137">
        <v>0.87170000000000003</v>
      </c>
      <c r="D591" s="133">
        <f t="shared" si="38"/>
        <v>0.87170000000000003</v>
      </c>
      <c r="E591" s="144">
        <v>37347</v>
      </c>
      <c r="F591" s="139">
        <f t="shared" si="41"/>
        <v>2002</v>
      </c>
      <c r="G591" s="140">
        <v>1.4407000000000001</v>
      </c>
      <c r="H591" s="145">
        <f t="shared" si="39"/>
        <v>1.4407000000000001</v>
      </c>
    </row>
    <row r="592" spans="1:8">
      <c r="A592" s="135">
        <v>37347</v>
      </c>
      <c r="B592" s="136">
        <f t="shared" si="40"/>
        <v>2002</v>
      </c>
      <c r="C592" s="137">
        <v>0.88060000000000005</v>
      </c>
      <c r="D592" s="133">
        <f t="shared" si="38"/>
        <v>0.88060000000000005</v>
      </c>
      <c r="E592" s="144">
        <v>37348</v>
      </c>
      <c r="F592" s="139">
        <f t="shared" si="41"/>
        <v>2002</v>
      </c>
      <c r="G592" s="140">
        <v>1.4358</v>
      </c>
      <c r="H592" s="145">
        <f t="shared" si="39"/>
        <v>1.4358</v>
      </c>
    </row>
    <row r="593" spans="1:8">
      <c r="A593" s="135">
        <v>37348</v>
      </c>
      <c r="B593" s="136">
        <f t="shared" si="40"/>
        <v>2002</v>
      </c>
      <c r="C593" s="137">
        <v>0.87819999999999998</v>
      </c>
      <c r="D593" s="133">
        <f t="shared" si="38"/>
        <v>0.87819999999999998</v>
      </c>
      <c r="E593" s="144">
        <v>37349</v>
      </c>
      <c r="F593" s="139">
        <f t="shared" si="41"/>
        <v>2002</v>
      </c>
      <c r="G593" s="140">
        <v>1.4350000000000001</v>
      </c>
      <c r="H593" s="145">
        <f t="shared" si="39"/>
        <v>1.4350000000000001</v>
      </c>
    </row>
    <row r="594" spans="1:8">
      <c r="A594" s="135">
        <v>37349</v>
      </c>
      <c r="B594" s="136">
        <f t="shared" si="40"/>
        <v>2002</v>
      </c>
      <c r="C594" s="137">
        <v>0.88039999999999996</v>
      </c>
      <c r="D594" s="133">
        <f t="shared" si="38"/>
        <v>0.88039999999999996</v>
      </c>
      <c r="E594" s="144">
        <v>37350</v>
      </c>
      <c r="F594" s="139">
        <f t="shared" si="41"/>
        <v>2002</v>
      </c>
      <c r="G594" s="140">
        <v>1.4349000000000001</v>
      </c>
      <c r="H594" s="145">
        <f t="shared" si="39"/>
        <v>1.4349000000000001</v>
      </c>
    </row>
    <row r="595" spans="1:8">
      <c r="A595" s="135">
        <v>37350</v>
      </c>
      <c r="B595" s="136">
        <f t="shared" si="40"/>
        <v>2002</v>
      </c>
      <c r="C595" s="137">
        <v>0.87790000000000001</v>
      </c>
      <c r="D595" s="133">
        <f t="shared" si="38"/>
        <v>0.87790000000000001</v>
      </c>
      <c r="E595" s="144">
        <v>37351</v>
      </c>
      <c r="F595" s="139">
        <f t="shared" si="41"/>
        <v>2002</v>
      </c>
      <c r="G595" s="140">
        <v>1.4350000000000001</v>
      </c>
      <c r="H595" s="145">
        <f t="shared" si="39"/>
        <v>1.4350000000000001</v>
      </c>
    </row>
    <row r="596" spans="1:8">
      <c r="A596" s="135">
        <v>37351</v>
      </c>
      <c r="B596" s="136">
        <f t="shared" si="40"/>
        <v>2002</v>
      </c>
      <c r="C596" s="137">
        <v>0.88049999999999995</v>
      </c>
      <c r="D596" s="133">
        <f t="shared" si="38"/>
        <v>0.88049999999999995</v>
      </c>
      <c r="E596" s="144">
        <v>37354</v>
      </c>
      <c r="F596" s="139">
        <f t="shared" si="41"/>
        <v>2002</v>
      </c>
      <c r="G596" s="140">
        <v>1.431</v>
      </c>
      <c r="H596" s="145">
        <f t="shared" si="39"/>
        <v>1.431</v>
      </c>
    </row>
    <row r="597" spans="1:8">
      <c r="A597" s="135">
        <v>37354</v>
      </c>
      <c r="B597" s="136">
        <f t="shared" si="40"/>
        <v>2002</v>
      </c>
      <c r="C597" s="137">
        <v>0.875</v>
      </c>
      <c r="D597" s="133">
        <f t="shared" si="38"/>
        <v>0.875</v>
      </c>
      <c r="E597" s="144">
        <v>37355</v>
      </c>
      <c r="F597" s="139">
        <f t="shared" si="41"/>
        <v>2002</v>
      </c>
      <c r="G597" s="140">
        <v>1.4345000000000001</v>
      </c>
      <c r="H597" s="145">
        <f t="shared" si="39"/>
        <v>1.4345000000000001</v>
      </c>
    </row>
    <row r="598" spans="1:8">
      <c r="A598" s="135">
        <v>37355</v>
      </c>
      <c r="B598" s="136">
        <f t="shared" si="40"/>
        <v>2002</v>
      </c>
      <c r="C598" s="137">
        <v>0.87929999999999997</v>
      </c>
      <c r="D598" s="133">
        <f t="shared" si="38"/>
        <v>0.87929999999999997</v>
      </c>
      <c r="E598" s="144">
        <v>37356</v>
      </c>
      <c r="F598" s="139">
        <f t="shared" si="41"/>
        <v>2002</v>
      </c>
      <c r="G598" s="140">
        <v>1.4365000000000001</v>
      </c>
      <c r="H598" s="145">
        <f t="shared" si="39"/>
        <v>1.4365000000000001</v>
      </c>
    </row>
    <row r="599" spans="1:8">
      <c r="A599" s="135">
        <v>37356</v>
      </c>
      <c r="B599" s="136">
        <f t="shared" si="40"/>
        <v>2002</v>
      </c>
      <c r="C599" s="137">
        <v>0.87939999999999996</v>
      </c>
      <c r="D599" s="133">
        <f t="shared" si="38"/>
        <v>0.87939999999999996</v>
      </c>
      <c r="E599" s="144">
        <v>37357</v>
      </c>
      <c r="F599" s="139">
        <f t="shared" si="41"/>
        <v>2002</v>
      </c>
      <c r="G599" s="140">
        <v>1.4381999999999999</v>
      </c>
      <c r="H599" s="145">
        <f t="shared" si="39"/>
        <v>1.4381999999999999</v>
      </c>
    </row>
    <row r="600" spans="1:8">
      <c r="A600" s="135">
        <v>37357</v>
      </c>
      <c r="B600" s="136">
        <f t="shared" si="40"/>
        <v>2002</v>
      </c>
      <c r="C600" s="137">
        <v>0.88290000000000002</v>
      </c>
      <c r="D600" s="133">
        <f t="shared" si="38"/>
        <v>0.88290000000000002</v>
      </c>
      <c r="E600" s="144">
        <v>37358</v>
      </c>
      <c r="F600" s="139">
        <f t="shared" si="41"/>
        <v>2002</v>
      </c>
      <c r="G600" s="140">
        <v>1.4371</v>
      </c>
      <c r="H600" s="145">
        <f t="shared" si="39"/>
        <v>1.4371</v>
      </c>
    </row>
    <row r="601" spans="1:8">
      <c r="A601" s="135">
        <v>37358</v>
      </c>
      <c r="B601" s="136">
        <f t="shared" si="40"/>
        <v>2002</v>
      </c>
      <c r="C601" s="137">
        <v>0.87919999999999998</v>
      </c>
      <c r="D601" s="133">
        <f t="shared" si="38"/>
        <v>0.87919999999999998</v>
      </c>
      <c r="E601" s="144">
        <v>37361</v>
      </c>
      <c r="F601" s="139">
        <f t="shared" si="41"/>
        <v>2002</v>
      </c>
      <c r="G601" s="140">
        <v>1.4372</v>
      </c>
      <c r="H601" s="145">
        <f t="shared" si="39"/>
        <v>1.4372</v>
      </c>
    </row>
    <row r="602" spans="1:8">
      <c r="A602" s="135">
        <v>37361</v>
      </c>
      <c r="B602" s="136">
        <f t="shared" si="40"/>
        <v>2002</v>
      </c>
      <c r="C602" s="137">
        <v>0.88019999999999998</v>
      </c>
      <c r="D602" s="133">
        <f t="shared" si="38"/>
        <v>0.88019999999999998</v>
      </c>
      <c r="E602" s="144">
        <v>37362</v>
      </c>
      <c r="F602" s="139">
        <f t="shared" si="41"/>
        <v>2002</v>
      </c>
      <c r="G602" s="140">
        <v>1.4396</v>
      </c>
      <c r="H602" s="145">
        <f t="shared" si="39"/>
        <v>1.4396</v>
      </c>
    </row>
    <row r="603" spans="1:8">
      <c r="A603" s="135">
        <v>37362</v>
      </c>
      <c r="B603" s="136">
        <f t="shared" si="40"/>
        <v>2002</v>
      </c>
      <c r="C603" s="137">
        <v>0.88300000000000001</v>
      </c>
      <c r="D603" s="133">
        <f t="shared" si="38"/>
        <v>0.88300000000000001</v>
      </c>
      <c r="E603" s="144">
        <v>37363</v>
      </c>
      <c r="F603" s="139">
        <f t="shared" si="41"/>
        <v>2002</v>
      </c>
      <c r="G603" s="140">
        <v>1.4438</v>
      </c>
      <c r="H603" s="145">
        <f t="shared" si="39"/>
        <v>1.4438</v>
      </c>
    </row>
    <row r="604" spans="1:8">
      <c r="A604" s="135">
        <v>37363</v>
      </c>
      <c r="B604" s="136">
        <f t="shared" si="40"/>
        <v>2002</v>
      </c>
      <c r="C604" s="137">
        <v>0.88849999999999996</v>
      </c>
      <c r="D604" s="133">
        <f t="shared" si="38"/>
        <v>0.88849999999999996</v>
      </c>
      <c r="E604" s="144">
        <v>37364</v>
      </c>
      <c r="F604" s="139">
        <f t="shared" si="41"/>
        <v>2002</v>
      </c>
      <c r="G604" s="140">
        <v>1.4479</v>
      </c>
      <c r="H604" s="145">
        <f t="shared" si="39"/>
        <v>1.4479</v>
      </c>
    </row>
    <row r="605" spans="1:8">
      <c r="A605" s="135">
        <v>37364</v>
      </c>
      <c r="B605" s="136">
        <f t="shared" si="40"/>
        <v>2002</v>
      </c>
      <c r="C605" s="137">
        <v>0.88980000000000004</v>
      </c>
      <c r="D605" s="133">
        <f t="shared" si="38"/>
        <v>0.88980000000000004</v>
      </c>
      <c r="E605" s="144">
        <v>37365</v>
      </c>
      <c r="F605" s="139">
        <f t="shared" si="41"/>
        <v>2002</v>
      </c>
      <c r="G605" s="140">
        <v>1.4472</v>
      </c>
      <c r="H605" s="145">
        <f t="shared" si="39"/>
        <v>1.4472</v>
      </c>
    </row>
    <row r="606" spans="1:8">
      <c r="A606" s="135">
        <v>37365</v>
      </c>
      <c r="B606" s="136">
        <f t="shared" si="40"/>
        <v>2002</v>
      </c>
      <c r="C606" s="137">
        <v>0.88929999999999998</v>
      </c>
      <c r="D606" s="133">
        <f t="shared" si="38"/>
        <v>0.88929999999999998</v>
      </c>
      <c r="E606" s="144">
        <v>37368</v>
      </c>
      <c r="F606" s="139">
        <f t="shared" si="41"/>
        <v>2002</v>
      </c>
      <c r="G606" s="140">
        <v>1.4488000000000001</v>
      </c>
      <c r="H606" s="145">
        <f t="shared" si="39"/>
        <v>1.4488000000000001</v>
      </c>
    </row>
    <row r="607" spans="1:8">
      <c r="A607" s="135">
        <v>37368</v>
      </c>
      <c r="B607" s="136">
        <f t="shared" si="40"/>
        <v>2002</v>
      </c>
      <c r="C607" s="137">
        <v>0.88770000000000004</v>
      </c>
      <c r="D607" s="133">
        <f t="shared" si="38"/>
        <v>0.88770000000000004</v>
      </c>
      <c r="E607" s="144">
        <v>37369</v>
      </c>
      <c r="F607" s="139">
        <f t="shared" si="41"/>
        <v>2002</v>
      </c>
      <c r="G607" s="140">
        <v>1.4486000000000001</v>
      </c>
      <c r="H607" s="145">
        <f t="shared" si="39"/>
        <v>1.4486000000000001</v>
      </c>
    </row>
    <row r="608" spans="1:8">
      <c r="A608" s="135">
        <v>37369</v>
      </c>
      <c r="B608" s="136">
        <f t="shared" si="40"/>
        <v>2002</v>
      </c>
      <c r="C608" s="137">
        <v>0.88970000000000005</v>
      </c>
      <c r="D608" s="133">
        <f t="shared" si="38"/>
        <v>0.88970000000000005</v>
      </c>
      <c r="E608" s="144">
        <v>37370</v>
      </c>
      <c r="F608" s="139">
        <f t="shared" si="41"/>
        <v>2002</v>
      </c>
      <c r="G608" s="140">
        <v>1.448</v>
      </c>
      <c r="H608" s="145">
        <f t="shared" si="39"/>
        <v>1.448</v>
      </c>
    </row>
    <row r="609" spans="1:8">
      <c r="A609" s="135">
        <v>37370</v>
      </c>
      <c r="B609" s="136">
        <f t="shared" si="40"/>
        <v>2002</v>
      </c>
      <c r="C609" s="137">
        <v>0.89149999999999996</v>
      </c>
      <c r="D609" s="133">
        <f t="shared" si="38"/>
        <v>0.89149999999999996</v>
      </c>
      <c r="E609" s="144">
        <v>37371</v>
      </c>
      <c r="F609" s="139">
        <f t="shared" si="41"/>
        <v>2002</v>
      </c>
      <c r="G609" s="140">
        <v>1.454</v>
      </c>
      <c r="H609" s="145">
        <f t="shared" si="39"/>
        <v>1.454</v>
      </c>
    </row>
    <row r="610" spans="1:8">
      <c r="A610" s="135">
        <v>37371</v>
      </c>
      <c r="B610" s="136">
        <f t="shared" si="40"/>
        <v>2002</v>
      </c>
      <c r="C610" s="137">
        <v>0.89780000000000004</v>
      </c>
      <c r="D610" s="133">
        <f t="shared" si="38"/>
        <v>0.89780000000000004</v>
      </c>
      <c r="E610" s="144">
        <v>37372</v>
      </c>
      <c r="F610" s="139">
        <f t="shared" si="41"/>
        <v>2002</v>
      </c>
      <c r="G610" s="140">
        <v>1.4544999999999999</v>
      </c>
      <c r="H610" s="145">
        <f t="shared" si="39"/>
        <v>1.4544999999999999</v>
      </c>
    </row>
    <row r="611" spans="1:8">
      <c r="A611" s="135">
        <v>37372</v>
      </c>
      <c r="B611" s="136">
        <f t="shared" si="40"/>
        <v>2002</v>
      </c>
      <c r="C611" s="137">
        <v>0.89800000000000002</v>
      </c>
      <c r="D611" s="133">
        <f t="shared" si="38"/>
        <v>0.89800000000000002</v>
      </c>
      <c r="E611" s="144">
        <v>37375</v>
      </c>
      <c r="F611" s="139">
        <f t="shared" si="41"/>
        <v>2002</v>
      </c>
      <c r="G611" s="140">
        <v>1.4592000000000001</v>
      </c>
      <c r="H611" s="145">
        <f t="shared" si="39"/>
        <v>1.4592000000000001</v>
      </c>
    </row>
    <row r="612" spans="1:8">
      <c r="A612" s="135">
        <v>37375</v>
      </c>
      <c r="B612" s="136">
        <f t="shared" si="40"/>
        <v>2002</v>
      </c>
      <c r="C612" s="137">
        <v>0.90280000000000005</v>
      </c>
      <c r="D612" s="133">
        <f t="shared" si="38"/>
        <v>0.90280000000000005</v>
      </c>
      <c r="E612" s="144">
        <v>37376</v>
      </c>
      <c r="F612" s="139">
        <f t="shared" si="41"/>
        <v>2002</v>
      </c>
      <c r="G612" s="140">
        <v>1.4564999999999999</v>
      </c>
      <c r="H612" s="145">
        <f t="shared" si="39"/>
        <v>1.4564999999999999</v>
      </c>
    </row>
    <row r="613" spans="1:8">
      <c r="A613" s="135">
        <v>37376</v>
      </c>
      <c r="B613" s="136">
        <f t="shared" si="40"/>
        <v>2002</v>
      </c>
      <c r="C613" s="137">
        <v>0.9002</v>
      </c>
      <c r="D613" s="133">
        <f t="shared" si="38"/>
        <v>0.9002</v>
      </c>
      <c r="E613" s="144">
        <v>37377</v>
      </c>
      <c r="F613" s="139">
        <f t="shared" si="41"/>
        <v>2002</v>
      </c>
      <c r="G613" s="140">
        <v>1.4621</v>
      </c>
      <c r="H613" s="145">
        <f t="shared" si="39"/>
        <v>1.4621</v>
      </c>
    </row>
    <row r="614" spans="1:8">
      <c r="A614" s="141" t="s">
        <v>604</v>
      </c>
      <c r="B614" s="136">
        <f t="shared" si="40"/>
        <v>2002</v>
      </c>
      <c r="C614" s="137">
        <v>0.90620000000000001</v>
      </c>
      <c r="D614" s="133">
        <f t="shared" si="38"/>
        <v>0.90620000000000001</v>
      </c>
      <c r="E614" s="144">
        <v>37378</v>
      </c>
      <c r="F614" s="139">
        <f t="shared" si="41"/>
        <v>2002</v>
      </c>
      <c r="G614" s="140">
        <v>1.4644999999999999</v>
      </c>
      <c r="H614" s="145">
        <f t="shared" si="39"/>
        <v>1.4644999999999999</v>
      </c>
    </row>
    <row r="615" spans="1:8">
      <c r="A615" s="141" t="s">
        <v>603</v>
      </c>
      <c r="B615" s="136">
        <f t="shared" si="40"/>
        <v>2002</v>
      </c>
      <c r="C615" s="137">
        <v>0.9032</v>
      </c>
      <c r="D615" s="133">
        <f t="shared" si="38"/>
        <v>0.9032</v>
      </c>
      <c r="E615" s="144">
        <v>37379</v>
      </c>
      <c r="F615" s="139">
        <f t="shared" si="41"/>
        <v>2002</v>
      </c>
      <c r="G615" s="140">
        <v>1.4663999999999999</v>
      </c>
      <c r="H615" s="145">
        <f t="shared" si="39"/>
        <v>1.4663999999999999</v>
      </c>
    </row>
    <row r="616" spans="1:8">
      <c r="A616" s="141" t="s">
        <v>602</v>
      </c>
      <c r="B616" s="136">
        <f t="shared" si="40"/>
        <v>2002</v>
      </c>
      <c r="C616" s="137">
        <v>0.9133</v>
      </c>
      <c r="D616" s="133">
        <f t="shared" si="38"/>
        <v>0.9133</v>
      </c>
      <c r="E616" s="144">
        <v>37382</v>
      </c>
      <c r="F616" s="139">
        <f t="shared" si="41"/>
        <v>2002</v>
      </c>
      <c r="G616" s="140">
        <v>1.4676</v>
      </c>
      <c r="H616" s="145">
        <f t="shared" si="39"/>
        <v>1.4676</v>
      </c>
    </row>
    <row r="617" spans="1:8">
      <c r="A617" s="141" t="s">
        <v>601</v>
      </c>
      <c r="B617" s="136">
        <f t="shared" si="40"/>
        <v>2002</v>
      </c>
      <c r="C617" s="137">
        <v>0.91659999999999997</v>
      </c>
      <c r="D617" s="133">
        <f t="shared" si="38"/>
        <v>0.91659999999999997</v>
      </c>
      <c r="E617" s="144">
        <v>37383</v>
      </c>
      <c r="F617" s="139">
        <f t="shared" si="41"/>
        <v>2002</v>
      </c>
      <c r="G617" s="140">
        <v>1.4675</v>
      </c>
      <c r="H617" s="145">
        <f t="shared" si="39"/>
        <v>1.4675</v>
      </c>
    </row>
    <row r="618" spans="1:8">
      <c r="A618" s="141" t="s">
        <v>600</v>
      </c>
      <c r="B618" s="136">
        <f t="shared" si="40"/>
        <v>2002</v>
      </c>
      <c r="C618" s="137">
        <v>0.91479999999999995</v>
      </c>
      <c r="D618" s="133">
        <f t="shared" si="38"/>
        <v>0.91479999999999995</v>
      </c>
      <c r="E618" s="144">
        <v>37384</v>
      </c>
      <c r="F618" s="139">
        <f t="shared" si="41"/>
        <v>2002</v>
      </c>
      <c r="G618" s="140">
        <v>1.4533</v>
      </c>
      <c r="H618" s="145">
        <f t="shared" si="39"/>
        <v>1.4533</v>
      </c>
    </row>
    <row r="619" spans="1:8">
      <c r="A619" s="141" t="s">
        <v>599</v>
      </c>
      <c r="B619" s="136">
        <f t="shared" si="40"/>
        <v>2002</v>
      </c>
      <c r="C619" s="137">
        <v>0.90400000000000003</v>
      </c>
      <c r="D619" s="133">
        <f t="shared" si="38"/>
        <v>0.90400000000000003</v>
      </c>
      <c r="E619" s="144">
        <v>37385</v>
      </c>
      <c r="F619" s="139">
        <f t="shared" si="41"/>
        <v>2002</v>
      </c>
      <c r="G619" s="140">
        <v>1.4584999999999999</v>
      </c>
      <c r="H619" s="145">
        <f t="shared" si="39"/>
        <v>1.4584999999999999</v>
      </c>
    </row>
    <row r="620" spans="1:8">
      <c r="A620" s="141" t="s">
        <v>598</v>
      </c>
      <c r="B620" s="136">
        <f t="shared" si="40"/>
        <v>2002</v>
      </c>
      <c r="C620" s="137">
        <v>0.90880000000000005</v>
      </c>
      <c r="D620" s="133">
        <f t="shared" si="38"/>
        <v>0.90880000000000005</v>
      </c>
      <c r="E620" s="144">
        <v>37386</v>
      </c>
      <c r="F620" s="139">
        <f t="shared" si="41"/>
        <v>2002</v>
      </c>
      <c r="G620" s="140">
        <v>1.4605999999999999</v>
      </c>
      <c r="H620" s="145">
        <f t="shared" si="39"/>
        <v>1.4605999999999999</v>
      </c>
    </row>
    <row r="621" spans="1:8">
      <c r="A621" s="141" t="s">
        <v>597</v>
      </c>
      <c r="B621" s="136">
        <f t="shared" si="40"/>
        <v>2002</v>
      </c>
      <c r="C621" s="137">
        <v>0.91159999999999997</v>
      </c>
      <c r="D621" s="133">
        <f t="shared" si="38"/>
        <v>0.91159999999999997</v>
      </c>
      <c r="E621" s="144">
        <v>37389</v>
      </c>
      <c r="F621" s="139">
        <f t="shared" si="41"/>
        <v>2002</v>
      </c>
      <c r="G621" s="140">
        <v>1.4588000000000001</v>
      </c>
      <c r="H621" s="145">
        <f t="shared" si="39"/>
        <v>1.4588000000000001</v>
      </c>
    </row>
    <row r="622" spans="1:8">
      <c r="A622" s="141" t="s">
        <v>596</v>
      </c>
      <c r="B622" s="136">
        <f t="shared" si="40"/>
        <v>2002</v>
      </c>
      <c r="C622" s="137">
        <v>0.91069999999999995</v>
      </c>
      <c r="D622" s="133">
        <f t="shared" si="38"/>
        <v>0.91069999999999995</v>
      </c>
      <c r="E622" s="144">
        <v>37390</v>
      </c>
      <c r="F622" s="139">
        <f t="shared" si="41"/>
        <v>2002</v>
      </c>
      <c r="G622" s="140">
        <v>1.4474</v>
      </c>
      <c r="H622" s="145">
        <f t="shared" si="39"/>
        <v>1.4474</v>
      </c>
    </row>
    <row r="623" spans="1:8">
      <c r="A623" s="141" t="s">
        <v>595</v>
      </c>
      <c r="B623" s="136">
        <f t="shared" si="40"/>
        <v>2002</v>
      </c>
      <c r="C623" s="137">
        <v>0.9022</v>
      </c>
      <c r="D623" s="133">
        <f t="shared" si="38"/>
        <v>0.9022</v>
      </c>
      <c r="E623" s="144">
        <v>37391</v>
      </c>
      <c r="F623" s="139">
        <f t="shared" si="41"/>
        <v>2002</v>
      </c>
      <c r="G623" s="140">
        <v>1.4558</v>
      </c>
      <c r="H623" s="145">
        <f t="shared" si="39"/>
        <v>1.4558</v>
      </c>
    </row>
    <row r="624" spans="1:8">
      <c r="A624" s="141" t="s">
        <v>594</v>
      </c>
      <c r="B624" s="136">
        <f t="shared" si="40"/>
        <v>2002</v>
      </c>
      <c r="C624" s="137">
        <v>0.90739999999999998</v>
      </c>
      <c r="D624" s="133">
        <f t="shared" si="38"/>
        <v>0.90739999999999998</v>
      </c>
      <c r="E624" s="144">
        <v>37392</v>
      </c>
      <c r="F624" s="139">
        <f t="shared" si="41"/>
        <v>2002</v>
      </c>
      <c r="G624" s="140">
        <v>1.4567000000000001</v>
      </c>
      <c r="H624" s="145">
        <f t="shared" si="39"/>
        <v>1.4567000000000001</v>
      </c>
    </row>
    <row r="625" spans="1:8">
      <c r="A625" s="141" t="s">
        <v>593</v>
      </c>
      <c r="B625" s="136">
        <f t="shared" si="40"/>
        <v>2002</v>
      </c>
      <c r="C625" s="137">
        <v>0.91049999999999998</v>
      </c>
      <c r="D625" s="133">
        <f t="shared" si="38"/>
        <v>0.91049999999999998</v>
      </c>
      <c r="E625" s="144">
        <v>37393</v>
      </c>
      <c r="F625" s="139">
        <f t="shared" si="41"/>
        <v>2002</v>
      </c>
      <c r="G625" s="140">
        <v>1.4601999999999999</v>
      </c>
      <c r="H625" s="145">
        <f t="shared" si="39"/>
        <v>1.4601999999999999</v>
      </c>
    </row>
    <row r="626" spans="1:8">
      <c r="A626" s="141" t="s">
        <v>592</v>
      </c>
      <c r="B626" s="136">
        <f t="shared" si="40"/>
        <v>2002</v>
      </c>
      <c r="C626" s="137">
        <v>0.92059999999999997</v>
      </c>
      <c r="D626" s="133">
        <f t="shared" si="38"/>
        <v>0.92059999999999997</v>
      </c>
      <c r="E626" s="144">
        <v>37396</v>
      </c>
      <c r="F626" s="139">
        <f t="shared" si="41"/>
        <v>2002</v>
      </c>
      <c r="G626" s="140">
        <v>1.4588000000000001</v>
      </c>
      <c r="H626" s="145">
        <f t="shared" si="39"/>
        <v>1.4588000000000001</v>
      </c>
    </row>
    <row r="627" spans="1:8">
      <c r="A627" s="141" t="s">
        <v>591</v>
      </c>
      <c r="B627" s="136">
        <f t="shared" si="40"/>
        <v>2002</v>
      </c>
      <c r="C627" s="137">
        <v>0.92130000000000001</v>
      </c>
      <c r="D627" s="133">
        <f t="shared" si="38"/>
        <v>0.92130000000000001</v>
      </c>
      <c r="E627" s="144">
        <v>37397</v>
      </c>
      <c r="F627" s="139">
        <f t="shared" si="41"/>
        <v>2002</v>
      </c>
      <c r="G627" s="140">
        <v>1.4568000000000001</v>
      </c>
      <c r="H627" s="145">
        <f t="shared" si="39"/>
        <v>1.4568000000000001</v>
      </c>
    </row>
    <row r="628" spans="1:8">
      <c r="A628" s="141" t="s">
        <v>590</v>
      </c>
      <c r="B628" s="136">
        <f t="shared" si="40"/>
        <v>2002</v>
      </c>
      <c r="C628" s="137">
        <v>0.91910000000000003</v>
      </c>
      <c r="D628" s="133">
        <f t="shared" si="38"/>
        <v>0.91910000000000003</v>
      </c>
      <c r="E628" s="144">
        <v>37398</v>
      </c>
      <c r="F628" s="139">
        <f t="shared" si="41"/>
        <v>2002</v>
      </c>
      <c r="G628" s="140">
        <v>1.4589000000000001</v>
      </c>
      <c r="H628" s="145">
        <f t="shared" si="39"/>
        <v>1.4589000000000001</v>
      </c>
    </row>
    <row r="629" spans="1:8">
      <c r="A629" s="141" t="s">
        <v>589</v>
      </c>
      <c r="B629" s="136">
        <f t="shared" si="40"/>
        <v>2002</v>
      </c>
      <c r="C629" s="137">
        <v>0.92649999999999999</v>
      </c>
      <c r="D629" s="133">
        <f t="shared" si="38"/>
        <v>0.92649999999999999</v>
      </c>
      <c r="E629" s="144">
        <v>37399</v>
      </c>
      <c r="F629" s="139">
        <f t="shared" si="41"/>
        <v>2002</v>
      </c>
      <c r="G629" s="140">
        <v>1.4544999999999999</v>
      </c>
      <c r="H629" s="145">
        <f t="shared" si="39"/>
        <v>1.4544999999999999</v>
      </c>
    </row>
    <row r="630" spans="1:8">
      <c r="A630" s="141" t="s">
        <v>588</v>
      </c>
      <c r="B630" s="136">
        <f t="shared" si="40"/>
        <v>2002</v>
      </c>
      <c r="C630" s="137">
        <v>0.92330000000000001</v>
      </c>
      <c r="D630" s="133">
        <f t="shared" si="38"/>
        <v>0.92330000000000001</v>
      </c>
      <c r="E630" s="144">
        <v>37400</v>
      </c>
      <c r="F630" s="139">
        <f t="shared" si="41"/>
        <v>2002</v>
      </c>
      <c r="G630" s="140">
        <v>1.4577</v>
      </c>
      <c r="H630" s="145">
        <f t="shared" si="39"/>
        <v>1.4577</v>
      </c>
    </row>
    <row r="631" spans="1:8">
      <c r="A631" s="141" t="s">
        <v>587</v>
      </c>
      <c r="B631" s="136">
        <f t="shared" si="40"/>
        <v>2002</v>
      </c>
      <c r="C631" s="137">
        <v>0.92200000000000004</v>
      </c>
      <c r="D631" s="133">
        <f t="shared" si="38"/>
        <v>0.92200000000000004</v>
      </c>
      <c r="E631" s="144">
        <v>37403</v>
      </c>
      <c r="F631" s="139">
        <f t="shared" si="41"/>
        <v>2002</v>
      </c>
      <c r="G631" s="140" t="s">
        <v>50</v>
      </c>
      <c r="H631" s="145" t="str">
        <f t="shared" si="39"/>
        <v/>
      </c>
    </row>
    <row r="632" spans="1:8">
      <c r="A632" s="141" t="s">
        <v>586</v>
      </c>
      <c r="B632" s="136">
        <f t="shared" si="40"/>
        <v>2002</v>
      </c>
      <c r="C632" s="137" t="s">
        <v>50</v>
      </c>
      <c r="D632" s="133" t="str">
        <f t="shared" si="38"/>
        <v/>
      </c>
      <c r="E632" s="144">
        <v>37404</v>
      </c>
      <c r="F632" s="139">
        <f t="shared" si="41"/>
        <v>2002</v>
      </c>
      <c r="G632" s="140">
        <v>1.4618</v>
      </c>
      <c r="H632" s="145">
        <f t="shared" si="39"/>
        <v>1.4618</v>
      </c>
    </row>
    <row r="633" spans="1:8">
      <c r="A633" s="141" t="s">
        <v>585</v>
      </c>
      <c r="B633" s="136">
        <f t="shared" si="40"/>
        <v>2002</v>
      </c>
      <c r="C633" s="137">
        <v>0.92849999999999999</v>
      </c>
      <c r="D633" s="133">
        <f t="shared" si="38"/>
        <v>0.92849999999999999</v>
      </c>
      <c r="E633" s="144">
        <v>37405</v>
      </c>
      <c r="F633" s="139">
        <f t="shared" si="41"/>
        <v>2002</v>
      </c>
      <c r="G633" s="140">
        <v>1.46</v>
      </c>
      <c r="H633" s="145">
        <f t="shared" si="39"/>
        <v>1.46</v>
      </c>
    </row>
    <row r="634" spans="1:8">
      <c r="A634" s="141" t="s">
        <v>584</v>
      </c>
      <c r="B634" s="136">
        <f t="shared" si="40"/>
        <v>2002</v>
      </c>
      <c r="C634" s="137">
        <v>0.93130000000000002</v>
      </c>
      <c r="D634" s="133">
        <f t="shared" si="38"/>
        <v>0.93130000000000002</v>
      </c>
      <c r="E634" s="144">
        <v>37406</v>
      </c>
      <c r="F634" s="139">
        <f t="shared" si="41"/>
        <v>2002</v>
      </c>
      <c r="G634" s="140">
        <v>1.4655</v>
      </c>
      <c r="H634" s="145">
        <f t="shared" si="39"/>
        <v>1.4655</v>
      </c>
    </row>
    <row r="635" spans="1:8">
      <c r="A635" s="141" t="s">
        <v>583</v>
      </c>
      <c r="B635" s="136">
        <f t="shared" si="40"/>
        <v>2002</v>
      </c>
      <c r="C635" s="137">
        <v>0.93730000000000002</v>
      </c>
      <c r="D635" s="133">
        <f t="shared" si="38"/>
        <v>0.93730000000000002</v>
      </c>
      <c r="E635" s="144">
        <v>37407</v>
      </c>
      <c r="F635" s="139">
        <f t="shared" si="41"/>
        <v>2002</v>
      </c>
      <c r="G635" s="140">
        <v>1.4624999999999999</v>
      </c>
      <c r="H635" s="145">
        <f t="shared" si="39"/>
        <v>1.4624999999999999</v>
      </c>
    </row>
    <row r="636" spans="1:8">
      <c r="A636" s="141" t="s">
        <v>582</v>
      </c>
      <c r="B636" s="136">
        <f t="shared" si="40"/>
        <v>2002</v>
      </c>
      <c r="C636" s="137">
        <v>0.93389999999999995</v>
      </c>
      <c r="D636" s="133">
        <f t="shared" si="38"/>
        <v>0.93389999999999995</v>
      </c>
      <c r="E636" s="144">
        <v>37410</v>
      </c>
      <c r="F636" s="139">
        <f t="shared" si="41"/>
        <v>2002</v>
      </c>
      <c r="G636" s="140">
        <v>1.4621999999999999</v>
      </c>
      <c r="H636" s="145">
        <f t="shared" si="39"/>
        <v>1.4621999999999999</v>
      </c>
    </row>
    <row r="637" spans="1:8">
      <c r="A637" s="135">
        <v>37410</v>
      </c>
      <c r="B637" s="136">
        <f t="shared" si="40"/>
        <v>2002</v>
      </c>
      <c r="C637" s="137">
        <v>0.93899999999999995</v>
      </c>
      <c r="D637" s="133">
        <f t="shared" si="38"/>
        <v>0.93899999999999995</v>
      </c>
      <c r="E637" s="144">
        <v>37411</v>
      </c>
      <c r="F637" s="139">
        <f t="shared" si="41"/>
        <v>2002</v>
      </c>
      <c r="G637" s="140">
        <v>1.4604999999999999</v>
      </c>
      <c r="H637" s="145">
        <f t="shared" si="39"/>
        <v>1.4604999999999999</v>
      </c>
    </row>
    <row r="638" spans="1:8">
      <c r="A638" s="135">
        <v>37411</v>
      </c>
      <c r="B638" s="136">
        <f t="shared" si="40"/>
        <v>2002</v>
      </c>
      <c r="C638" s="137">
        <v>0.94240000000000002</v>
      </c>
      <c r="D638" s="133">
        <f t="shared" si="38"/>
        <v>0.94240000000000002</v>
      </c>
      <c r="E638" s="144">
        <v>37412</v>
      </c>
      <c r="F638" s="139">
        <f t="shared" si="41"/>
        <v>2002</v>
      </c>
      <c r="G638" s="140">
        <v>1.4574</v>
      </c>
      <c r="H638" s="145">
        <f t="shared" si="39"/>
        <v>1.4574</v>
      </c>
    </row>
    <row r="639" spans="1:8">
      <c r="A639" s="135">
        <v>37412</v>
      </c>
      <c r="B639" s="136">
        <f t="shared" si="40"/>
        <v>2002</v>
      </c>
      <c r="C639" s="137">
        <v>0.93910000000000005</v>
      </c>
      <c r="D639" s="133">
        <f t="shared" si="38"/>
        <v>0.93910000000000005</v>
      </c>
      <c r="E639" s="144">
        <v>37413</v>
      </c>
      <c r="F639" s="139">
        <f t="shared" si="41"/>
        <v>2002</v>
      </c>
      <c r="G639" s="140">
        <v>1.4593</v>
      </c>
      <c r="H639" s="145">
        <f t="shared" si="39"/>
        <v>1.4593</v>
      </c>
    </row>
    <row r="640" spans="1:8">
      <c r="A640" s="135">
        <v>37413</v>
      </c>
      <c r="B640" s="136">
        <f t="shared" si="40"/>
        <v>2002</v>
      </c>
      <c r="C640" s="137">
        <v>0.94569999999999999</v>
      </c>
      <c r="D640" s="133">
        <f t="shared" si="38"/>
        <v>0.94569999999999999</v>
      </c>
      <c r="E640" s="144">
        <v>37414</v>
      </c>
      <c r="F640" s="139">
        <f t="shared" si="41"/>
        <v>2002</v>
      </c>
      <c r="G640" s="140">
        <v>1.4603999999999999</v>
      </c>
      <c r="H640" s="145">
        <f t="shared" si="39"/>
        <v>1.4603999999999999</v>
      </c>
    </row>
    <row r="641" spans="1:8">
      <c r="A641" s="135">
        <v>37414</v>
      </c>
      <c r="B641" s="136">
        <f t="shared" si="40"/>
        <v>2002</v>
      </c>
      <c r="C641" s="137">
        <v>0.94489999999999996</v>
      </c>
      <c r="D641" s="133">
        <f t="shared" si="38"/>
        <v>0.94489999999999996</v>
      </c>
      <c r="E641" s="144">
        <v>37417</v>
      </c>
      <c r="F641" s="139">
        <f t="shared" si="41"/>
        <v>2002</v>
      </c>
      <c r="G641" s="140">
        <v>1.4610000000000001</v>
      </c>
      <c r="H641" s="145">
        <f t="shared" si="39"/>
        <v>1.4610000000000001</v>
      </c>
    </row>
    <row r="642" spans="1:8">
      <c r="A642" s="135">
        <v>37417</v>
      </c>
      <c r="B642" s="136">
        <f t="shared" si="40"/>
        <v>2002</v>
      </c>
      <c r="C642" s="137">
        <v>0.9446</v>
      </c>
      <c r="D642" s="133">
        <f t="shared" si="38"/>
        <v>0.9446</v>
      </c>
      <c r="E642" s="144">
        <v>37418</v>
      </c>
      <c r="F642" s="139">
        <f t="shared" si="41"/>
        <v>2002</v>
      </c>
      <c r="G642" s="140">
        <v>1.4685999999999999</v>
      </c>
      <c r="H642" s="145">
        <f t="shared" si="39"/>
        <v>1.4685999999999999</v>
      </c>
    </row>
    <row r="643" spans="1:8">
      <c r="A643" s="135">
        <v>37418</v>
      </c>
      <c r="B643" s="136">
        <f t="shared" si="40"/>
        <v>2002</v>
      </c>
      <c r="C643" s="137">
        <v>0.94450000000000001</v>
      </c>
      <c r="D643" s="133">
        <f t="shared" si="38"/>
        <v>0.94450000000000001</v>
      </c>
      <c r="E643" s="144">
        <v>37419</v>
      </c>
      <c r="F643" s="139">
        <f t="shared" si="41"/>
        <v>2002</v>
      </c>
      <c r="G643" s="140">
        <v>1.4704999999999999</v>
      </c>
      <c r="H643" s="145">
        <f t="shared" si="39"/>
        <v>1.4704999999999999</v>
      </c>
    </row>
    <row r="644" spans="1:8">
      <c r="A644" s="135">
        <v>37419</v>
      </c>
      <c r="B644" s="136">
        <f t="shared" si="40"/>
        <v>2002</v>
      </c>
      <c r="C644" s="137">
        <v>0.94730000000000003</v>
      </c>
      <c r="D644" s="133">
        <f t="shared" si="38"/>
        <v>0.94730000000000003</v>
      </c>
      <c r="E644" s="144">
        <v>37420</v>
      </c>
      <c r="F644" s="139">
        <f t="shared" si="41"/>
        <v>2002</v>
      </c>
      <c r="G644" s="140">
        <v>1.4709000000000001</v>
      </c>
      <c r="H644" s="145">
        <f t="shared" si="39"/>
        <v>1.4709000000000001</v>
      </c>
    </row>
    <row r="645" spans="1:8">
      <c r="A645" s="135">
        <v>37420</v>
      </c>
      <c r="B645" s="136">
        <f t="shared" si="40"/>
        <v>2002</v>
      </c>
      <c r="C645" s="137">
        <v>0.94399999999999995</v>
      </c>
      <c r="D645" s="133">
        <f t="shared" si="38"/>
        <v>0.94399999999999995</v>
      </c>
      <c r="E645" s="144">
        <v>37421</v>
      </c>
      <c r="F645" s="139">
        <f t="shared" si="41"/>
        <v>2002</v>
      </c>
      <c r="G645" s="140">
        <v>1.4735</v>
      </c>
      <c r="H645" s="145">
        <f t="shared" si="39"/>
        <v>1.4735</v>
      </c>
    </row>
    <row r="646" spans="1:8">
      <c r="A646" s="135">
        <v>37421</v>
      </c>
      <c r="B646" s="136">
        <f t="shared" si="40"/>
        <v>2002</v>
      </c>
      <c r="C646" s="137">
        <v>0.94479999999999997</v>
      </c>
      <c r="D646" s="133">
        <f t="shared" si="38"/>
        <v>0.94479999999999997</v>
      </c>
      <c r="E646" s="144">
        <v>37424</v>
      </c>
      <c r="F646" s="139">
        <f t="shared" si="41"/>
        <v>2002</v>
      </c>
      <c r="G646" s="140">
        <v>1.4782</v>
      </c>
      <c r="H646" s="145">
        <f t="shared" si="39"/>
        <v>1.4782</v>
      </c>
    </row>
    <row r="647" spans="1:8">
      <c r="A647" s="135">
        <v>37424</v>
      </c>
      <c r="B647" s="136">
        <f t="shared" si="40"/>
        <v>2002</v>
      </c>
      <c r="C647" s="137">
        <v>0.94420000000000004</v>
      </c>
      <c r="D647" s="133">
        <f t="shared" ref="D647:D710" si="42">IF(ISNUMBER(C647),C647,"")</f>
        <v>0.94420000000000004</v>
      </c>
      <c r="E647" s="144">
        <v>37425</v>
      </c>
      <c r="F647" s="139">
        <f t="shared" si="41"/>
        <v>2002</v>
      </c>
      <c r="G647" s="140">
        <v>1.4867999999999999</v>
      </c>
      <c r="H647" s="145">
        <f t="shared" ref="H647:H710" si="43">IF(ISNUMBER(G647),G647,"")</f>
        <v>1.4867999999999999</v>
      </c>
    </row>
    <row r="648" spans="1:8">
      <c r="A648" s="135">
        <v>37425</v>
      </c>
      <c r="B648" s="136">
        <f t="shared" ref="B648:B711" si="44">YEAR(A648)</f>
        <v>2002</v>
      </c>
      <c r="C648" s="137">
        <v>0.94830000000000003</v>
      </c>
      <c r="D648" s="133">
        <f t="shared" si="42"/>
        <v>0.94830000000000003</v>
      </c>
      <c r="E648" s="144">
        <v>37426</v>
      </c>
      <c r="F648" s="139">
        <f t="shared" si="41"/>
        <v>2002</v>
      </c>
      <c r="G648" s="140">
        <v>1.4873000000000001</v>
      </c>
      <c r="H648" s="145">
        <f t="shared" si="43"/>
        <v>1.4873000000000001</v>
      </c>
    </row>
    <row r="649" spans="1:8">
      <c r="A649" s="135">
        <v>37426</v>
      </c>
      <c r="B649" s="136">
        <f t="shared" si="44"/>
        <v>2002</v>
      </c>
      <c r="C649" s="137">
        <v>0.95440000000000003</v>
      </c>
      <c r="D649" s="133">
        <f t="shared" si="42"/>
        <v>0.95440000000000003</v>
      </c>
      <c r="E649" s="144">
        <v>37427</v>
      </c>
      <c r="F649" s="139">
        <f t="shared" ref="F649:F712" si="45">YEAR(E649)</f>
        <v>2002</v>
      </c>
      <c r="G649" s="140">
        <v>1.4982</v>
      </c>
      <c r="H649" s="145">
        <f t="shared" si="43"/>
        <v>1.4982</v>
      </c>
    </row>
    <row r="650" spans="1:8">
      <c r="A650" s="135">
        <v>37427</v>
      </c>
      <c r="B650" s="136">
        <f t="shared" si="44"/>
        <v>2002</v>
      </c>
      <c r="C650" s="137">
        <v>0.96460000000000001</v>
      </c>
      <c r="D650" s="133">
        <f t="shared" si="42"/>
        <v>0.96460000000000001</v>
      </c>
      <c r="E650" s="144">
        <v>37428</v>
      </c>
      <c r="F650" s="139">
        <f t="shared" si="45"/>
        <v>2002</v>
      </c>
      <c r="G650" s="140">
        <v>1.4986999999999999</v>
      </c>
      <c r="H650" s="145">
        <f t="shared" si="43"/>
        <v>1.4986999999999999</v>
      </c>
    </row>
    <row r="651" spans="1:8">
      <c r="A651" s="135">
        <v>37428</v>
      </c>
      <c r="B651" s="136">
        <f t="shared" si="44"/>
        <v>2002</v>
      </c>
      <c r="C651" s="137">
        <v>0.97050000000000003</v>
      </c>
      <c r="D651" s="133">
        <f t="shared" si="42"/>
        <v>0.97050000000000003</v>
      </c>
      <c r="E651" s="144">
        <v>37431</v>
      </c>
      <c r="F651" s="139">
        <f t="shared" si="45"/>
        <v>2002</v>
      </c>
      <c r="G651" s="140">
        <v>1.5056</v>
      </c>
      <c r="H651" s="145">
        <f t="shared" si="43"/>
        <v>1.5056</v>
      </c>
    </row>
    <row r="652" spans="1:8">
      <c r="A652" s="135">
        <v>37431</v>
      </c>
      <c r="B652" s="136">
        <f t="shared" si="44"/>
        <v>2002</v>
      </c>
      <c r="C652" s="137">
        <v>0.97860000000000003</v>
      </c>
      <c r="D652" s="133">
        <f t="shared" si="42"/>
        <v>0.97860000000000003</v>
      </c>
      <c r="E652" s="144">
        <v>37432</v>
      </c>
      <c r="F652" s="139">
        <f t="shared" si="45"/>
        <v>2002</v>
      </c>
      <c r="G652" s="140">
        <v>1.4999</v>
      </c>
      <c r="H652" s="145">
        <f t="shared" si="43"/>
        <v>1.4999</v>
      </c>
    </row>
    <row r="653" spans="1:8">
      <c r="A653" s="135">
        <v>37432</v>
      </c>
      <c r="B653" s="136">
        <f t="shared" si="44"/>
        <v>2002</v>
      </c>
      <c r="C653" s="137">
        <v>0.96919999999999995</v>
      </c>
      <c r="D653" s="133">
        <f t="shared" si="42"/>
        <v>0.96919999999999995</v>
      </c>
      <c r="E653" s="144">
        <v>37433</v>
      </c>
      <c r="F653" s="139">
        <f t="shared" si="45"/>
        <v>2002</v>
      </c>
      <c r="G653" s="140">
        <v>1.5217000000000001</v>
      </c>
      <c r="H653" s="145">
        <f t="shared" si="43"/>
        <v>1.5217000000000001</v>
      </c>
    </row>
    <row r="654" spans="1:8">
      <c r="A654" s="135">
        <v>37433</v>
      </c>
      <c r="B654" s="136">
        <f t="shared" si="44"/>
        <v>2002</v>
      </c>
      <c r="C654" s="137">
        <v>0.98250000000000004</v>
      </c>
      <c r="D654" s="133">
        <f t="shared" si="42"/>
        <v>0.98250000000000004</v>
      </c>
      <c r="E654" s="144">
        <v>37434</v>
      </c>
      <c r="F654" s="139">
        <f t="shared" si="45"/>
        <v>2002</v>
      </c>
      <c r="G654" s="140">
        <v>1.5285</v>
      </c>
      <c r="H654" s="145">
        <f t="shared" si="43"/>
        <v>1.5285</v>
      </c>
    </row>
    <row r="655" spans="1:8">
      <c r="A655" s="135">
        <v>37434</v>
      </c>
      <c r="B655" s="136">
        <f t="shared" si="44"/>
        <v>2002</v>
      </c>
      <c r="C655" s="137">
        <v>0.98850000000000005</v>
      </c>
      <c r="D655" s="133">
        <f t="shared" si="42"/>
        <v>0.98850000000000005</v>
      </c>
      <c r="E655" s="144">
        <v>37435</v>
      </c>
      <c r="F655" s="139">
        <f t="shared" si="45"/>
        <v>2002</v>
      </c>
      <c r="G655" s="140">
        <v>1.5245</v>
      </c>
      <c r="H655" s="145">
        <f t="shared" si="43"/>
        <v>1.5245</v>
      </c>
    </row>
    <row r="656" spans="1:8">
      <c r="A656" s="135">
        <v>37435</v>
      </c>
      <c r="B656" s="136">
        <f t="shared" si="44"/>
        <v>2002</v>
      </c>
      <c r="C656" s="137">
        <v>0.98560000000000003</v>
      </c>
      <c r="D656" s="133">
        <f t="shared" si="42"/>
        <v>0.98560000000000003</v>
      </c>
      <c r="E656" s="144">
        <v>37438</v>
      </c>
      <c r="F656" s="139">
        <f t="shared" si="45"/>
        <v>2002</v>
      </c>
      <c r="G656" s="140">
        <v>1.5306999999999999</v>
      </c>
      <c r="H656" s="145">
        <f t="shared" si="43"/>
        <v>1.5306999999999999</v>
      </c>
    </row>
    <row r="657" spans="1:8">
      <c r="A657" s="135">
        <v>37438</v>
      </c>
      <c r="B657" s="136">
        <f t="shared" si="44"/>
        <v>2002</v>
      </c>
      <c r="C657" s="137">
        <v>0.98929999999999996</v>
      </c>
      <c r="D657" s="133">
        <f t="shared" si="42"/>
        <v>0.98929999999999996</v>
      </c>
      <c r="E657" s="144">
        <v>37439</v>
      </c>
      <c r="F657" s="139">
        <f t="shared" si="45"/>
        <v>2002</v>
      </c>
      <c r="G657" s="140">
        <v>1.53</v>
      </c>
      <c r="H657" s="145">
        <f t="shared" si="43"/>
        <v>1.53</v>
      </c>
    </row>
    <row r="658" spans="1:8">
      <c r="A658" s="135">
        <v>37439</v>
      </c>
      <c r="B658" s="136">
        <f t="shared" si="44"/>
        <v>2002</v>
      </c>
      <c r="C658" s="137">
        <v>0.98399999999999999</v>
      </c>
      <c r="D658" s="133">
        <f t="shared" si="42"/>
        <v>0.98399999999999999</v>
      </c>
      <c r="E658" s="144">
        <v>37440</v>
      </c>
      <c r="F658" s="139">
        <f t="shared" si="45"/>
        <v>2002</v>
      </c>
      <c r="G658" s="140">
        <v>1.5267999999999999</v>
      </c>
      <c r="H658" s="145">
        <f t="shared" si="43"/>
        <v>1.5267999999999999</v>
      </c>
    </row>
    <row r="659" spans="1:8">
      <c r="A659" s="135">
        <v>37440</v>
      </c>
      <c r="B659" s="136">
        <f t="shared" si="44"/>
        <v>2002</v>
      </c>
      <c r="C659" s="137">
        <v>0.98160000000000003</v>
      </c>
      <c r="D659" s="133">
        <f t="shared" si="42"/>
        <v>0.98160000000000003</v>
      </c>
      <c r="E659" s="144">
        <v>37441</v>
      </c>
      <c r="F659" s="139">
        <f t="shared" si="45"/>
        <v>2002</v>
      </c>
      <c r="G659" s="140" t="s">
        <v>50</v>
      </c>
      <c r="H659" s="145" t="str">
        <f t="shared" si="43"/>
        <v/>
      </c>
    </row>
    <row r="660" spans="1:8">
      <c r="A660" s="135">
        <v>37441</v>
      </c>
      <c r="B660" s="136">
        <f t="shared" si="44"/>
        <v>2002</v>
      </c>
      <c r="C660" s="137" t="s">
        <v>50</v>
      </c>
      <c r="D660" s="133" t="str">
        <f t="shared" si="42"/>
        <v/>
      </c>
      <c r="E660" s="144">
        <v>37442</v>
      </c>
      <c r="F660" s="139">
        <f t="shared" si="45"/>
        <v>2002</v>
      </c>
      <c r="G660" s="140">
        <v>1.5206</v>
      </c>
      <c r="H660" s="145">
        <f t="shared" si="43"/>
        <v>1.5206</v>
      </c>
    </row>
    <row r="661" spans="1:8">
      <c r="A661" s="135">
        <v>37442</v>
      </c>
      <c r="B661" s="136">
        <f t="shared" si="44"/>
        <v>2002</v>
      </c>
      <c r="C661" s="137">
        <v>0.97299999999999998</v>
      </c>
      <c r="D661" s="133">
        <f t="shared" si="42"/>
        <v>0.97299999999999998</v>
      </c>
      <c r="E661" s="144">
        <v>37445</v>
      </c>
      <c r="F661" s="139">
        <f t="shared" si="45"/>
        <v>2002</v>
      </c>
      <c r="G661" s="140">
        <v>1.5347999999999999</v>
      </c>
      <c r="H661" s="145">
        <f t="shared" si="43"/>
        <v>1.5347999999999999</v>
      </c>
    </row>
    <row r="662" spans="1:8">
      <c r="A662" s="135">
        <v>37445</v>
      </c>
      <c r="B662" s="136">
        <f t="shared" si="44"/>
        <v>2002</v>
      </c>
      <c r="C662" s="137">
        <v>0.9869</v>
      </c>
      <c r="D662" s="133">
        <f t="shared" si="42"/>
        <v>0.9869</v>
      </c>
      <c r="E662" s="144">
        <v>37446</v>
      </c>
      <c r="F662" s="139">
        <f t="shared" si="45"/>
        <v>2002</v>
      </c>
      <c r="G662" s="140">
        <v>1.5465</v>
      </c>
      <c r="H662" s="145">
        <f t="shared" si="43"/>
        <v>1.5465</v>
      </c>
    </row>
    <row r="663" spans="1:8">
      <c r="A663" s="135">
        <v>37446</v>
      </c>
      <c r="B663" s="136">
        <f t="shared" si="44"/>
        <v>2002</v>
      </c>
      <c r="C663" s="137">
        <v>0.99380000000000002</v>
      </c>
      <c r="D663" s="133">
        <f t="shared" si="42"/>
        <v>0.99380000000000002</v>
      </c>
      <c r="E663" s="144">
        <v>37447</v>
      </c>
      <c r="F663" s="139">
        <f t="shared" si="45"/>
        <v>2002</v>
      </c>
      <c r="G663" s="140">
        <v>1.5483</v>
      </c>
      <c r="H663" s="145">
        <f t="shared" si="43"/>
        <v>1.5483</v>
      </c>
    </row>
    <row r="664" spans="1:8">
      <c r="A664" s="135">
        <v>37447</v>
      </c>
      <c r="B664" s="136">
        <f t="shared" si="44"/>
        <v>2002</v>
      </c>
      <c r="C664" s="137">
        <v>0.98899999999999999</v>
      </c>
      <c r="D664" s="133">
        <f t="shared" si="42"/>
        <v>0.98899999999999999</v>
      </c>
      <c r="E664" s="144">
        <v>37448</v>
      </c>
      <c r="F664" s="139">
        <f t="shared" si="45"/>
        <v>2002</v>
      </c>
      <c r="G664" s="140">
        <v>1.5545</v>
      </c>
      <c r="H664" s="145">
        <f t="shared" si="43"/>
        <v>1.5545</v>
      </c>
    </row>
    <row r="665" spans="1:8">
      <c r="A665" s="135">
        <v>37448</v>
      </c>
      <c r="B665" s="136">
        <f t="shared" si="44"/>
        <v>2002</v>
      </c>
      <c r="C665" s="137">
        <v>0.99270000000000003</v>
      </c>
      <c r="D665" s="133">
        <f t="shared" si="42"/>
        <v>0.99270000000000003</v>
      </c>
      <c r="E665" s="144">
        <v>37449</v>
      </c>
      <c r="F665" s="139">
        <f t="shared" si="45"/>
        <v>2002</v>
      </c>
      <c r="G665" s="140">
        <v>1.55</v>
      </c>
      <c r="H665" s="145">
        <f t="shared" si="43"/>
        <v>1.55</v>
      </c>
    </row>
    <row r="666" spans="1:8">
      <c r="A666" s="135">
        <v>37449</v>
      </c>
      <c r="B666" s="136">
        <f t="shared" si="44"/>
        <v>2002</v>
      </c>
      <c r="C666" s="137">
        <v>0.99039999999999995</v>
      </c>
      <c r="D666" s="133">
        <f t="shared" si="42"/>
        <v>0.99039999999999995</v>
      </c>
      <c r="E666" s="144">
        <v>37452</v>
      </c>
      <c r="F666" s="139">
        <f t="shared" si="45"/>
        <v>2002</v>
      </c>
      <c r="G666" s="140">
        <v>1.5656000000000001</v>
      </c>
      <c r="H666" s="145">
        <f t="shared" si="43"/>
        <v>1.5656000000000001</v>
      </c>
    </row>
    <row r="667" spans="1:8">
      <c r="A667" s="135">
        <v>37452</v>
      </c>
      <c r="B667" s="136">
        <f t="shared" si="44"/>
        <v>2002</v>
      </c>
      <c r="C667" s="137">
        <v>1.0072000000000001</v>
      </c>
      <c r="D667" s="133">
        <f t="shared" si="42"/>
        <v>1.0072000000000001</v>
      </c>
      <c r="E667" s="144">
        <v>37453</v>
      </c>
      <c r="F667" s="139">
        <f t="shared" si="45"/>
        <v>2002</v>
      </c>
      <c r="G667" s="140">
        <v>1.5692999999999999</v>
      </c>
      <c r="H667" s="145">
        <f t="shared" si="43"/>
        <v>1.5692999999999999</v>
      </c>
    </row>
    <row r="668" spans="1:8">
      <c r="A668" s="135">
        <v>37453</v>
      </c>
      <c r="B668" s="136">
        <f t="shared" si="44"/>
        <v>2002</v>
      </c>
      <c r="C668" s="137">
        <v>1.0086999999999999</v>
      </c>
      <c r="D668" s="133">
        <f t="shared" si="42"/>
        <v>1.0086999999999999</v>
      </c>
      <c r="E668" s="144">
        <v>37454</v>
      </c>
      <c r="F668" s="139">
        <f t="shared" si="45"/>
        <v>2002</v>
      </c>
      <c r="G668" s="140">
        <v>1.5682</v>
      </c>
      <c r="H668" s="145">
        <f t="shared" si="43"/>
        <v>1.5682</v>
      </c>
    </row>
    <row r="669" spans="1:8">
      <c r="A669" s="135">
        <v>37454</v>
      </c>
      <c r="B669" s="136">
        <f t="shared" si="44"/>
        <v>2002</v>
      </c>
      <c r="C669" s="137">
        <v>1.0078</v>
      </c>
      <c r="D669" s="133">
        <f t="shared" si="42"/>
        <v>1.0078</v>
      </c>
      <c r="E669" s="144">
        <v>37455</v>
      </c>
      <c r="F669" s="139">
        <f t="shared" si="45"/>
        <v>2002</v>
      </c>
      <c r="G669" s="140">
        <v>1.5685</v>
      </c>
      <c r="H669" s="145">
        <f t="shared" si="43"/>
        <v>1.5685</v>
      </c>
    </row>
    <row r="670" spans="1:8">
      <c r="A670" s="135">
        <v>37455</v>
      </c>
      <c r="B670" s="136">
        <f t="shared" si="44"/>
        <v>2002</v>
      </c>
      <c r="C670" s="137">
        <v>1.0066999999999999</v>
      </c>
      <c r="D670" s="133">
        <f t="shared" si="42"/>
        <v>1.0066999999999999</v>
      </c>
      <c r="E670" s="144">
        <v>37456</v>
      </c>
      <c r="F670" s="139">
        <f t="shared" si="45"/>
        <v>2002</v>
      </c>
      <c r="G670" s="140">
        <v>1.5785</v>
      </c>
      <c r="H670" s="145">
        <f t="shared" si="43"/>
        <v>1.5785</v>
      </c>
    </row>
    <row r="671" spans="1:8">
      <c r="A671" s="135">
        <v>37456</v>
      </c>
      <c r="B671" s="136">
        <f t="shared" si="44"/>
        <v>2002</v>
      </c>
      <c r="C671" s="137">
        <v>1.0156000000000001</v>
      </c>
      <c r="D671" s="133">
        <f t="shared" si="42"/>
        <v>1.0156000000000001</v>
      </c>
      <c r="E671" s="144">
        <v>37459</v>
      </c>
      <c r="F671" s="139">
        <f t="shared" si="45"/>
        <v>2002</v>
      </c>
      <c r="G671" s="140">
        <v>1.58</v>
      </c>
      <c r="H671" s="145">
        <f t="shared" si="43"/>
        <v>1.58</v>
      </c>
    </row>
    <row r="672" spans="1:8">
      <c r="A672" s="135">
        <v>37459</v>
      </c>
      <c r="B672" s="136">
        <f t="shared" si="44"/>
        <v>2002</v>
      </c>
      <c r="C672" s="137">
        <v>1.0098</v>
      </c>
      <c r="D672" s="133">
        <f t="shared" si="42"/>
        <v>1.0098</v>
      </c>
      <c r="E672" s="144">
        <v>37460</v>
      </c>
      <c r="F672" s="139">
        <f t="shared" si="45"/>
        <v>2002</v>
      </c>
      <c r="G672" s="140">
        <v>1.5657000000000001</v>
      </c>
      <c r="H672" s="145">
        <f t="shared" si="43"/>
        <v>1.5657000000000001</v>
      </c>
    </row>
    <row r="673" spans="1:8">
      <c r="A673" s="135">
        <v>37460</v>
      </c>
      <c r="B673" s="136">
        <f t="shared" si="44"/>
        <v>2002</v>
      </c>
      <c r="C673" s="137">
        <v>0.99329999999999996</v>
      </c>
      <c r="D673" s="133">
        <f t="shared" si="42"/>
        <v>0.99329999999999996</v>
      </c>
      <c r="E673" s="144">
        <v>37461</v>
      </c>
      <c r="F673" s="139">
        <f t="shared" si="45"/>
        <v>2002</v>
      </c>
      <c r="G673" s="140">
        <v>1.5745</v>
      </c>
      <c r="H673" s="145">
        <f t="shared" si="43"/>
        <v>1.5745</v>
      </c>
    </row>
    <row r="674" spans="1:8">
      <c r="A674" s="135">
        <v>37461</v>
      </c>
      <c r="B674" s="136">
        <f t="shared" si="44"/>
        <v>2002</v>
      </c>
      <c r="C674" s="137">
        <v>0.99450000000000005</v>
      </c>
      <c r="D674" s="133">
        <f t="shared" si="42"/>
        <v>0.99450000000000005</v>
      </c>
      <c r="E674" s="144">
        <v>37462</v>
      </c>
      <c r="F674" s="139">
        <f t="shared" si="45"/>
        <v>2002</v>
      </c>
      <c r="G674" s="140">
        <v>1.5753999999999999</v>
      </c>
      <c r="H674" s="145">
        <f t="shared" si="43"/>
        <v>1.5753999999999999</v>
      </c>
    </row>
    <row r="675" spans="1:8">
      <c r="A675" s="135">
        <v>37462</v>
      </c>
      <c r="B675" s="136">
        <f t="shared" si="44"/>
        <v>2002</v>
      </c>
      <c r="C675" s="137">
        <v>0.99970000000000003</v>
      </c>
      <c r="D675" s="133">
        <f t="shared" si="42"/>
        <v>0.99970000000000003</v>
      </c>
      <c r="E675" s="144">
        <v>37463</v>
      </c>
      <c r="F675" s="139">
        <f t="shared" si="45"/>
        <v>2002</v>
      </c>
      <c r="G675" s="140">
        <v>1.5634999999999999</v>
      </c>
      <c r="H675" s="145">
        <f t="shared" si="43"/>
        <v>1.5634999999999999</v>
      </c>
    </row>
    <row r="676" spans="1:8">
      <c r="A676" s="135">
        <v>37463</v>
      </c>
      <c r="B676" s="136">
        <f t="shared" si="44"/>
        <v>2002</v>
      </c>
      <c r="C676" s="137">
        <v>0.98819999999999997</v>
      </c>
      <c r="D676" s="133">
        <f t="shared" si="42"/>
        <v>0.98819999999999997</v>
      </c>
      <c r="E676" s="144">
        <v>37466</v>
      </c>
      <c r="F676" s="139">
        <f t="shared" si="45"/>
        <v>2002</v>
      </c>
      <c r="G676" s="140">
        <v>1.5569999999999999</v>
      </c>
      <c r="H676" s="145">
        <f t="shared" si="43"/>
        <v>1.5569999999999999</v>
      </c>
    </row>
    <row r="677" spans="1:8">
      <c r="A677" s="135">
        <v>37466</v>
      </c>
      <c r="B677" s="136">
        <f t="shared" si="44"/>
        <v>2002</v>
      </c>
      <c r="C677" s="137">
        <v>0.97789999999999999</v>
      </c>
      <c r="D677" s="133">
        <f t="shared" si="42"/>
        <v>0.97789999999999999</v>
      </c>
      <c r="E677" s="144">
        <v>37467</v>
      </c>
      <c r="F677" s="139">
        <f t="shared" si="45"/>
        <v>2002</v>
      </c>
      <c r="G677" s="140">
        <v>1.5725</v>
      </c>
      <c r="H677" s="145">
        <f t="shared" si="43"/>
        <v>1.5725</v>
      </c>
    </row>
    <row r="678" spans="1:8">
      <c r="A678" s="135">
        <v>37467</v>
      </c>
      <c r="B678" s="136">
        <f t="shared" si="44"/>
        <v>2002</v>
      </c>
      <c r="C678" s="137">
        <v>0.9879</v>
      </c>
      <c r="D678" s="133">
        <f t="shared" si="42"/>
        <v>0.9879</v>
      </c>
      <c r="E678" s="144">
        <v>37468</v>
      </c>
      <c r="F678" s="139">
        <f t="shared" si="45"/>
        <v>2002</v>
      </c>
      <c r="G678" s="140">
        <v>1.5625</v>
      </c>
      <c r="H678" s="145">
        <f t="shared" si="43"/>
        <v>1.5625</v>
      </c>
    </row>
    <row r="679" spans="1:8">
      <c r="A679" s="135">
        <v>37468</v>
      </c>
      <c r="B679" s="136">
        <f t="shared" si="44"/>
        <v>2002</v>
      </c>
      <c r="C679" s="137">
        <v>0.97960000000000003</v>
      </c>
      <c r="D679" s="133">
        <f t="shared" si="42"/>
        <v>0.97960000000000003</v>
      </c>
      <c r="E679" s="144">
        <v>37469</v>
      </c>
      <c r="F679" s="139">
        <f t="shared" si="45"/>
        <v>2002</v>
      </c>
      <c r="G679" s="140">
        <v>1.5578000000000001</v>
      </c>
      <c r="H679" s="145">
        <f t="shared" si="43"/>
        <v>1.5578000000000001</v>
      </c>
    </row>
    <row r="680" spans="1:8">
      <c r="A680" s="135">
        <v>37469</v>
      </c>
      <c r="B680" s="136">
        <f t="shared" si="44"/>
        <v>2002</v>
      </c>
      <c r="C680" s="137">
        <v>0.98429999999999995</v>
      </c>
      <c r="D680" s="133">
        <f t="shared" si="42"/>
        <v>0.98429999999999995</v>
      </c>
      <c r="E680" s="144">
        <v>37470</v>
      </c>
      <c r="F680" s="139">
        <f t="shared" si="45"/>
        <v>2002</v>
      </c>
      <c r="G680" s="140">
        <v>1.5709</v>
      </c>
      <c r="H680" s="145">
        <f t="shared" si="43"/>
        <v>1.5709</v>
      </c>
    </row>
    <row r="681" spans="1:8">
      <c r="A681" s="135">
        <v>37470</v>
      </c>
      <c r="B681" s="136">
        <f t="shared" si="44"/>
        <v>2002</v>
      </c>
      <c r="C681" s="137">
        <v>0.98819999999999997</v>
      </c>
      <c r="D681" s="133">
        <f t="shared" si="42"/>
        <v>0.98819999999999997</v>
      </c>
      <c r="E681" s="144">
        <v>37473</v>
      </c>
      <c r="F681" s="139">
        <f t="shared" si="45"/>
        <v>2002</v>
      </c>
      <c r="G681" s="140">
        <v>1.5665</v>
      </c>
      <c r="H681" s="145">
        <f t="shared" si="43"/>
        <v>1.5665</v>
      </c>
    </row>
    <row r="682" spans="1:8">
      <c r="A682" s="135">
        <v>37473</v>
      </c>
      <c r="B682" s="136">
        <f t="shared" si="44"/>
        <v>2002</v>
      </c>
      <c r="C682" s="137">
        <v>0.98460000000000003</v>
      </c>
      <c r="D682" s="133">
        <f t="shared" si="42"/>
        <v>0.98460000000000003</v>
      </c>
      <c r="E682" s="144">
        <v>37474</v>
      </c>
      <c r="F682" s="139">
        <f t="shared" si="45"/>
        <v>2002</v>
      </c>
      <c r="G682" s="140">
        <v>1.5382</v>
      </c>
      <c r="H682" s="145">
        <f t="shared" si="43"/>
        <v>1.5382</v>
      </c>
    </row>
    <row r="683" spans="1:8">
      <c r="A683" s="135">
        <v>37474</v>
      </c>
      <c r="B683" s="136">
        <f t="shared" si="44"/>
        <v>2002</v>
      </c>
      <c r="C683" s="137">
        <v>0.96399999999999997</v>
      </c>
      <c r="D683" s="133">
        <f t="shared" si="42"/>
        <v>0.96399999999999997</v>
      </c>
      <c r="E683" s="144">
        <v>37475</v>
      </c>
      <c r="F683" s="139">
        <f t="shared" si="45"/>
        <v>2002</v>
      </c>
      <c r="G683" s="140">
        <v>1.5354000000000001</v>
      </c>
      <c r="H683" s="145">
        <f t="shared" si="43"/>
        <v>1.5354000000000001</v>
      </c>
    </row>
    <row r="684" spans="1:8">
      <c r="A684" s="135">
        <v>37475</v>
      </c>
      <c r="B684" s="136">
        <f t="shared" si="44"/>
        <v>2002</v>
      </c>
      <c r="C684" s="137">
        <v>0.9738</v>
      </c>
      <c r="D684" s="133">
        <f t="shared" si="42"/>
        <v>0.9738</v>
      </c>
      <c r="E684" s="144">
        <v>37476</v>
      </c>
      <c r="F684" s="139">
        <f t="shared" si="45"/>
        <v>2002</v>
      </c>
      <c r="G684" s="140">
        <v>1.5278</v>
      </c>
      <c r="H684" s="145">
        <f t="shared" si="43"/>
        <v>1.5278</v>
      </c>
    </row>
    <row r="685" spans="1:8">
      <c r="A685" s="135">
        <v>37476</v>
      </c>
      <c r="B685" s="136">
        <f t="shared" si="44"/>
        <v>2002</v>
      </c>
      <c r="C685" s="137">
        <v>0.96530000000000005</v>
      </c>
      <c r="D685" s="133">
        <f t="shared" si="42"/>
        <v>0.96530000000000005</v>
      </c>
      <c r="E685" s="144">
        <v>37477</v>
      </c>
      <c r="F685" s="139">
        <f t="shared" si="45"/>
        <v>2002</v>
      </c>
      <c r="G685" s="140">
        <v>1.5235000000000001</v>
      </c>
      <c r="H685" s="145">
        <f t="shared" si="43"/>
        <v>1.5235000000000001</v>
      </c>
    </row>
    <row r="686" spans="1:8">
      <c r="A686" s="135">
        <v>37477</v>
      </c>
      <c r="B686" s="136">
        <f t="shared" si="44"/>
        <v>2002</v>
      </c>
      <c r="C686" s="137">
        <v>0.97140000000000004</v>
      </c>
      <c r="D686" s="133">
        <f t="shared" si="42"/>
        <v>0.97140000000000004</v>
      </c>
      <c r="E686" s="144">
        <v>37480</v>
      </c>
      <c r="F686" s="139">
        <f t="shared" si="45"/>
        <v>2002</v>
      </c>
      <c r="G686" s="140">
        <v>1.5317000000000001</v>
      </c>
      <c r="H686" s="145">
        <f t="shared" si="43"/>
        <v>1.5317000000000001</v>
      </c>
    </row>
    <row r="687" spans="1:8">
      <c r="A687" s="135">
        <v>37480</v>
      </c>
      <c r="B687" s="136">
        <f t="shared" si="44"/>
        <v>2002</v>
      </c>
      <c r="C687" s="137">
        <v>0.9778</v>
      </c>
      <c r="D687" s="133">
        <f t="shared" si="42"/>
        <v>0.9778</v>
      </c>
      <c r="E687" s="144">
        <v>37481</v>
      </c>
      <c r="F687" s="139">
        <f t="shared" si="45"/>
        <v>2002</v>
      </c>
      <c r="G687" s="140">
        <v>1.5309999999999999</v>
      </c>
      <c r="H687" s="145">
        <f t="shared" si="43"/>
        <v>1.5309999999999999</v>
      </c>
    </row>
    <row r="688" spans="1:8">
      <c r="A688" s="135">
        <v>37481</v>
      </c>
      <c r="B688" s="136">
        <f t="shared" si="44"/>
        <v>2002</v>
      </c>
      <c r="C688" s="137">
        <v>0.97870000000000001</v>
      </c>
      <c r="D688" s="133">
        <f t="shared" si="42"/>
        <v>0.97870000000000001</v>
      </c>
      <c r="E688" s="144">
        <v>37482</v>
      </c>
      <c r="F688" s="139">
        <f t="shared" si="45"/>
        <v>2002</v>
      </c>
      <c r="G688" s="140">
        <v>1.5442</v>
      </c>
      <c r="H688" s="145">
        <f t="shared" si="43"/>
        <v>1.5442</v>
      </c>
    </row>
    <row r="689" spans="1:8">
      <c r="A689" s="135">
        <v>37482</v>
      </c>
      <c r="B689" s="136">
        <f t="shared" si="44"/>
        <v>2002</v>
      </c>
      <c r="C689" s="137">
        <v>0.98670000000000002</v>
      </c>
      <c r="D689" s="133">
        <f t="shared" si="42"/>
        <v>0.98670000000000002</v>
      </c>
      <c r="E689" s="144">
        <v>37483</v>
      </c>
      <c r="F689" s="139">
        <f t="shared" si="45"/>
        <v>2002</v>
      </c>
      <c r="G689" s="140">
        <v>1.536</v>
      </c>
      <c r="H689" s="145">
        <f t="shared" si="43"/>
        <v>1.536</v>
      </c>
    </row>
    <row r="690" spans="1:8">
      <c r="A690" s="135">
        <v>37483</v>
      </c>
      <c r="B690" s="136">
        <f t="shared" si="44"/>
        <v>2002</v>
      </c>
      <c r="C690" s="137">
        <v>0.98160000000000003</v>
      </c>
      <c r="D690" s="133">
        <f t="shared" si="42"/>
        <v>0.98160000000000003</v>
      </c>
      <c r="E690" s="144">
        <v>37484</v>
      </c>
      <c r="F690" s="139">
        <f t="shared" si="45"/>
        <v>2002</v>
      </c>
      <c r="G690" s="140">
        <v>1.5371999999999999</v>
      </c>
      <c r="H690" s="145">
        <f t="shared" si="43"/>
        <v>1.5371999999999999</v>
      </c>
    </row>
    <row r="691" spans="1:8">
      <c r="A691" s="135">
        <v>37484</v>
      </c>
      <c r="B691" s="136">
        <f t="shared" si="44"/>
        <v>2002</v>
      </c>
      <c r="C691" s="137">
        <v>0.98360000000000003</v>
      </c>
      <c r="D691" s="133">
        <f t="shared" si="42"/>
        <v>0.98360000000000003</v>
      </c>
      <c r="E691" s="144">
        <v>37487</v>
      </c>
      <c r="F691" s="139">
        <f t="shared" si="45"/>
        <v>2002</v>
      </c>
      <c r="G691" s="140">
        <v>1.5271999999999999</v>
      </c>
      <c r="H691" s="145">
        <f t="shared" si="43"/>
        <v>1.5271999999999999</v>
      </c>
    </row>
    <row r="692" spans="1:8">
      <c r="A692" s="135">
        <v>37487</v>
      </c>
      <c r="B692" s="136">
        <f t="shared" si="44"/>
        <v>2002</v>
      </c>
      <c r="C692" s="137">
        <v>0.97750000000000004</v>
      </c>
      <c r="D692" s="133">
        <f t="shared" si="42"/>
        <v>0.97750000000000004</v>
      </c>
      <c r="E692" s="144">
        <v>37488</v>
      </c>
      <c r="F692" s="139">
        <f t="shared" si="45"/>
        <v>2002</v>
      </c>
      <c r="G692" s="140">
        <v>1.5266</v>
      </c>
      <c r="H692" s="145">
        <f t="shared" si="43"/>
        <v>1.5266</v>
      </c>
    </row>
    <row r="693" spans="1:8">
      <c r="A693" s="135">
        <v>37488</v>
      </c>
      <c r="B693" s="136">
        <f t="shared" si="44"/>
        <v>2002</v>
      </c>
      <c r="C693" s="137">
        <v>0.97789999999999999</v>
      </c>
      <c r="D693" s="133">
        <f t="shared" si="42"/>
        <v>0.97789999999999999</v>
      </c>
      <c r="E693" s="144">
        <v>37489</v>
      </c>
      <c r="F693" s="139">
        <f t="shared" si="45"/>
        <v>2002</v>
      </c>
      <c r="G693" s="140">
        <v>1.5295000000000001</v>
      </c>
      <c r="H693" s="145">
        <f t="shared" si="43"/>
        <v>1.5295000000000001</v>
      </c>
    </row>
    <row r="694" spans="1:8">
      <c r="A694" s="135">
        <v>37489</v>
      </c>
      <c r="B694" s="136">
        <f t="shared" si="44"/>
        <v>2002</v>
      </c>
      <c r="C694" s="137">
        <v>0.97960000000000003</v>
      </c>
      <c r="D694" s="133">
        <f t="shared" si="42"/>
        <v>0.97960000000000003</v>
      </c>
      <c r="E694" s="144">
        <v>37490</v>
      </c>
      <c r="F694" s="139">
        <f t="shared" si="45"/>
        <v>2002</v>
      </c>
      <c r="G694" s="140">
        <v>1.5192000000000001</v>
      </c>
      <c r="H694" s="145">
        <f t="shared" si="43"/>
        <v>1.5192000000000001</v>
      </c>
    </row>
    <row r="695" spans="1:8">
      <c r="A695" s="135">
        <v>37490</v>
      </c>
      <c r="B695" s="136">
        <f t="shared" si="44"/>
        <v>2002</v>
      </c>
      <c r="C695" s="137">
        <v>0.96970000000000001</v>
      </c>
      <c r="D695" s="133">
        <f t="shared" si="42"/>
        <v>0.96970000000000001</v>
      </c>
      <c r="E695" s="144">
        <v>37491</v>
      </c>
      <c r="F695" s="139">
        <f t="shared" si="45"/>
        <v>2002</v>
      </c>
      <c r="G695" s="140">
        <v>1.5215000000000001</v>
      </c>
      <c r="H695" s="145">
        <f t="shared" si="43"/>
        <v>1.5215000000000001</v>
      </c>
    </row>
    <row r="696" spans="1:8">
      <c r="A696" s="135">
        <v>37491</v>
      </c>
      <c r="B696" s="136">
        <f t="shared" si="44"/>
        <v>2002</v>
      </c>
      <c r="C696" s="137">
        <v>0.97260000000000002</v>
      </c>
      <c r="D696" s="133">
        <f t="shared" si="42"/>
        <v>0.97260000000000002</v>
      </c>
      <c r="E696" s="144">
        <v>37494</v>
      </c>
      <c r="F696" s="139">
        <f t="shared" si="45"/>
        <v>2002</v>
      </c>
      <c r="G696" s="140">
        <v>1.5236000000000001</v>
      </c>
      <c r="H696" s="145">
        <f t="shared" si="43"/>
        <v>1.5236000000000001</v>
      </c>
    </row>
    <row r="697" spans="1:8">
      <c r="A697" s="135">
        <v>37494</v>
      </c>
      <c r="B697" s="136">
        <f t="shared" si="44"/>
        <v>2002</v>
      </c>
      <c r="C697" s="137">
        <v>0.97309999999999997</v>
      </c>
      <c r="D697" s="133">
        <f t="shared" si="42"/>
        <v>0.97309999999999997</v>
      </c>
      <c r="E697" s="144">
        <v>37495</v>
      </c>
      <c r="F697" s="139">
        <f t="shared" si="45"/>
        <v>2002</v>
      </c>
      <c r="G697" s="140">
        <v>1.5305</v>
      </c>
      <c r="H697" s="145">
        <f t="shared" si="43"/>
        <v>1.5305</v>
      </c>
    </row>
    <row r="698" spans="1:8">
      <c r="A698" s="135">
        <v>37495</v>
      </c>
      <c r="B698" s="136">
        <f t="shared" si="44"/>
        <v>2002</v>
      </c>
      <c r="C698" s="137">
        <v>0.98140000000000005</v>
      </c>
      <c r="D698" s="133">
        <f t="shared" si="42"/>
        <v>0.98140000000000005</v>
      </c>
      <c r="E698" s="144">
        <v>37496</v>
      </c>
      <c r="F698" s="139">
        <f t="shared" si="45"/>
        <v>2002</v>
      </c>
      <c r="G698" s="140">
        <v>1.5363</v>
      </c>
      <c r="H698" s="145">
        <f t="shared" si="43"/>
        <v>1.5363</v>
      </c>
    </row>
    <row r="699" spans="1:8">
      <c r="A699" s="135">
        <v>37496</v>
      </c>
      <c r="B699" s="136">
        <f t="shared" si="44"/>
        <v>2002</v>
      </c>
      <c r="C699" s="137">
        <v>0.98199999999999998</v>
      </c>
      <c r="D699" s="133">
        <f t="shared" si="42"/>
        <v>0.98199999999999998</v>
      </c>
      <c r="E699" s="144">
        <v>37497</v>
      </c>
      <c r="F699" s="139">
        <f t="shared" si="45"/>
        <v>2002</v>
      </c>
      <c r="G699" s="140">
        <v>1.5484</v>
      </c>
      <c r="H699" s="145">
        <f t="shared" si="43"/>
        <v>1.5484</v>
      </c>
    </row>
    <row r="700" spans="1:8">
      <c r="A700" s="135">
        <v>37497</v>
      </c>
      <c r="B700" s="136">
        <f t="shared" si="44"/>
        <v>2002</v>
      </c>
      <c r="C700" s="137">
        <v>0.9829</v>
      </c>
      <c r="D700" s="133">
        <f t="shared" si="42"/>
        <v>0.9829</v>
      </c>
      <c r="E700" s="144">
        <v>37498</v>
      </c>
      <c r="F700" s="139">
        <f t="shared" si="45"/>
        <v>2002</v>
      </c>
      <c r="G700" s="140">
        <v>1.5476000000000001</v>
      </c>
      <c r="H700" s="145">
        <f t="shared" si="43"/>
        <v>1.5476000000000001</v>
      </c>
    </row>
    <row r="701" spans="1:8">
      <c r="A701" s="135">
        <v>37498</v>
      </c>
      <c r="B701" s="136">
        <f t="shared" si="44"/>
        <v>2002</v>
      </c>
      <c r="C701" s="137">
        <v>0.98060000000000003</v>
      </c>
      <c r="D701" s="133">
        <f t="shared" si="42"/>
        <v>0.98060000000000003</v>
      </c>
      <c r="E701" s="144">
        <v>37501</v>
      </c>
      <c r="F701" s="139">
        <f t="shared" si="45"/>
        <v>2002</v>
      </c>
      <c r="G701" s="140" t="s">
        <v>50</v>
      </c>
      <c r="H701" s="145" t="str">
        <f t="shared" si="43"/>
        <v/>
      </c>
    </row>
    <row r="702" spans="1:8">
      <c r="A702" s="135">
        <v>37501</v>
      </c>
      <c r="B702" s="136">
        <f t="shared" si="44"/>
        <v>2002</v>
      </c>
      <c r="C702" s="137" t="s">
        <v>50</v>
      </c>
      <c r="D702" s="133" t="str">
        <f t="shared" si="42"/>
        <v/>
      </c>
      <c r="E702" s="144">
        <v>37502</v>
      </c>
      <c r="F702" s="139">
        <f t="shared" si="45"/>
        <v>2002</v>
      </c>
      <c r="G702" s="140">
        <v>1.5625</v>
      </c>
      <c r="H702" s="145">
        <f t="shared" si="43"/>
        <v>1.5625</v>
      </c>
    </row>
    <row r="703" spans="1:8">
      <c r="A703" s="135">
        <v>37502</v>
      </c>
      <c r="B703" s="136">
        <f t="shared" si="44"/>
        <v>2002</v>
      </c>
      <c r="C703" s="137">
        <v>0.99590000000000001</v>
      </c>
      <c r="D703" s="133">
        <f t="shared" si="42"/>
        <v>0.99590000000000001</v>
      </c>
      <c r="E703" s="144">
        <v>37503</v>
      </c>
      <c r="F703" s="139">
        <f t="shared" si="45"/>
        <v>2002</v>
      </c>
      <c r="G703" s="140">
        <v>1.5642</v>
      </c>
      <c r="H703" s="145">
        <f t="shared" si="43"/>
        <v>1.5642</v>
      </c>
    </row>
    <row r="704" spans="1:8">
      <c r="A704" s="135">
        <v>37503</v>
      </c>
      <c r="B704" s="136">
        <f t="shared" si="44"/>
        <v>2002</v>
      </c>
      <c r="C704" s="137">
        <v>0.99229999999999996</v>
      </c>
      <c r="D704" s="133">
        <f t="shared" si="42"/>
        <v>0.99229999999999996</v>
      </c>
      <c r="E704" s="144">
        <v>37504</v>
      </c>
      <c r="F704" s="139">
        <f t="shared" si="45"/>
        <v>2002</v>
      </c>
      <c r="G704" s="140">
        <v>1.5660000000000001</v>
      </c>
      <c r="H704" s="145">
        <f t="shared" si="43"/>
        <v>1.5660000000000001</v>
      </c>
    </row>
    <row r="705" spans="1:8">
      <c r="A705" s="135">
        <v>37504</v>
      </c>
      <c r="B705" s="136">
        <f t="shared" si="44"/>
        <v>2002</v>
      </c>
      <c r="C705" s="137">
        <v>0.99109999999999998</v>
      </c>
      <c r="D705" s="133">
        <f t="shared" si="42"/>
        <v>0.99109999999999998</v>
      </c>
      <c r="E705" s="144">
        <v>37505</v>
      </c>
      <c r="F705" s="139">
        <f t="shared" si="45"/>
        <v>2002</v>
      </c>
      <c r="G705" s="140">
        <v>1.5597000000000001</v>
      </c>
      <c r="H705" s="145">
        <f t="shared" si="43"/>
        <v>1.5597000000000001</v>
      </c>
    </row>
    <row r="706" spans="1:8">
      <c r="A706" s="135">
        <v>37505</v>
      </c>
      <c r="B706" s="136">
        <f t="shared" si="44"/>
        <v>2002</v>
      </c>
      <c r="C706" s="137">
        <v>0.98429999999999995</v>
      </c>
      <c r="D706" s="133">
        <f t="shared" si="42"/>
        <v>0.98429999999999995</v>
      </c>
      <c r="E706" s="144">
        <v>37508</v>
      </c>
      <c r="F706" s="139">
        <f t="shared" si="45"/>
        <v>2002</v>
      </c>
      <c r="G706" s="140">
        <v>1.5585</v>
      </c>
      <c r="H706" s="145">
        <f t="shared" si="43"/>
        <v>1.5585</v>
      </c>
    </row>
    <row r="707" spans="1:8">
      <c r="A707" s="135">
        <v>37508</v>
      </c>
      <c r="B707" s="136">
        <f t="shared" si="44"/>
        <v>2002</v>
      </c>
      <c r="C707" s="137">
        <v>0.98170000000000002</v>
      </c>
      <c r="D707" s="133">
        <f t="shared" si="42"/>
        <v>0.98170000000000002</v>
      </c>
      <c r="E707" s="144">
        <v>37509</v>
      </c>
      <c r="F707" s="139">
        <f t="shared" si="45"/>
        <v>2002</v>
      </c>
      <c r="G707" s="140">
        <v>1.5544</v>
      </c>
      <c r="H707" s="145">
        <f t="shared" si="43"/>
        <v>1.5544</v>
      </c>
    </row>
    <row r="708" spans="1:8">
      <c r="A708" s="135">
        <v>37509</v>
      </c>
      <c r="B708" s="136">
        <f t="shared" si="44"/>
        <v>2002</v>
      </c>
      <c r="C708" s="137">
        <v>0.97519999999999996</v>
      </c>
      <c r="D708" s="133">
        <f t="shared" si="42"/>
        <v>0.97519999999999996</v>
      </c>
      <c r="E708" s="144">
        <v>37510</v>
      </c>
      <c r="F708" s="139">
        <f t="shared" si="45"/>
        <v>2002</v>
      </c>
      <c r="G708" s="140">
        <v>1.5491999999999999</v>
      </c>
      <c r="H708" s="145">
        <f t="shared" si="43"/>
        <v>1.5491999999999999</v>
      </c>
    </row>
    <row r="709" spans="1:8">
      <c r="A709" s="135">
        <v>37510</v>
      </c>
      <c r="B709" s="136">
        <f t="shared" si="44"/>
        <v>2002</v>
      </c>
      <c r="C709" s="137">
        <v>0.97240000000000004</v>
      </c>
      <c r="D709" s="133">
        <f t="shared" si="42"/>
        <v>0.97240000000000004</v>
      </c>
      <c r="E709" s="144">
        <v>37511</v>
      </c>
      <c r="F709" s="139">
        <f t="shared" si="45"/>
        <v>2002</v>
      </c>
      <c r="G709" s="140">
        <v>1.5548999999999999</v>
      </c>
      <c r="H709" s="145">
        <f t="shared" si="43"/>
        <v>1.5548999999999999</v>
      </c>
    </row>
    <row r="710" spans="1:8">
      <c r="A710" s="135">
        <v>37511</v>
      </c>
      <c r="B710" s="136">
        <f t="shared" si="44"/>
        <v>2002</v>
      </c>
      <c r="C710" s="137">
        <v>0.97609999999999997</v>
      </c>
      <c r="D710" s="133">
        <f t="shared" si="42"/>
        <v>0.97609999999999997</v>
      </c>
      <c r="E710" s="144">
        <v>37512</v>
      </c>
      <c r="F710" s="139">
        <f t="shared" si="45"/>
        <v>2002</v>
      </c>
      <c r="G710" s="140">
        <v>1.5585</v>
      </c>
      <c r="H710" s="145">
        <f t="shared" si="43"/>
        <v>1.5585</v>
      </c>
    </row>
    <row r="711" spans="1:8">
      <c r="A711" s="135">
        <v>37512</v>
      </c>
      <c r="B711" s="136">
        <f t="shared" si="44"/>
        <v>2002</v>
      </c>
      <c r="C711" s="137">
        <v>0.97430000000000005</v>
      </c>
      <c r="D711" s="133">
        <f t="shared" ref="D711:D774" si="46">IF(ISNUMBER(C711),C711,"")</f>
        <v>0.97430000000000005</v>
      </c>
      <c r="E711" s="144">
        <v>37515</v>
      </c>
      <c r="F711" s="139">
        <f t="shared" si="45"/>
        <v>2002</v>
      </c>
      <c r="G711" s="140">
        <v>1.544</v>
      </c>
      <c r="H711" s="145">
        <f t="shared" ref="H711:H774" si="47">IF(ISNUMBER(G711),G711,"")</f>
        <v>1.544</v>
      </c>
    </row>
    <row r="712" spans="1:8">
      <c r="A712" s="135">
        <v>37515</v>
      </c>
      <c r="B712" s="136">
        <f t="shared" ref="B712:B775" si="48">YEAR(A712)</f>
        <v>2002</v>
      </c>
      <c r="C712" s="137">
        <v>0.97230000000000005</v>
      </c>
      <c r="D712" s="133">
        <f t="shared" si="46"/>
        <v>0.97230000000000005</v>
      </c>
      <c r="E712" s="144">
        <v>37516</v>
      </c>
      <c r="F712" s="139">
        <f t="shared" si="45"/>
        <v>2002</v>
      </c>
      <c r="G712" s="140">
        <v>1.5343</v>
      </c>
      <c r="H712" s="145">
        <f t="shared" si="47"/>
        <v>1.5343</v>
      </c>
    </row>
    <row r="713" spans="1:8">
      <c r="A713" s="135">
        <v>37516</v>
      </c>
      <c r="B713" s="136">
        <f t="shared" si="48"/>
        <v>2002</v>
      </c>
      <c r="C713" s="137">
        <v>0.96850000000000003</v>
      </c>
      <c r="D713" s="133">
        <f t="shared" si="46"/>
        <v>0.96850000000000003</v>
      </c>
      <c r="E713" s="144">
        <v>37517</v>
      </c>
      <c r="F713" s="139">
        <f t="shared" ref="F713:F776" si="49">YEAR(E713)</f>
        <v>2002</v>
      </c>
      <c r="G713" s="140">
        <v>1.5525</v>
      </c>
      <c r="H713" s="145">
        <f t="shared" si="47"/>
        <v>1.5525</v>
      </c>
    </row>
    <row r="714" spans="1:8">
      <c r="A714" s="135">
        <v>37517</v>
      </c>
      <c r="B714" s="136">
        <f t="shared" si="48"/>
        <v>2002</v>
      </c>
      <c r="C714" s="137">
        <v>0.97889999999999999</v>
      </c>
      <c r="D714" s="133">
        <f t="shared" si="46"/>
        <v>0.97889999999999999</v>
      </c>
      <c r="E714" s="144">
        <v>37518</v>
      </c>
      <c r="F714" s="139">
        <f t="shared" si="49"/>
        <v>2002</v>
      </c>
      <c r="G714" s="140">
        <v>1.5545</v>
      </c>
      <c r="H714" s="145">
        <f t="shared" si="47"/>
        <v>1.5545</v>
      </c>
    </row>
    <row r="715" spans="1:8">
      <c r="A715" s="135">
        <v>37518</v>
      </c>
      <c r="B715" s="136">
        <f t="shared" si="48"/>
        <v>2002</v>
      </c>
      <c r="C715" s="137">
        <v>0.98170000000000002</v>
      </c>
      <c r="D715" s="133">
        <f t="shared" si="46"/>
        <v>0.98170000000000002</v>
      </c>
      <c r="E715" s="144">
        <v>37519</v>
      </c>
      <c r="F715" s="139">
        <f t="shared" si="49"/>
        <v>2002</v>
      </c>
      <c r="G715" s="140">
        <v>1.5558000000000001</v>
      </c>
      <c r="H715" s="145">
        <f t="shared" si="47"/>
        <v>1.5558000000000001</v>
      </c>
    </row>
    <row r="716" spans="1:8">
      <c r="A716" s="135">
        <v>37519</v>
      </c>
      <c r="B716" s="136">
        <f t="shared" si="48"/>
        <v>2002</v>
      </c>
      <c r="C716" s="137">
        <v>0.9839</v>
      </c>
      <c r="D716" s="133">
        <f t="shared" si="46"/>
        <v>0.9839</v>
      </c>
      <c r="E716" s="144">
        <v>37522</v>
      </c>
      <c r="F716" s="139">
        <f t="shared" si="49"/>
        <v>2002</v>
      </c>
      <c r="G716" s="140">
        <v>1.5575000000000001</v>
      </c>
      <c r="H716" s="145">
        <f t="shared" si="47"/>
        <v>1.5575000000000001</v>
      </c>
    </row>
    <row r="717" spans="1:8">
      <c r="A717" s="135">
        <v>37522</v>
      </c>
      <c r="B717" s="136">
        <f t="shared" si="48"/>
        <v>2002</v>
      </c>
      <c r="C717" s="137">
        <v>0.98219999999999996</v>
      </c>
      <c r="D717" s="133">
        <f t="shared" si="46"/>
        <v>0.98219999999999996</v>
      </c>
      <c r="E717" s="144">
        <v>37523</v>
      </c>
      <c r="F717" s="139">
        <f t="shared" si="49"/>
        <v>2002</v>
      </c>
      <c r="G717" s="140">
        <v>1.5565</v>
      </c>
      <c r="H717" s="145">
        <f t="shared" si="47"/>
        <v>1.5565</v>
      </c>
    </row>
    <row r="718" spans="1:8">
      <c r="A718" s="135">
        <v>37523</v>
      </c>
      <c r="B718" s="136">
        <f t="shared" si="48"/>
        <v>2002</v>
      </c>
      <c r="C718" s="137">
        <v>0.98150000000000004</v>
      </c>
      <c r="D718" s="133">
        <f t="shared" si="46"/>
        <v>0.98150000000000004</v>
      </c>
      <c r="E718" s="144">
        <v>37524</v>
      </c>
      <c r="F718" s="139">
        <f t="shared" si="49"/>
        <v>2002</v>
      </c>
      <c r="G718" s="140">
        <v>1.5625</v>
      </c>
      <c r="H718" s="145">
        <f t="shared" si="47"/>
        <v>1.5625</v>
      </c>
    </row>
    <row r="719" spans="1:8">
      <c r="A719" s="135">
        <v>37524</v>
      </c>
      <c r="B719" s="136">
        <f t="shared" si="48"/>
        <v>2002</v>
      </c>
      <c r="C719" s="137">
        <v>0.97970000000000002</v>
      </c>
      <c r="D719" s="133">
        <f t="shared" si="46"/>
        <v>0.97970000000000002</v>
      </c>
      <c r="E719" s="144">
        <v>37525</v>
      </c>
      <c r="F719" s="139">
        <f t="shared" si="49"/>
        <v>2002</v>
      </c>
      <c r="G719" s="140">
        <v>1.5563</v>
      </c>
      <c r="H719" s="145">
        <f t="shared" si="47"/>
        <v>1.5563</v>
      </c>
    </row>
    <row r="720" spans="1:8">
      <c r="A720" s="135">
        <v>37525</v>
      </c>
      <c r="B720" s="136">
        <f t="shared" si="48"/>
        <v>2002</v>
      </c>
      <c r="C720" s="137">
        <v>0.97550000000000003</v>
      </c>
      <c r="D720" s="133">
        <f t="shared" si="46"/>
        <v>0.97550000000000003</v>
      </c>
      <c r="E720" s="144">
        <v>37526</v>
      </c>
      <c r="F720" s="139">
        <f t="shared" si="49"/>
        <v>2002</v>
      </c>
      <c r="G720" s="140">
        <v>1.5548</v>
      </c>
      <c r="H720" s="145">
        <f t="shared" si="47"/>
        <v>1.5548</v>
      </c>
    </row>
    <row r="721" spans="1:8">
      <c r="A721" s="135">
        <v>37526</v>
      </c>
      <c r="B721" s="136">
        <f t="shared" si="48"/>
        <v>2002</v>
      </c>
      <c r="C721" s="137">
        <v>0.97719999999999996</v>
      </c>
      <c r="D721" s="133">
        <f t="shared" si="46"/>
        <v>0.97719999999999996</v>
      </c>
      <c r="E721" s="144">
        <v>37529</v>
      </c>
      <c r="F721" s="139">
        <f t="shared" si="49"/>
        <v>2002</v>
      </c>
      <c r="G721" s="140">
        <v>1.57</v>
      </c>
      <c r="H721" s="145">
        <f t="shared" si="47"/>
        <v>1.57</v>
      </c>
    </row>
    <row r="722" spans="1:8">
      <c r="A722" s="135">
        <v>37529</v>
      </c>
      <c r="B722" s="136">
        <f t="shared" si="48"/>
        <v>2002</v>
      </c>
      <c r="C722" s="137">
        <v>0.9879</v>
      </c>
      <c r="D722" s="133">
        <f t="shared" si="46"/>
        <v>0.9879</v>
      </c>
      <c r="E722" s="144">
        <v>37530</v>
      </c>
      <c r="F722" s="139">
        <f t="shared" si="49"/>
        <v>2002</v>
      </c>
      <c r="G722" s="140">
        <v>1.5708</v>
      </c>
      <c r="H722" s="145">
        <f t="shared" si="47"/>
        <v>1.5708</v>
      </c>
    </row>
    <row r="723" spans="1:8">
      <c r="A723" s="141" t="s">
        <v>581</v>
      </c>
      <c r="B723" s="136">
        <f t="shared" si="48"/>
        <v>2002</v>
      </c>
      <c r="C723" s="137">
        <v>0.9859</v>
      </c>
      <c r="D723" s="133">
        <f t="shared" si="46"/>
        <v>0.9859</v>
      </c>
      <c r="E723" s="144">
        <v>37531</v>
      </c>
      <c r="F723" s="139">
        <f t="shared" si="49"/>
        <v>2002</v>
      </c>
      <c r="G723" s="140">
        <v>1.5654999999999999</v>
      </c>
      <c r="H723" s="145">
        <f t="shared" si="47"/>
        <v>1.5654999999999999</v>
      </c>
    </row>
    <row r="724" spans="1:8">
      <c r="A724" s="141" t="s">
        <v>580</v>
      </c>
      <c r="B724" s="136">
        <f t="shared" si="48"/>
        <v>2002</v>
      </c>
      <c r="C724" s="137">
        <v>0.98419999999999996</v>
      </c>
      <c r="D724" s="133">
        <f t="shared" si="46"/>
        <v>0.98419999999999996</v>
      </c>
      <c r="E724" s="144">
        <v>37532</v>
      </c>
      <c r="F724" s="139">
        <f t="shared" si="49"/>
        <v>2002</v>
      </c>
      <c r="G724" s="140">
        <v>1.5704</v>
      </c>
      <c r="H724" s="145">
        <f t="shared" si="47"/>
        <v>1.5704</v>
      </c>
    </row>
    <row r="725" spans="1:8">
      <c r="A725" s="141" t="s">
        <v>579</v>
      </c>
      <c r="B725" s="136">
        <f t="shared" si="48"/>
        <v>2002</v>
      </c>
      <c r="C725" s="137">
        <v>0.98709999999999998</v>
      </c>
      <c r="D725" s="133">
        <f t="shared" si="46"/>
        <v>0.98709999999999998</v>
      </c>
      <c r="E725" s="144">
        <v>37533</v>
      </c>
      <c r="F725" s="139">
        <f t="shared" si="49"/>
        <v>2002</v>
      </c>
      <c r="G725" s="140">
        <v>1.569</v>
      </c>
      <c r="H725" s="145">
        <f t="shared" si="47"/>
        <v>1.569</v>
      </c>
    </row>
    <row r="726" spans="1:8">
      <c r="A726" s="141" t="s">
        <v>578</v>
      </c>
      <c r="B726" s="136">
        <f t="shared" si="48"/>
        <v>2002</v>
      </c>
      <c r="C726" s="137">
        <v>0.98209999999999997</v>
      </c>
      <c r="D726" s="133">
        <f t="shared" si="46"/>
        <v>0.98209999999999997</v>
      </c>
      <c r="E726" s="144">
        <v>37536</v>
      </c>
      <c r="F726" s="139">
        <f t="shared" si="49"/>
        <v>2002</v>
      </c>
      <c r="G726" s="140">
        <v>1.5643</v>
      </c>
      <c r="H726" s="145">
        <f t="shared" si="47"/>
        <v>1.5643</v>
      </c>
    </row>
    <row r="727" spans="1:8">
      <c r="A727" s="141" t="s">
        <v>577</v>
      </c>
      <c r="B727" s="136">
        <f t="shared" si="48"/>
        <v>2002</v>
      </c>
      <c r="C727" s="137">
        <v>0.98160000000000003</v>
      </c>
      <c r="D727" s="133">
        <f t="shared" si="46"/>
        <v>0.98160000000000003</v>
      </c>
      <c r="E727" s="144">
        <v>37537</v>
      </c>
      <c r="F727" s="139">
        <f t="shared" si="49"/>
        <v>2002</v>
      </c>
      <c r="G727" s="140">
        <v>1.5569</v>
      </c>
      <c r="H727" s="145">
        <f t="shared" si="47"/>
        <v>1.5569</v>
      </c>
    </row>
    <row r="728" spans="1:8">
      <c r="A728" s="141" t="s">
        <v>576</v>
      </c>
      <c r="B728" s="136">
        <f t="shared" si="48"/>
        <v>2002</v>
      </c>
      <c r="C728" s="137">
        <v>0.97960000000000003</v>
      </c>
      <c r="D728" s="133">
        <f t="shared" si="46"/>
        <v>0.97960000000000003</v>
      </c>
      <c r="E728" s="144">
        <v>37538</v>
      </c>
      <c r="F728" s="139">
        <f t="shared" si="49"/>
        <v>2002</v>
      </c>
      <c r="G728" s="140">
        <v>1.5595000000000001</v>
      </c>
      <c r="H728" s="145">
        <f t="shared" si="47"/>
        <v>1.5595000000000001</v>
      </c>
    </row>
    <row r="729" spans="1:8">
      <c r="A729" s="141" t="s">
        <v>575</v>
      </c>
      <c r="B729" s="136">
        <f t="shared" si="48"/>
        <v>2002</v>
      </c>
      <c r="C729" s="137">
        <v>0.98680000000000001</v>
      </c>
      <c r="D729" s="133">
        <f t="shared" si="46"/>
        <v>0.98680000000000001</v>
      </c>
      <c r="E729" s="144">
        <v>37539</v>
      </c>
      <c r="F729" s="139">
        <f t="shared" si="49"/>
        <v>2002</v>
      </c>
      <c r="G729" s="140">
        <v>1.5625</v>
      </c>
      <c r="H729" s="145">
        <f t="shared" si="47"/>
        <v>1.5625</v>
      </c>
    </row>
    <row r="730" spans="1:8">
      <c r="A730" s="141" t="s">
        <v>574</v>
      </c>
      <c r="B730" s="136">
        <f t="shared" si="48"/>
        <v>2002</v>
      </c>
      <c r="C730" s="137">
        <v>0.98609999999999998</v>
      </c>
      <c r="D730" s="133">
        <f t="shared" si="46"/>
        <v>0.98609999999999998</v>
      </c>
      <c r="E730" s="144">
        <v>37540</v>
      </c>
      <c r="F730" s="139">
        <f t="shared" si="49"/>
        <v>2002</v>
      </c>
      <c r="G730" s="140">
        <v>1.5605</v>
      </c>
      <c r="H730" s="145">
        <f t="shared" si="47"/>
        <v>1.5605</v>
      </c>
    </row>
    <row r="731" spans="1:8">
      <c r="A731" s="141" t="s">
        <v>573</v>
      </c>
      <c r="B731" s="136">
        <f t="shared" si="48"/>
        <v>2002</v>
      </c>
      <c r="C731" s="137">
        <v>0.98540000000000005</v>
      </c>
      <c r="D731" s="133">
        <f t="shared" si="46"/>
        <v>0.98540000000000005</v>
      </c>
      <c r="E731" s="144">
        <v>37543</v>
      </c>
      <c r="F731" s="139">
        <f t="shared" si="49"/>
        <v>2002</v>
      </c>
      <c r="G731" s="140" t="s">
        <v>50</v>
      </c>
      <c r="H731" s="145" t="str">
        <f t="shared" si="47"/>
        <v/>
      </c>
    </row>
    <row r="732" spans="1:8">
      <c r="A732" s="141" t="s">
        <v>572</v>
      </c>
      <c r="B732" s="136">
        <f t="shared" si="48"/>
        <v>2002</v>
      </c>
      <c r="C732" s="137" t="s">
        <v>50</v>
      </c>
      <c r="D732" s="133" t="str">
        <f t="shared" si="46"/>
        <v/>
      </c>
      <c r="E732" s="144">
        <v>37544</v>
      </c>
      <c r="F732" s="139">
        <f t="shared" si="49"/>
        <v>2002</v>
      </c>
      <c r="G732" s="140">
        <v>1.5542</v>
      </c>
      <c r="H732" s="145">
        <f t="shared" si="47"/>
        <v>1.5542</v>
      </c>
    </row>
    <row r="733" spans="1:8">
      <c r="A733" s="141" t="s">
        <v>571</v>
      </c>
      <c r="B733" s="136">
        <f t="shared" si="48"/>
        <v>2002</v>
      </c>
      <c r="C733" s="137">
        <v>0.98099999999999998</v>
      </c>
      <c r="D733" s="133">
        <f t="shared" si="46"/>
        <v>0.98099999999999998</v>
      </c>
      <c r="E733" s="144">
        <v>37545</v>
      </c>
      <c r="F733" s="139">
        <f t="shared" si="49"/>
        <v>2002</v>
      </c>
      <c r="G733" s="140">
        <v>1.5543</v>
      </c>
      <c r="H733" s="145">
        <f t="shared" si="47"/>
        <v>1.5543</v>
      </c>
    </row>
    <row r="734" spans="1:8">
      <c r="A734" s="141" t="s">
        <v>570</v>
      </c>
      <c r="B734" s="136">
        <f t="shared" si="48"/>
        <v>2002</v>
      </c>
      <c r="C734" s="137">
        <v>0.98240000000000005</v>
      </c>
      <c r="D734" s="133">
        <f t="shared" si="46"/>
        <v>0.98240000000000005</v>
      </c>
      <c r="E734" s="144">
        <v>37546</v>
      </c>
      <c r="F734" s="139">
        <f t="shared" si="49"/>
        <v>2002</v>
      </c>
      <c r="G734" s="140">
        <v>1.5525</v>
      </c>
      <c r="H734" s="145">
        <f t="shared" si="47"/>
        <v>1.5525</v>
      </c>
    </row>
    <row r="735" spans="1:8">
      <c r="A735" s="141" t="s">
        <v>569</v>
      </c>
      <c r="B735" s="136">
        <f t="shared" si="48"/>
        <v>2002</v>
      </c>
      <c r="C735" s="137">
        <v>0.9718</v>
      </c>
      <c r="D735" s="133">
        <f t="shared" si="46"/>
        <v>0.9718</v>
      </c>
      <c r="E735" s="144">
        <v>37547</v>
      </c>
      <c r="F735" s="139">
        <f t="shared" si="49"/>
        <v>2002</v>
      </c>
      <c r="G735" s="140">
        <v>1.5461</v>
      </c>
      <c r="H735" s="145">
        <f t="shared" si="47"/>
        <v>1.5461</v>
      </c>
    </row>
    <row r="736" spans="1:8">
      <c r="A736" s="141" t="s">
        <v>568</v>
      </c>
      <c r="B736" s="136">
        <f t="shared" si="48"/>
        <v>2002</v>
      </c>
      <c r="C736" s="137">
        <v>0.9708</v>
      </c>
      <c r="D736" s="133">
        <f t="shared" si="46"/>
        <v>0.9708</v>
      </c>
      <c r="E736" s="144">
        <v>37550</v>
      </c>
      <c r="F736" s="139">
        <f t="shared" si="49"/>
        <v>2002</v>
      </c>
      <c r="G736" s="140">
        <v>1.5418000000000001</v>
      </c>
      <c r="H736" s="145">
        <f t="shared" si="47"/>
        <v>1.5418000000000001</v>
      </c>
    </row>
    <row r="737" spans="1:8">
      <c r="A737" s="141" t="s">
        <v>567</v>
      </c>
      <c r="B737" s="136">
        <f t="shared" si="48"/>
        <v>2002</v>
      </c>
      <c r="C737" s="137">
        <v>0.97319999999999995</v>
      </c>
      <c r="D737" s="133">
        <f t="shared" si="46"/>
        <v>0.97319999999999995</v>
      </c>
      <c r="E737" s="144">
        <v>37551</v>
      </c>
      <c r="F737" s="139">
        <f t="shared" si="49"/>
        <v>2002</v>
      </c>
      <c r="G737" s="140">
        <v>1.5463</v>
      </c>
      <c r="H737" s="145">
        <f t="shared" si="47"/>
        <v>1.5463</v>
      </c>
    </row>
    <row r="738" spans="1:8">
      <c r="A738" s="141" t="s">
        <v>566</v>
      </c>
      <c r="B738" s="136">
        <f t="shared" si="48"/>
        <v>2002</v>
      </c>
      <c r="C738" s="137">
        <v>0.97819999999999996</v>
      </c>
      <c r="D738" s="133">
        <f t="shared" si="46"/>
        <v>0.97819999999999996</v>
      </c>
      <c r="E738" s="144">
        <v>37552</v>
      </c>
      <c r="F738" s="139">
        <f t="shared" si="49"/>
        <v>2002</v>
      </c>
      <c r="G738" s="140">
        <v>1.5499000000000001</v>
      </c>
      <c r="H738" s="145">
        <f t="shared" si="47"/>
        <v>1.5499000000000001</v>
      </c>
    </row>
    <row r="739" spans="1:8">
      <c r="A739" s="141" t="s">
        <v>565</v>
      </c>
      <c r="B739" s="136">
        <f t="shared" si="48"/>
        <v>2002</v>
      </c>
      <c r="C739" s="137">
        <v>0.97719999999999996</v>
      </c>
      <c r="D739" s="133">
        <f t="shared" si="46"/>
        <v>0.97719999999999996</v>
      </c>
      <c r="E739" s="144">
        <v>37553</v>
      </c>
      <c r="F739" s="139">
        <f t="shared" si="49"/>
        <v>2002</v>
      </c>
      <c r="G739" s="140">
        <v>1.5478000000000001</v>
      </c>
      <c r="H739" s="145">
        <f t="shared" si="47"/>
        <v>1.5478000000000001</v>
      </c>
    </row>
    <row r="740" spans="1:8">
      <c r="A740" s="141" t="s">
        <v>564</v>
      </c>
      <c r="B740" s="136">
        <f t="shared" si="48"/>
        <v>2002</v>
      </c>
      <c r="C740" s="137">
        <v>0.97419999999999995</v>
      </c>
      <c r="D740" s="133">
        <f t="shared" si="46"/>
        <v>0.97419999999999995</v>
      </c>
      <c r="E740" s="144">
        <v>37554</v>
      </c>
      <c r="F740" s="139">
        <f t="shared" si="49"/>
        <v>2002</v>
      </c>
      <c r="G740" s="140">
        <v>1.5532999999999999</v>
      </c>
      <c r="H740" s="145">
        <f t="shared" si="47"/>
        <v>1.5532999999999999</v>
      </c>
    </row>
    <row r="741" spans="1:8">
      <c r="A741" s="141" t="s">
        <v>563</v>
      </c>
      <c r="B741" s="136">
        <f t="shared" si="48"/>
        <v>2002</v>
      </c>
      <c r="C741" s="137">
        <v>0.97670000000000001</v>
      </c>
      <c r="D741" s="133">
        <f t="shared" si="46"/>
        <v>0.97670000000000001</v>
      </c>
      <c r="E741" s="144">
        <v>37557</v>
      </c>
      <c r="F741" s="139">
        <f t="shared" si="49"/>
        <v>2002</v>
      </c>
      <c r="G741" s="140">
        <v>1.5602</v>
      </c>
      <c r="H741" s="145">
        <f t="shared" si="47"/>
        <v>1.5602</v>
      </c>
    </row>
    <row r="742" spans="1:8">
      <c r="A742" s="141" t="s">
        <v>562</v>
      </c>
      <c r="B742" s="136">
        <f t="shared" si="48"/>
        <v>2002</v>
      </c>
      <c r="C742" s="137">
        <v>0.98429999999999995</v>
      </c>
      <c r="D742" s="133">
        <f t="shared" si="46"/>
        <v>0.98429999999999995</v>
      </c>
      <c r="E742" s="144">
        <v>37558</v>
      </c>
      <c r="F742" s="139">
        <f t="shared" si="49"/>
        <v>2002</v>
      </c>
      <c r="G742" s="140">
        <v>1.5585</v>
      </c>
      <c r="H742" s="145">
        <f t="shared" si="47"/>
        <v>1.5585</v>
      </c>
    </row>
    <row r="743" spans="1:8">
      <c r="A743" s="141" t="s">
        <v>561</v>
      </c>
      <c r="B743" s="136">
        <f t="shared" si="48"/>
        <v>2002</v>
      </c>
      <c r="C743" s="137">
        <v>0.98509999999999998</v>
      </c>
      <c r="D743" s="133">
        <f t="shared" si="46"/>
        <v>0.98509999999999998</v>
      </c>
      <c r="E743" s="144">
        <v>37559</v>
      </c>
      <c r="F743" s="139">
        <f t="shared" si="49"/>
        <v>2002</v>
      </c>
      <c r="G743" s="140">
        <v>1.5568</v>
      </c>
      <c r="H743" s="145">
        <f t="shared" si="47"/>
        <v>1.5568</v>
      </c>
    </row>
    <row r="744" spans="1:8">
      <c r="A744" s="141" t="s">
        <v>560</v>
      </c>
      <c r="B744" s="136">
        <f t="shared" si="48"/>
        <v>2002</v>
      </c>
      <c r="C744" s="137">
        <v>0.98350000000000004</v>
      </c>
      <c r="D744" s="133">
        <f t="shared" si="46"/>
        <v>0.98350000000000004</v>
      </c>
      <c r="E744" s="144">
        <v>37560</v>
      </c>
      <c r="F744" s="139">
        <f t="shared" si="49"/>
        <v>2002</v>
      </c>
      <c r="G744" s="140">
        <v>1.5629999999999999</v>
      </c>
      <c r="H744" s="145">
        <f t="shared" si="47"/>
        <v>1.5629999999999999</v>
      </c>
    </row>
    <row r="745" spans="1:8">
      <c r="A745" s="141" t="s">
        <v>559</v>
      </c>
      <c r="B745" s="136">
        <f t="shared" si="48"/>
        <v>2002</v>
      </c>
      <c r="C745" s="137">
        <v>0.98809999999999998</v>
      </c>
      <c r="D745" s="133">
        <f t="shared" si="46"/>
        <v>0.98809999999999998</v>
      </c>
      <c r="E745" s="144">
        <v>37561</v>
      </c>
      <c r="F745" s="139">
        <f t="shared" si="49"/>
        <v>2002</v>
      </c>
      <c r="G745" s="140">
        <v>1.5638000000000001</v>
      </c>
      <c r="H745" s="145">
        <f t="shared" si="47"/>
        <v>1.5638000000000001</v>
      </c>
    </row>
    <row r="746" spans="1:8">
      <c r="A746" s="135">
        <v>37561</v>
      </c>
      <c r="B746" s="136">
        <f t="shared" si="48"/>
        <v>2002</v>
      </c>
      <c r="C746" s="137">
        <v>0.99709999999999999</v>
      </c>
      <c r="D746" s="133">
        <f t="shared" si="46"/>
        <v>0.99709999999999999</v>
      </c>
      <c r="E746" s="144">
        <v>37564</v>
      </c>
      <c r="F746" s="139">
        <f t="shared" si="49"/>
        <v>2002</v>
      </c>
      <c r="G746" s="140">
        <v>1.5545</v>
      </c>
      <c r="H746" s="145">
        <f t="shared" si="47"/>
        <v>1.5545</v>
      </c>
    </row>
    <row r="747" spans="1:8">
      <c r="A747" s="135">
        <v>37564</v>
      </c>
      <c r="B747" s="136">
        <f t="shared" si="48"/>
        <v>2002</v>
      </c>
      <c r="C747" s="137">
        <v>0.99529999999999996</v>
      </c>
      <c r="D747" s="133">
        <f t="shared" si="46"/>
        <v>0.99529999999999996</v>
      </c>
      <c r="E747" s="144">
        <v>37565</v>
      </c>
      <c r="F747" s="139">
        <f t="shared" si="49"/>
        <v>2002</v>
      </c>
      <c r="G747" s="140">
        <v>1.5625</v>
      </c>
      <c r="H747" s="145">
        <f t="shared" si="47"/>
        <v>1.5625</v>
      </c>
    </row>
    <row r="748" spans="1:8">
      <c r="A748" s="135">
        <v>37565</v>
      </c>
      <c r="B748" s="136">
        <f t="shared" si="48"/>
        <v>2002</v>
      </c>
      <c r="C748" s="137">
        <v>0.99939999999999996</v>
      </c>
      <c r="D748" s="133">
        <f t="shared" si="46"/>
        <v>0.99939999999999996</v>
      </c>
      <c r="E748" s="144">
        <v>37566</v>
      </c>
      <c r="F748" s="139">
        <f t="shared" si="49"/>
        <v>2002</v>
      </c>
      <c r="G748" s="140">
        <v>1.5589999999999999</v>
      </c>
      <c r="H748" s="145">
        <f t="shared" si="47"/>
        <v>1.5589999999999999</v>
      </c>
    </row>
    <row r="749" spans="1:8">
      <c r="A749" s="135">
        <v>37566</v>
      </c>
      <c r="B749" s="136">
        <f t="shared" si="48"/>
        <v>2002</v>
      </c>
      <c r="C749" s="137">
        <v>0.99739999999999995</v>
      </c>
      <c r="D749" s="133">
        <f t="shared" si="46"/>
        <v>0.99739999999999995</v>
      </c>
      <c r="E749" s="144">
        <v>37567</v>
      </c>
      <c r="F749" s="139">
        <f t="shared" si="49"/>
        <v>2002</v>
      </c>
      <c r="G749" s="140">
        <v>1.5795999999999999</v>
      </c>
      <c r="H749" s="145">
        <f t="shared" si="47"/>
        <v>1.5795999999999999</v>
      </c>
    </row>
    <row r="750" spans="1:8">
      <c r="A750" s="135">
        <v>37567</v>
      </c>
      <c r="B750" s="136">
        <f t="shared" si="48"/>
        <v>2002</v>
      </c>
      <c r="C750" s="137">
        <v>1.0092000000000001</v>
      </c>
      <c r="D750" s="133">
        <f t="shared" si="46"/>
        <v>1.0092000000000001</v>
      </c>
      <c r="E750" s="144">
        <v>37568</v>
      </c>
      <c r="F750" s="139">
        <f t="shared" si="49"/>
        <v>2002</v>
      </c>
      <c r="G750" s="140">
        <v>1.5914999999999999</v>
      </c>
      <c r="H750" s="145">
        <f t="shared" si="47"/>
        <v>1.5914999999999999</v>
      </c>
    </row>
    <row r="751" spans="1:8">
      <c r="A751" s="135">
        <v>37568</v>
      </c>
      <c r="B751" s="136">
        <f t="shared" si="48"/>
        <v>2002</v>
      </c>
      <c r="C751" s="137">
        <v>1.0139</v>
      </c>
      <c r="D751" s="133">
        <f t="shared" si="46"/>
        <v>1.0139</v>
      </c>
      <c r="E751" s="144">
        <v>37571</v>
      </c>
      <c r="F751" s="139">
        <f t="shared" si="49"/>
        <v>2002</v>
      </c>
      <c r="G751" s="140" t="s">
        <v>50</v>
      </c>
      <c r="H751" s="145" t="str">
        <f t="shared" si="47"/>
        <v/>
      </c>
    </row>
    <row r="752" spans="1:8">
      <c r="A752" s="135">
        <v>37571</v>
      </c>
      <c r="B752" s="136">
        <f t="shared" si="48"/>
        <v>2002</v>
      </c>
      <c r="C752" s="137" t="s">
        <v>50</v>
      </c>
      <c r="D752" s="133" t="str">
        <f t="shared" si="46"/>
        <v/>
      </c>
      <c r="E752" s="144">
        <v>37572</v>
      </c>
      <c r="F752" s="139">
        <f t="shared" si="49"/>
        <v>2002</v>
      </c>
      <c r="G752" s="140">
        <v>1.5879000000000001</v>
      </c>
      <c r="H752" s="145">
        <f t="shared" si="47"/>
        <v>1.5879000000000001</v>
      </c>
    </row>
    <row r="753" spans="1:8">
      <c r="A753" s="135">
        <v>37572</v>
      </c>
      <c r="B753" s="136">
        <f t="shared" si="48"/>
        <v>2002</v>
      </c>
      <c r="C753" s="137">
        <v>1.0105</v>
      </c>
      <c r="D753" s="133">
        <f t="shared" si="46"/>
        <v>1.0105</v>
      </c>
      <c r="E753" s="144">
        <v>37573</v>
      </c>
      <c r="F753" s="139">
        <f t="shared" si="49"/>
        <v>2002</v>
      </c>
      <c r="G753" s="140">
        <v>1.585</v>
      </c>
      <c r="H753" s="145">
        <f t="shared" si="47"/>
        <v>1.585</v>
      </c>
    </row>
    <row r="754" spans="1:8">
      <c r="A754" s="135">
        <v>37573</v>
      </c>
      <c r="B754" s="136">
        <f t="shared" si="48"/>
        <v>2002</v>
      </c>
      <c r="C754" s="137">
        <v>1.006</v>
      </c>
      <c r="D754" s="133">
        <f t="shared" si="46"/>
        <v>1.006</v>
      </c>
      <c r="E754" s="144">
        <v>37574</v>
      </c>
      <c r="F754" s="139">
        <f t="shared" si="49"/>
        <v>2002</v>
      </c>
      <c r="G754" s="140">
        <v>1.5788</v>
      </c>
      <c r="H754" s="145">
        <f t="shared" si="47"/>
        <v>1.5788</v>
      </c>
    </row>
    <row r="755" spans="1:8">
      <c r="A755" s="135">
        <v>37574</v>
      </c>
      <c r="B755" s="136">
        <f t="shared" si="48"/>
        <v>2002</v>
      </c>
      <c r="C755" s="137">
        <v>1.0034000000000001</v>
      </c>
      <c r="D755" s="133">
        <f t="shared" si="46"/>
        <v>1.0034000000000001</v>
      </c>
      <c r="E755" s="144">
        <v>37575</v>
      </c>
      <c r="F755" s="139">
        <f t="shared" si="49"/>
        <v>2002</v>
      </c>
      <c r="G755" s="140">
        <v>1.579</v>
      </c>
      <c r="H755" s="145">
        <f t="shared" si="47"/>
        <v>1.579</v>
      </c>
    </row>
    <row r="756" spans="1:8">
      <c r="A756" s="135">
        <v>37575</v>
      </c>
      <c r="B756" s="136">
        <f t="shared" si="48"/>
        <v>2002</v>
      </c>
      <c r="C756" s="137">
        <v>1.0082</v>
      </c>
      <c r="D756" s="133">
        <f t="shared" si="46"/>
        <v>1.0082</v>
      </c>
      <c r="E756" s="144">
        <v>37578</v>
      </c>
      <c r="F756" s="139">
        <f t="shared" si="49"/>
        <v>2002</v>
      </c>
      <c r="G756" s="140">
        <v>1.579</v>
      </c>
      <c r="H756" s="145">
        <f t="shared" si="47"/>
        <v>1.579</v>
      </c>
    </row>
    <row r="757" spans="1:8">
      <c r="A757" s="135">
        <v>37578</v>
      </c>
      <c r="B757" s="136">
        <f t="shared" si="48"/>
        <v>2002</v>
      </c>
      <c r="C757" s="137">
        <v>1.0083</v>
      </c>
      <c r="D757" s="133">
        <f t="shared" si="46"/>
        <v>1.0083</v>
      </c>
      <c r="E757" s="144">
        <v>37579</v>
      </c>
      <c r="F757" s="139">
        <f t="shared" si="49"/>
        <v>2002</v>
      </c>
      <c r="G757" s="140">
        <v>1.5880000000000001</v>
      </c>
      <c r="H757" s="145">
        <f t="shared" si="47"/>
        <v>1.5880000000000001</v>
      </c>
    </row>
    <row r="758" spans="1:8">
      <c r="A758" s="135">
        <v>37579</v>
      </c>
      <c r="B758" s="136">
        <f t="shared" si="48"/>
        <v>2002</v>
      </c>
      <c r="C758" s="137">
        <v>1.0106999999999999</v>
      </c>
      <c r="D758" s="133">
        <f t="shared" si="46"/>
        <v>1.0106999999999999</v>
      </c>
      <c r="E758" s="144">
        <v>37580</v>
      </c>
      <c r="F758" s="139">
        <f t="shared" si="49"/>
        <v>2002</v>
      </c>
      <c r="G758" s="140">
        <v>1.575</v>
      </c>
      <c r="H758" s="145">
        <f t="shared" si="47"/>
        <v>1.575</v>
      </c>
    </row>
    <row r="759" spans="1:8">
      <c r="A759" s="135">
        <v>37580</v>
      </c>
      <c r="B759" s="136">
        <f t="shared" si="48"/>
        <v>2002</v>
      </c>
      <c r="C759" s="137">
        <v>1.0024</v>
      </c>
      <c r="D759" s="133">
        <f t="shared" si="46"/>
        <v>1.0024</v>
      </c>
      <c r="E759" s="144">
        <v>37581</v>
      </c>
      <c r="F759" s="139">
        <f t="shared" si="49"/>
        <v>2002</v>
      </c>
      <c r="G759" s="140">
        <v>1.5752999999999999</v>
      </c>
      <c r="H759" s="145">
        <f t="shared" si="47"/>
        <v>1.5752999999999999</v>
      </c>
    </row>
    <row r="760" spans="1:8">
      <c r="A760" s="135">
        <v>37581</v>
      </c>
      <c r="B760" s="136">
        <f t="shared" si="48"/>
        <v>2002</v>
      </c>
      <c r="C760" s="137">
        <v>0.99839999999999995</v>
      </c>
      <c r="D760" s="133">
        <f t="shared" si="46"/>
        <v>0.99839999999999995</v>
      </c>
      <c r="E760" s="144">
        <v>37582</v>
      </c>
      <c r="F760" s="139">
        <f t="shared" si="49"/>
        <v>2002</v>
      </c>
      <c r="G760" s="140">
        <v>1.5778000000000001</v>
      </c>
      <c r="H760" s="145">
        <f t="shared" si="47"/>
        <v>1.5778000000000001</v>
      </c>
    </row>
    <row r="761" spans="1:8">
      <c r="A761" s="135">
        <v>37582</v>
      </c>
      <c r="B761" s="136">
        <f t="shared" si="48"/>
        <v>2002</v>
      </c>
      <c r="C761" s="137">
        <v>0.99660000000000004</v>
      </c>
      <c r="D761" s="133">
        <f t="shared" si="46"/>
        <v>0.99660000000000004</v>
      </c>
      <c r="E761" s="144">
        <v>37585</v>
      </c>
      <c r="F761" s="139">
        <f t="shared" si="49"/>
        <v>2002</v>
      </c>
      <c r="G761" s="140">
        <v>1.5667</v>
      </c>
      <c r="H761" s="145">
        <f t="shared" si="47"/>
        <v>1.5667</v>
      </c>
    </row>
    <row r="762" spans="1:8">
      <c r="A762" s="135">
        <v>37585</v>
      </c>
      <c r="B762" s="136">
        <f t="shared" si="48"/>
        <v>2002</v>
      </c>
      <c r="C762" s="137">
        <v>0.99370000000000003</v>
      </c>
      <c r="D762" s="133">
        <f t="shared" si="46"/>
        <v>0.99370000000000003</v>
      </c>
      <c r="E762" s="144">
        <v>37586</v>
      </c>
      <c r="F762" s="139">
        <f t="shared" si="49"/>
        <v>2002</v>
      </c>
      <c r="G762" s="140">
        <v>1.5485</v>
      </c>
      <c r="H762" s="145">
        <f t="shared" si="47"/>
        <v>1.5485</v>
      </c>
    </row>
    <row r="763" spans="1:8">
      <c r="A763" s="135">
        <v>37586</v>
      </c>
      <c r="B763" s="136">
        <f t="shared" si="48"/>
        <v>2002</v>
      </c>
      <c r="C763" s="137">
        <v>0.99129999999999996</v>
      </c>
      <c r="D763" s="133">
        <f t="shared" si="46"/>
        <v>0.99129999999999996</v>
      </c>
      <c r="E763" s="144">
        <v>37587</v>
      </c>
      <c r="F763" s="139">
        <f t="shared" si="49"/>
        <v>2002</v>
      </c>
      <c r="G763" s="140">
        <v>1.544</v>
      </c>
      <c r="H763" s="145">
        <f t="shared" si="47"/>
        <v>1.544</v>
      </c>
    </row>
    <row r="764" spans="1:8">
      <c r="A764" s="135">
        <v>37587</v>
      </c>
      <c r="B764" s="136">
        <f t="shared" si="48"/>
        <v>2002</v>
      </c>
      <c r="C764" s="137">
        <v>0.98950000000000005</v>
      </c>
      <c r="D764" s="133">
        <f t="shared" si="46"/>
        <v>0.98950000000000005</v>
      </c>
      <c r="E764" s="144">
        <v>37588</v>
      </c>
      <c r="F764" s="139">
        <f t="shared" si="49"/>
        <v>2002</v>
      </c>
      <c r="G764" s="140" t="s">
        <v>50</v>
      </c>
      <c r="H764" s="145" t="str">
        <f t="shared" si="47"/>
        <v/>
      </c>
    </row>
    <row r="765" spans="1:8">
      <c r="A765" s="135">
        <v>37588</v>
      </c>
      <c r="B765" s="136">
        <f t="shared" si="48"/>
        <v>2002</v>
      </c>
      <c r="C765" s="137" t="s">
        <v>50</v>
      </c>
      <c r="D765" s="133" t="str">
        <f t="shared" si="46"/>
        <v/>
      </c>
      <c r="E765" s="144">
        <v>37589</v>
      </c>
      <c r="F765" s="139">
        <f t="shared" si="49"/>
        <v>2002</v>
      </c>
      <c r="G765" s="140">
        <v>1.5552999999999999</v>
      </c>
      <c r="H765" s="145">
        <f t="shared" si="47"/>
        <v>1.5552999999999999</v>
      </c>
    </row>
    <row r="766" spans="1:8">
      <c r="A766" s="135">
        <v>37589</v>
      </c>
      <c r="B766" s="136">
        <f t="shared" si="48"/>
        <v>2002</v>
      </c>
      <c r="C766" s="137">
        <v>0.99319999999999997</v>
      </c>
      <c r="D766" s="133">
        <f t="shared" si="46"/>
        <v>0.99319999999999997</v>
      </c>
      <c r="E766" s="144">
        <v>37592</v>
      </c>
      <c r="F766" s="139">
        <f t="shared" si="49"/>
        <v>2002</v>
      </c>
      <c r="G766" s="140">
        <v>1.5555000000000001</v>
      </c>
      <c r="H766" s="145">
        <f t="shared" si="47"/>
        <v>1.5555000000000001</v>
      </c>
    </row>
    <row r="767" spans="1:8">
      <c r="A767" s="135">
        <v>37592</v>
      </c>
      <c r="B767" s="136">
        <f t="shared" si="48"/>
        <v>2002</v>
      </c>
      <c r="C767" s="137">
        <v>0.99270000000000003</v>
      </c>
      <c r="D767" s="133">
        <f t="shared" si="46"/>
        <v>0.99270000000000003</v>
      </c>
      <c r="E767" s="144">
        <v>37593</v>
      </c>
      <c r="F767" s="139">
        <f t="shared" si="49"/>
        <v>2002</v>
      </c>
      <c r="G767" s="140">
        <v>1.5687</v>
      </c>
      <c r="H767" s="145">
        <f t="shared" si="47"/>
        <v>1.5687</v>
      </c>
    </row>
    <row r="768" spans="1:8">
      <c r="A768" s="135">
        <v>37593</v>
      </c>
      <c r="B768" s="136">
        <f t="shared" si="48"/>
        <v>2002</v>
      </c>
      <c r="C768" s="137">
        <v>0.99680000000000002</v>
      </c>
      <c r="D768" s="133">
        <f t="shared" si="46"/>
        <v>0.99680000000000002</v>
      </c>
      <c r="E768" s="144">
        <v>37594</v>
      </c>
      <c r="F768" s="139">
        <f t="shared" si="49"/>
        <v>2002</v>
      </c>
      <c r="G768" s="140">
        <v>1.5682</v>
      </c>
      <c r="H768" s="145">
        <f t="shared" si="47"/>
        <v>1.5682</v>
      </c>
    </row>
    <row r="769" spans="1:8">
      <c r="A769" s="135">
        <v>37594</v>
      </c>
      <c r="B769" s="136">
        <f t="shared" si="48"/>
        <v>2002</v>
      </c>
      <c r="C769" s="137">
        <v>0.99990000000000001</v>
      </c>
      <c r="D769" s="133">
        <f t="shared" si="46"/>
        <v>0.99990000000000001</v>
      </c>
      <c r="E769" s="144">
        <v>37595</v>
      </c>
      <c r="F769" s="139">
        <f t="shared" si="49"/>
        <v>2002</v>
      </c>
      <c r="G769" s="140">
        <v>1.5708</v>
      </c>
      <c r="H769" s="145">
        <f t="shared" si="47"/>
        <v>1.5708</v>
      </c>
    </row>
    <row r="770" spans="1:8">
      <c r="A770" s="135">
        <v>37595</v>
      </c>
      <c r="B770" s="136">
        <f t="shared" si="48"/>
        <v>2002</v>
      </c>
      <c r="C770" s="137">
        <v>0.99890000000000001</v>
      </c>
      <c r="D770" s="133">
        <f t="shared" si="46"/>
        <v>0.99890000000000001</v>
      </c>
      <c r="E770" s="144">
        <v>37596</v>
      </c>
      <c r="F770" s="139">
        <f t="shared" si="49"/>
        <v>2002</v>
      </c>
      <c r="G770" s="140">
        <v>1.573</v>
      </c>
      <c r="H770" s="145">
        <f t="shared" si="47"/>
        <v>1.573</v>
      </c>
    </row>
    <row r="771" spans="1:8">
      <c r="A771" s="135">
        <v>37596</v>
      </c>
      <c r="B771" s="136">
        <f t="shared" si="48"/>
        <v>2002</v>
      </c>
      <c r="C771" s="137">
        <v>1.0081</v>
      </c>
      <c r="D771" s="133">
        <f t="shared" si="46"/>
        <v>1.0081</v>
      </c>
      <c r="E771" s="144">
        <v>37599</v>
      </c>
      <c r="F771" s="139">
        <f t="shared" si="49"/>
        <v>2002</v>
      </c>
      <c r="G771" s="140">
        <v>1.5785</v>
      </c>
      <c r="H771" s="145">
        <f t="shared" si="47"/>
        <v>1.5785</v>
      </c>
    </row>
    <row r="772" spans="1:8">
      <c r="A772" s="135">
        <v>37599</v>
      </c>
      <c r="B772" s="136">
        <f t="shared" si="48"/>
        <v>2002</v>
      </c>
      <c r="C772" s="137">
        <v>1.0087999999999999</v>
      </c>
      <c r="D772" s="133">
        <f t="shared" si="46"/>
        <v>1.0087999999999999</v>
      </c>
      <c r="E772" s="144">
        <v>37600</v>
      </c>
      <c r="F772" s="139">
        <f t="shared" si="49"/>
        <v>2002</v>
      </c>
      <c r="G772" s="140">
        <v>1.5699000000000001</v>
      </c>
      <c r="H772" s="145">
        <f t="shared" si="47"/>
        <v>1.5699000000000001</v>
      </c>
    </row>
    <row r="773" spans="1:8">
      <c r="A773" s="135">
        <v>37600</v>
      </c>
      <c r="B773" s="136">
        <f t="shared" si="48"/>
        <v>2002</v>
      </c>
      <c r="C773" s="137">
        <v>1.0073000000000001</v>
      </c>
      <c r="D773" s="133">
        <f t="shared" si="46"/>
        <v>1.0073000000000001</v>
      </c>
      <c r="E773" s="144">
        <v>37601</v>
      </c>
      <c r="F773" s="139">
        <f t="shared" si="49"/>
        <v>2002</v>
      </c>
      <c r="G773" s="140">
        <v>1.5744</v>
      </c>
      <c r="H773" s="145">
        <f t="shared" si="47"/>
        <v>1.5744</v>
      </c>
    </row>
    <row r="774" spans="1:8">
      <c r="A774" s="135">
        <v>37601</v>
      </c>
      <c r="B774" s="136">
        <f t="shared" si="48"/>
        <v>2002</v>
      </c>
      <c r="C774" s="137">
        <v>1.0083</v>
      </c>
      <c r="D774" s="133">
        <f t="shared" si="46"/>
        <v>1.0083</v>
      </c>
      <c r="E774" s="144">
        <v>37602</v>
      </c>
      <c r="F774" s="139">
        <f t="shared" si="49"/>
        <v>2002</v>
      </c>
      <c r="G774" s="140">
        <v>1.58</v>
      </c>
      <c r="H774" s="145">
        <f t="shared" si="47"/>
        <v>1.58</v>
      </c>
    </row>
    <row r="775" spans="1:8">
      <c r="A775" s="135">
        <v>37602</v>
      </c>
      <c r="B775" s="136">
        <f t="shared" si="48"/>
        <v>2002</v>
      </c>
      <c r="C775" s="137">
        <v>1.0188999999999999</v>
      </c>
      <c r="D775" s="133">
        <f t="shared" ref="D775:D838" si="50">IF(ISNUMBER(C775),C775,"")</f>
        <v>1.0188999999999999</v>
      </c>
      <c r="E775" s="144">
        <v>37603</v>
      </c>
      <c r="F775" s="139">
        <f t="shared" si="49"/>
        <v>2002</v>
      </c>
      <c r="G775" s="140">
        <v>1.5895999999999999</v>
      </c>
      <c r="H775" s="145">
        <f t="shared" ref="H775:H838" si="51">IF(ISNUMBER(G775),G775,"")</f>
        <v>1.5895999999999999</v>
      </c>
    </row>
    <row r="776" spans="1:8">
      <c r="A776" s="135">
        <v>37603</v>
      </c>
      <c r="B776" s="136">
        <f t="shared" ref="B776:B839" si="52">YEAR(A776)</f>
        <v>2002</v>
      </c>
      <c r="C776" s="137">
        <v>1.0226</v>
      </c>
      <c r="D776" s="133">
        <f t="shared" si="50"/>
        <v>1.0226</v>
      </c>
      <c r="E776" s="144">
        <v>37606</v>
      </c>
      <c r="F776" s="139">
        <f t="shared" si="49"/>
        <v>2002</v>
      </c>
      <c r="G776" s="140">
        <v>1.5905</v>
      </c>
      <c r="H776" s="145">
        <f t="shared" si="51"/>
        <v>1.5905</v>
      </c>
    </row>
    <row r="777" spans="1:8">
      <c r="A777" s="135">
        <v>37606</v>
      </c>
      <c r="B777" s="136">
        <f t="shared" si="52"/>
        <v>2002</v>
      </c>
      <c r="C777" s="137">
        <v>1.0209999999999999</v>
      </c>
      <c r="D777" s="133">
        <f t="shared" si="50"/>
        <v>1.0209999999999999</v>
      </c>
      <c r="E777" s="144">
        <v>37607</v>
      </c>
      <c r="F777" s="139">
        <f t="shared" ref="F777:F840" si="53">YEAR(E777)</f>
        <v>2002</v>
      </c>
      <c r="G777" s="140">
        <v>1.5963000000000001</v>
      </c>
      <c r="H777" s="145">
        <f t="shared" si="51"/>
        <v>1.5963000000000001</v>
      </c>
    </row>
    <row r="778" spans="1:8">
      <c r="A778" s="135">
        <v>37607</v>
      </c>
      <c r="B778" s="136">
        <f t="shared" si="52"/>
        <v>2002</v>
      </c>
      <c r="C778" s="137">
        <v>1.0266999999999999</v>
      </c>
      <c r="D778" s="133">
        <f t="shared" si="50"/>
        <v>1.0266999999999999</v>
      </c>
      <c r="E778" s="144">
        <v>37608</v>
      </c>
      <c r="F778" s="139">
        <f t="shared" si="53"/>
        <v>2002</v>
      </c>
      <c r="G778" s="140">
        <v>1.6</v>
      </c>
      <c r="H778" s="145">
        <f t="shared" si="51"/>
        <v>1.6</v>
      </c>
    </row>
    <row r="779" spans="1:8">
      <c r="A779" s="135">
        <v>37608</v>
      </c>
      <c r="B779" s="136">
        <f t="shared" si="52"/>
        <v>2002</v>
      </c>
      <c r="C779" s="137">
        <v>1.0254000000000001</v>
      </c>
      <c r="D779" s="133">
        <f t="shared" si="50"/>
        <v>1.0254000000000001</v>
      </c>
      <c r="E779" s="144">
        <v>37609</v>
      </c>
      <c r="F779" s="139">
        <f t="shared" si="53"/>
        <v>2002</v>
      </c>
      <c r="G779" s="140">
        <v>1.5986</v>
      </c>
      <c r="H779" s="145">
        <f t="shared" si="51"/>
        <v>1.5986</v>
      </c>
    </row>
    <row r="780" spans="1:8">
      <c r="A780" s="135">
        <v>37609</v>
      </c>
      <c r="B780" s="136">
        <f t="shared" si="52"/>
        <v>2002</v>
      </c>
      <c r="C780" s="137">
        <v>1.0217000000000001</v>
      </c>
      <c r="D780" s="133">
        <f t="shared" si="50"/>
        <v>1.0217000000000001</v>
      </c>
      <c r="E780" s="144">
        <v>37610</v>
      </c>
      <c r="F780" s="139">
        <f t="shared" si="53"/>
        <v>2002</v>
      </c>
      <c r="G780" s="140">
        <v>1.6014999999999999</v>
      </c>
      <c r="H780" s="145">
        <f t="shared" si="51"/>
        <v>1.6014999999999999</v>
      </c>
    </row>
    <row r="781" spans="1:8">
      <c r="A781" s="135">
        <v>37610</v>
      </c>
      <c r="B781" s="136">
        <f t="shared" si="52"/>
        <v>2002</v>
      </c>
      <c r="C781" s="137">
        <v>1.0267999999999999</v>
      </c>
      <c r="D781" s="133">
        <f t="shared" si="50"/>
        <v>1.0267999999999999</v>
      </c>
      <c r="E781" s="144">
        <v>37613</v>
      </c>
      <c r="F781" s="139">
        <f t="shared" si="53"/>
        <v>2002</v>
      </c>
      <c r="G781" s="140">
        <v>1.587</v>
      </c>
      <c r="H781" s="145">
        <f t="shared" si="51"/>
        <v>1.587</v>
      </c>
    </row>
    <row r="782" spans="1:8">
      <c r="A782" s="135">
        <v>37613</v>
      </c>
      <c r="B782" s="136">
        <f t="shared" si="52"/>
        <v>2002</v>
      </c>
      <c r="C782" s="137">
        <v>1.0217000000000001</v>
      </c>
      <c r="D782" s="133">
        <f t="shared" si="50"/>
        <v>1.0217000000000001</v>
      </c>
      <c r="E782" s="144">
        <v>37614</v>
      </c>
      <c r="F782" s="139">
        <f t="shared" si="53"/>
        <v>2002</v>
      </c>
      <c r="G782" s="140">
        <v>1.5958000000000001</v>
      </c>
      <c r="H782" s="145">
        <f t="shared" si="51"/>
        <v>1.5958000000000001</v>
      </c>
    </row>
    <row r="783" spans="1:8">
      <c r="A783" s="135">
        <v>37614</v>
      </c>
      <c r="B783" s="136">
        <f t="shared" si="52"/>
        <v>2002</v>
      </c>
      <c r="C783" s="137">
        <v>1.0305</v>
      </c>
      <c r="D783" s="133">
        <f t="shared" si="50"/>
        <v>1.0305</v>
      </c>
      <c r="E783" s="144">
        <v>37615</v>
      </c>
      <c r="F783" s="139">
        <f t="shared" si="53"/>
        <v>2002</v>
      </c>
      <c r="G783" s="140" t="s">
        <v>50</v>
      </c>
      <c r="H783" s="145" t="str">
        <f t="shared" si="51"/>
        <v/>
      </c>
    </row>
    <row r="784" spans="1:8">
      <c r="A784" s="135">
        <v>37615</v>
      </c>
      <c r="B784" s="136">
        <f t="shared" si="52"/>
        <v>2002</v>
      </c>
      <c r="C784" s="137" t="s">
        <v>50</v>
      </c>
      <c r="D784" s="133" t="str">
        <f t="shared" si="50"/>
        <v/>
      </c>
      <c r="E784" s="144">
        <v>37616</v>
      </c>
      <c r="F784" s="139">
        <f t="shared" si="53"/>
        <v>2002</v>
      </c>
      <c r="G784" s="140">
        <v>1.5978000000000001</v>
      </c>
      <c r="H784" s="145">
        <f t="shared" si="51"/>
        <v>1.5978000000000001</v>
      </c>
    </row>
    <row r="785" spans="1:8">
      <c r="A785" s="135">
        <v>37616</v>
      </c>
      <c r="B785" s="136">
        <f t="shared" si="52"/>
        <v>2002</v>
      </c>
      <c r="C785" s="137">
        <v>1.0358000000000001</v>
      </c>
      <c r="D785" s="133">
        <f t="shared" si="50"/>
        <v>1.0358000000000001</v>
      </c>
      <c r="E785" s="144">
        <v>37617</v>
      </c>
      <c r="F785" s="139">
        <f t="shared" si="53"/>
        <v>2002</v>
      </c>
      <c r="G785" s="140">
        <v>1.6022000000000001</v>
      </c>
      <c r="H785" s="145">
        <f t="shared" si="51"/>
        <v>1.6022000000000001</v>
      </c>
    </row>
    <row r="786" spans="1:8">
      <c r="A786" s="135">
        <v>37617</v>
      </c>
      <c r="B786" s="136">
        <f t="shared" si="52"/>
        <v>2002</v>
      </c>
      <c r="C786" s="137">
        <v>1.0410999999999999</v>
      </c>
      <c r="D786" s="133">
        <f t="shared" si="50"/>
        <v>1.0410999999999999</v>
      </c>
      <c r="E786" s="144">
        <v>37620</v>
      </c>
      <c r="F786" s="139">
        <f t="shared" si="53"/>
        <v>2002</v>
      </c>
      <c r="G786" s="140">
        <v>1.6044</v>
      </c>
      <c r="H786" s="145">
        <f t="shared" si="51"/>
        <v>1.6044</v>
      </c>
    </row>
    <row r="787" spans="1:8">
      <c r="A787" s="135">
        <v>37620</v>
      </c>
      <c r="B787" s="136">
        <f t="shared" si="52"/>
        <v>2002</v>
      </c>
      <c r="C787" s="137">
        <v>1.046</v>
      </c>
      <c r="D787" s="133">
        <f t="shared" si="50"/>
        <v>1.046</v>
      </c>
      <c r="E787" s="144">
        <v>37621</v>
      </c>
      <c r="F787" s="139">
        <f t="shared" si="53"/>
        <v>2002</v>
      </c>
      <c r="G787" s="140">
        <v>1.6094999999999999</v>
      </c>
      <c r="H787" s="145">
        <f t="shared" si="51"/>
        <v>1.6094999999999999</v>
      </c>
    </row>
    <row r="788" spans="1:8">
      <c r="A788" s="135">
        <v>37621</v>
      </c>
      <c r="B788" s="136">
        <f t="shared" si="52"/>
        <v>2002</v>
      </c>
      <c r="C788" s="137">
        <v>1.0485</v>
      </c>
      <c r="D788" s="133">
        <f t="shared" si="50"/>
        <v>1.0485</v>
      </c>
      <c r="E788" s="144">
        <v>37622</v>
      </c>
      <c r="F788" s="139">
        <f t="shared" si="53"/>
        <v>2003</v>
      </c>
      <c r="G788" s="140" t="s">
        <v>50</v>
      </c>
      <c r="H788" s="145" t="str">
        <f t="shared" si="51"/>
        <v/>
      </c>
    </row>
    <row r="789" spans="1:8">
      <c r="A789" s="135">
        <v>37622</v>
      </c>
      <c r="B789" s="136">
        <f t="shared" si="52"/>
        <v>2003</v>
      </c>
      <c r="C789" s="137" t="s">
        <v>50</v>
      </c>
      <c r="D789" s="133" t="str">
        <f t="shared" si="50"/>
        <v/>
      </c>
      <c r="E789" s="144">
        <v>37623</v>
      </c>
      <c r="F789" s="139">
        <f t="shared" si="53"/>
        <v>2003</v>
      </c>
      <c r="G789" s="140">
        <v>1.5974999999999999</v>
      </c>
      <c r="H789" s="145">
        <f t="shared" si="51"/>
        <v>1.5974999999999999</v>
      </c>
    </row>
    <row r="790" spans="1:8">
      <c r="A790" s="135">
        <v>37623</v>
      </c>
      <c r="B790" s="136">
        <f t="shared" si="52"/>
        <v>2003</v>
      </c>
      <c r="C790" s="137">
        <v>1.0361</v>
      </c>
      <c r="D790" s="133">
        <f t="shared" si="50"/>
        <v>1.0361</v>
      </c>
      <c r="E790" s="144">
        <v>37624</v>
      </c>
      <c r="F790" s="139">
        <f t="shared" si="53"/>
        <v>2003</v>
      </c>
      <c r="G790" s="140">
        <v>1.6045</v>
      </c>
      <c r="H790" s="145">
        <f t="shared" si="51"/>
        <v>1.6045</v>
      </c>
    </row>
    <row r="791" spans="1:8">
      <c r="A791" s="135">
        <v>37624</v>
      </c>
      <c r="B791" s="136">
        <f t="shared" si="52"/>
        <v>2003</v>
      </c>
      <c r="C791" s="137">
        <v>1.0418000000000001</v>
      </c>
      <c r="D791" s="133">
        <f t="shared" si="50"/>
        <v>1.0418000000000001</v>
      </c>
      <c r="E791" s="144">
        <v>37627</v>
      </c>
      <c r="F791" s="139">
        <f t="shared" si="53"/>
        <v>2003</v>
      </c>
      <c r="G791" s="140">
        <v>1.6080000000000001</v>
      </c>
      <c r="H791" s="145">
        <f t="shared" si="51"/>
        <v>1.6080000000000001</v>
      </c>
    </row>
    <row r="792" spans="1:8">
      <c r="A792" s="135">
        <v>37627</v>
      </c>
      <c r="B792" s="136">
        <f t="shared" si="52"/>
        <v>2003</v>
      </c>
      <c r="C792" s="137">
        <v>1.0468999999999999</v>
      </c>
      <c r="D792" s="133">
        <f t="shared" si="50"/>
        <v>1.0468999999999999</v>
      </c>
      <c r="E792" s="144">
        <v>37628</v>
      </c>
      <c r="F792" s="139">
        <f t="shared" si="53"/>
        <v>2003</v>
      </c>
      <c r="G792" s="140">
        <v>1.6054999999999999</v>
      </c>
      <c r="H792" s="145">
        <f t="shared" si="51"/>
        <v>1.6054999999999999</v>
      </c>
    </row>
    <row r="793" spans="1:8">
      <c r="A793" s="135">
        <v>37628</v>
      </c>
      <c r="B793" s="136">
        <f t="shared" si="52"/>
        <v>2003</v>
      </c>
      <c r="C793" s="137">
        <v>1.0419</v>
      </c>
      <c r="D793" s="133">
        <f t="shared" si="50"/>
        <v>1.0419</v>
      </c>
      <c r="E793" s="144">
        <v>37629</v>
      </c>
      <c r="F793" s="139">
        <f t="shared" si="53"/>
        <v>2003</v>
      </c>
      <c r="G793" s="140">
        <v>1.6063000000000001</v>
      </c>
      <c r="H793" s="145">
        <f t="shared" si="51"/>
        <v>1.6063000000000001</v>
      </c>
    </row>
    <row r="794" spans="1:8">
      <c r="A794" s="135">
        <v>37629</v>
      </c>
      <c r="B794" s="136">
        <f t="shared" si="52"/>
        <v>2003</v>
      </c>
      <c r="C794" s="137">
        <v>1.0447</v>
      </c>
      <c r="D794" s="133">
        <f t="shared" si="50"/>
        <v>1.0447</v>
      </c>
      <c r="E794" s="144">
        <v>37630</v>
      </c>
      <c r="F794" s="139">
        <f t="shared" si="53"/>
        <v>2003</v>
      </c>
      <c r="G794" s="140">
        <v>1.6034999999999999</v>
      </c>
      <c r="H794" s="145">
        <f t="shared" si="51"/>
        <v>1.6034999999999999</v>
      </c>
    </row>
    <row r="795" spans="1:8">
      <c r="A795" s="135">
        <v>37630</v>
      </c>
      <c r="B795" s="136">
        <f t="shared" si="52"/>
        <v>2003</v>
      </c>
      <c r="C795" s="137">
        <v>1.0467</v>
      </c>
      <c r="D795" s="133">
        <f t="shared" si="50"/>
        <v>1.0467</v>
      </c>
      <c r="E795" s="144">
        <v>37631</v>
      </c>
      <c r="F795" s="139">
        <f t="shared" si="53"/>
        <v>2003</v>
      </c>
      <c r="G795" s="140">
        <v>1.6079000000000001</v>
      </c>
      <c r="H795" s="145">
        <f t="shared" si="51"/>
        <v>1.6079000000000001</v>
      </c>
    </row>
    <row r="796" spans="1:8">
      <c r="A796" s="135">
        <v>37631</v>
      </c>
      <c r="B796" s="136">
        <f t="shared" si="52"/>
        <v>2003</v>
      </c>
      <c r="C796" s="137">
        <v>1.0535000000000001</v>
      </c>
      <c r="D796" s="133">
        <f t="shared" si="50"/>
        <v>1.0535000000000001</v>
      </c>
      <c r="E796" s="144">
        <v>37634</v>
      </c>
      <c r="F796" s="139">
        <f t="shared" si="53"/>
        <v>2003</v>
      </c>
      <c r="G796" s="140">
        <v>1.603</v>
      </c>
      <c r="H796" s="145">
        <f t="shared" si="51"/>
        <v>1.603</v>
      </c>
    </row>
    <row r="797" spans="1:8">
      <c r="A797" s="135">
        <v>37634</v>
      </c>
      <c r="B797" s="136">
        <f t="shared" si="52"/>
        <v>2003</v>
      </c>
      <c r="C797" s="137">
        <v>1.0535000000000001</v>
      </c>
      <c r="D797" s="133">
        <f t="shared" si="50"/>
        <v>1.0535000000000001</v>
      </c>
      <c r="E797" s="144">
        <v>37635</v>
      </c>
      <c r="F797" s="139">
        <f t="shared" si="53"/>
        <v>2003</v>
      </c>
      <c r="G797" s="140">
        <v>1.607</v>
      </c>
      <c r="H797" s="145">
        <f t="shared" si="51"/>
        <v>1.607</v>
      </c>
    </row>
    <row r="798" spans="1:8">
      <c r="A798" s="135">
        <v>37635</v>
      </c>
      <c r="B798" s="136">
        <f t="shared" si="52"/>
        <v>2003</v>
      </c>
      <c r="C798" s="137">
        <v>1.0570999999999999</v>
      </c>
      <c r="D798" s="133">
        <f t="shared" si="50"/>
        <v>1.0570999999999999</v>
      </c>
      <c r="E798" s="144">
        <v>37636</v>
      </c>
      <c r="F798" s="139">
        <f t="shared" si="53"/>
        <v>2003</v>
      </c>
      <c r="G798" s="140">
        <v>1.6029</v>
      </c>
      <c r="H798" s="145">
        <f t="shared" si="51"/>
        <v>1.6029</v>
      </c>
    </row>
    <row r="799" spans="1:8">
      <c r="A799" s="135">
        <v>37636</v>
      </c>
      <c r="B799" s="136">
        <f t="shared" si="52"/>
        <v>2003</v>
      </c>
      <c r="C799" s="137">
        <v>1.0576000000000001</v>
      </c>
      <c r="D799" s="133">
        <f t="shared" si="50"/>
        <v>1.0576000000000001</v>
      </c>
      <c r="E799" s="144">
        <v>37637</v>
      </c>
      <c r="F799" s="139">
        <f t="shared" si="53"/>
        <v>2003</v>
      </c>
      <c r="G799" s="140">
        <v>1.6073</v>
      </c>
      <c r="H799" s="145">
        <f t="shared" si="51"/>
        <v>1.6073</v>
      </c>
    </row>
    <row r="800" spans="1:8">
      <c r="A800" s="135">
        <v>37637</v>
      </c>
      <c r="B800" s="136">
        <f t="shared" si="52"/>
        <v>2003</v>
      </c>
      <c r="C800" s="137">
        <v>1.0569</v>
      </c>
      <c r="D800" s="133">
        <f t="shared" si="50"/>
        <v>1.0569</v>
      </c>
      <c r="E800" s="144">
        <v>37638</v>
      </c>
      <c r="F800" s="139">
        <f t="shared" si="53"/>
        <v>2003</v>
      </c>
      <c r="G800" s="140">
        <v>1.6173</v>
      </c>
      <c r="H800" s="145">
        <f t="shared" si="51"/>
        <v>1.6173</v>
      </c>
    </row>
    <row r="801" spans="1:8">
      <c r="A801" s="135">
        <v>37638</v>
      </c>
      <c r="B801" s="136">
        <f t="shared" si="52"/>
        <v>2003</v>
      </c>
      <c r="C801" s="137">
        <v>1.0660000000000001</v>
      </c>
      <c r="D801" s="133">
        <f t="shared" si="50"/>
        <v>1.0660000000000001</v>
      </c>
      <c r="E801" s="144">
        <v>37641</v>
      </c>
      <c r="F801" s="139">
        <f t="shared" si="53"/>
        <v>2003</v>
      </c>
      <c r="G801" s="140" t="s">
        <v>50</v>
      </c>
      <c r="H801" s="145" t="str">
        <f t="shared" si="51"/>
        <v/>
      </c>
    </row>
    <row r="802" spans="1:8">
      <c r="A802" s="135">
        <v>37641</v>
      </c>
      <c r="B802" s="136">
        <f t="shared" si="52"/>
        <v>2003</v>
      </c>
      <c r="C802" s="137" t="s">
        <v>50</v>
      </c>
      <c r="D802" s="133" t="str">
        <f t="shared" si="50"/>
        <v/>
      </c>
      <c r="E802" s="144">
        <v>37642</v>
      </c>
      <c r="F802" s="139">
        <f t="shared" si="53"/>
        <v>2003</v>
      </c>
      <c r="G802" s="140">
        <v>1.6123000000000001</v>
      </c>
      <c r="H802" s="145">
        <f t="shared" si="51"/>
        <v>1.6123000000000001</v>
      </c>
    </row>
    <row r="803" spans="1:8">
      <c r="A803" s="135">
        <v>37642</v>
      </c>
      <c r="B803" s="136">
        <f t="shared" si="52"/>
        <v>2003</v>
      </c>
      <c r="C803" s="137">
        <v>1.0677000000000001</v>
      </c>
      <c r="D803" s="133">
        <f t="shared" si="50"/>
        <v>1.0677000000000001</v>
      </c>
      <c r="E803" s="144">
        <v>37643</v>
      </c>
      <c r="F803" s="139">
        <f t="shared" si="53"/>
        <v>2003</v>
      </c>
      <c r="G803" s="140">
        <v>1.6162000000000001</v>
      </c>
      <c r="H803" s="145">
        <f t="shared" si="51"/>
        <v>1.6162000000000001</v>
      </c>
    </row>
    <row r="804" spans="1:8">
      <c r="A804" s="135">
        <v>37643</v>
      </c>
      <c r="B804" s="136">
        <f t="shared" si="52"/>
        <v>2003</v>
      </c>
      <c r="C804" s="137">
        <v>1.0729</v>
      </c>
      <c r="D804" s="133">
        <f t="shared" si="50"/>
        <v>1.0729</v>
      </c>
      <c r="E804" s="144">
        <v>37644</v>
      </c>
      <c r="F804" s="139">
        <f t="shared" si="53"/>
        <v>2003</v>
      </c>
      <c r="G804" s="140">
        <v>1.6233</v>
      </c>
      <c r="H804" s="145">
        <f t="shared" si="51"/>
        <v>1.6233</v>
      </c>
    </row>
    <row r="805" spans="1:8">
      <c r="A805" s="135">
        <v>37644</v>
      </c>
      <c r="B805" s="136">
        <f t="shared" si="52"/>
        <v>2003</v>
      </c>
      <c r="C805" s="137">
        <v>1.0767</v>
      </c>
      <c r="D805" s="133">
        <f t="shared" si="50"/>
        <v>1.0767</v>
      </c>
      <c r="E805" s="144">
        <v>37645</v>
      </c>
      <c r="F805" s="139">
        <f t="shared" si="53"/>
        <v>2003</v>
      </c>
      <c r="G805" s="140">
        <v>1.6319999999999999</v>
      </c>
      <c r="H805" s="145">
        <f t="shared" si="51"/>
        <v>1.6319999999999999</v>
      </c>
    </row>
    <row r="806" spans="1:8">
      <c r="A806" s="135">
        <v>37645</v>
      </c>
      <c r="B806" s="136">
        <f t="shared" si="52"/>
        <v>2003</v>
      </c>
      <c r="C806" s="137">
        <v>1.0825</v>
      </c>
      <c r="D806" s="133">
        <f t="shared" si="50"/>
        <v>1.0825</v>
      </c>
      <c r="E806" s="144">
        <v>37648</v>
      </c>
      <c r="F806" s="139">
        <f t="shared" si="53"/>
        <v>2003</v>
      </c>
      <c r="G806" s="140">
        <v>1.6351</v>
      </c>
      <c r="H806" s="145">
        <f t="shared" si="51"/>
        <v>1.6351</v>
      </c>
    </row>
    <row r="807" spans="1:8">
      <c r="A807" s="135">
        <v>37648</v>
      </c>
      <c r="B807" s="136">
        <f t="shared" si="52"/>
        <v>2003</v>
      </c>
      <c r="C807" s="137">
        <v>1.0838000000000001</v>
      </c>
      <c r="D807" s="133">
        <f t="shared" si="50"/>
        <v>1.0838000000000001</v>
      </c>
      <c r="E807" s="144">
        <v>37649</v>
      </c>
      <c r="F807" s="139">
        <f t="shared" si="53"/>
        <v>2003</v>
      </c>
      <c r="G807" s="140">
        <v>1.64</v>
      </c>
      <c r="H807" s="145">
        <f t="shared" si="51"/>
        <v>1.64</v>
      </c>
    </row>
    <row r="808" spans="1:8">
      <c r="A808" s="135">
        <v>37649</v>
      </c>
      <c r="B808" s="136">
        <f t="shared" si="52"/>
        <v>2003</v>
      </c>
      <c r="C808" s="137">
        <v>1.0832999999999999</v>
      </c>
      <c r="D808" s="133">
        <f t="shared" si="50"/>
        <v>1.0832999999999999</v>
      </c>
      <c r="E808" s="144">
        <v>37650</v>
      </c>
      <c r="F808" s="139">
        <f t="shared" si="53"/>
        <v>2003</v>
      </c>
      <c r="G808" s="140">
        <v>1.6456999999999999</v>
      </c>
      <c r="H808" s="145">
        <f t="shared" si="51"/>
        <v>1.6456999999999999</v>
      </c>
    </row>
    <row r="809" spans="1:8">
      <c r="A809" s="135">
        <v>37650</v>
      </c>
      <c r="B809" s="136">
        <f t="shared" si="52"/>
        <v>2003</v>
      </c>
      <c r="C809" s="137">
        <v>1.0861000000000001</v>
      </c>
      <c r="D809" s="133">
        <f t="shared" si="50"/>
        <v>1.0861000000000001</v>
      </c>
      <c r="E809" s="144">
        <v>37651</v>
      </c>
      <c r="F809" s="139">
        <f t="shared" si="53"/>
        <v>2003</v>
      </c>
      <c r="G809" s="140">
        <v>1.6482000000000001</v>
      </c>
      <c r="H809" s="145">
        <f t="shared" si="51"/>
        <v>1.6482000000000001</v>
      </c>
    </row>
    <row r="810" spans="1:8">
      <c r="A810" s="135">
        <v>37651</v>
      </c>
      <c r="B810" s="136">
        <f t="shared" si="52"/>
        <v>2003</v>
      </c>
      <c r="C810" s="137">
        <v>1.0775999999999999</v>
      </c>
      <c r="D810" s="133">
        <f t="shared" si="50"/>
        <v>1.0775999999999999</v>
      </c>
      <c r="E810" s="144">
        <v>37652</v>
      </c>
      <c r="F810" s="139">
        <f t="shared" si="53"/>
        <v>2003</v>
      </c>
      <c r="G810" s="140">
        <v>1.6448</v>
      </c>
      <c r="H810" s="145">
        <f t="shared" si="51"/>
        <v>1.6448</v>
      </c>
    </row>
    <row r="811" spans="1:8">
      <c r="A811" s="135">
        <v>37652</v>
      </c>
      <c r="B811" s="136">
        <f t="shared" si="52"/>
        <v>2003</v>
      </c>
      <c r="C811" s="137">
        <v>1.0739000000000001</v>
      </c>
      <c r="D811" s="133">
        <f t="shared" si="50"/>
        <v>1.0739000000000001</v>
      </c>
      <c r="E811" s="144">
        <v>37655</v>
      </c>
      <c r="F811" s="139">
        <f t="shared" si="53"/>
        <v>2003</v>
      </c>
      <c r="G811" s="140">
        <v>1.6405000000000001</v>
      </c>
      <c r="H811" s="145">
        <f t="shared" si="51"/>
        <v>1.6405000000000001</v>
      </c>
    </row>
    <row r="812" spans="1:8">
      <c r="A812" s="135">
        <v>37655</v>
      </c>
      <c r="B812" s="136">
        <f t="shared" si="52"/>
        <v>2003</v>
      </c>
      <c r="C812" s="137">
        <v>1.0761000000000001</v>
      </c>
      <c r="D812" s="133">
        <f t="shared" si="50"/>
        <v>1.0761000000000001</v>
      </c>
      <c r="E812" s="144">
        <v>37656</v>
      </c>
      <c r="F812" s="139">
        <f t="shared" si="53"/>
        <v>2003</v>
      </c>
      <c r="G812" s="140">
        <v>1.6479999999999999</v>
      </c>
      <c r="H812" s="145">
        <f t="shared" si="51"/>
        <v>1.6479999999999999</v>
      </c>
    </row>
    <row r="813" spans="1:8">
      <c r="A813" s="135">
        <v>37656</v>
      </c>
      <c r="B813" s="136">
        <f t="shared" si="52"/>
        <v>2003</v>
      </c>
      <c r="C813" s="137">
        <v>1.0874999999999999</v>
      </c>
      <c r="D813" s="133">
        <f t="shared" si="50"/>
        <v>1.0874999999999999</v>
      </c>
      <c r="E813" s="144">
        <v>37657</v>
      </c>
      <c r="F813" s="139">
        <f t="shared" si="53"/>
        <v>2003</v>
      </c>
      <c r="G813" s="140">
        <v>1.6455</v>
      </c>
      <c r="H813" s="145">
        <f t="shared" si="51"/>
        <v>1.6455</v>
      </c>
    </row>
    <row r="814" spans="1:8">
      <c r="A814" s="135">
        <v>37657</v>
      </c>
      <c r="B814" s="136">
        <f t="shared" si="52"/>
        <v>2003</v>
      </c>
      <c r="C814" s="137">
        <v>1.0842000000000001</v>
      </c>
      <c r="D814" s="133">
        <f t="shared" si="50"/>
        <v>1.0842000000000001</v>
      </c>
      <c r="E814" s="144">
        <v>37658</v>
      </c>
      <c r="F814" s="139">
        <f t="shared" si="53"/>
        <v>2003</v>
      </c>
      <c r="G814" s="140">
        <v>1.6354</v>
      </c>
      <c r="H814" s="145">
        <f t="shared" si="51"/>
        <v>1.6354</v>
      </c>
    </row>
    <row r="815" spans="1:8">
      <c r="A815" s="135">
        <v>37658</v>
      </c>
      <c r="B815" s="136">
        <f t="shared" si="52"/>
        <v>2003</v>
      </c>
      <c r="C815" s="137">
        <v>1.0828</v>
      </c>
      <c r="D815" s="133">
        <f t="shared" si="50"/>
        <v>1.0828</v>
      </c>
      <c r="E815" s="144">
        <v>37659</v>
      </c>
      <c r="F815" s="139">
        <f t="shared" si="53"/>
        <v>2003</v>
      </c>
      <c r="G815" s="140">
        <v>1.6284000000000001</v>
      </c>
      <c r="H815" s="145">
        <f t="shared" si="51"/>
        <v>1.6284000000000001</v>
      </c>
    </row>
    <row r="816" spans="1:8">
      <c r="A816" s="135">
        <v>37659</v>
      </c>
      <c r="B816" s="136">
        <f t="shared" si="52"/>
        <v>2003</v>
      </c>
      <c r="C816" s="137">
        <v>1.0801000000000001</v>
      </c>
      <c r="D816" s="133">
        <f t="shared" si="50"/>
        <v>1.0801000000000001</v>
      </c>
      <c r="E816" s="144">
        <v>37662</v>
      </c>
      <c r="F816" s="139">
        <f t="shared" si="53"/>
        <v>2003</v>
      </c>
      <c r="G816" s="140">
        <v>1.6274999999999999</v>
      </c>
      <c r="H816" s="145">
        <f t="shared" si="51"/>
        <v>1.6274999999999999</v>
      </c>
    </row>
    <row r="817" spans="1:8">
      <c r="A817" s="135">
        <v>37662</v>
      </c>
      <c r="B817" s="136">
        <f t="shared" si="52"/>
        <v>2003</v>
      </c>
      <c r="C817" s="137">
        <v>1.0740000000000001</v>
      </c>
      <c r="D817" s="133">
        <f t="shared" si="50"/>
        <v>1.0740000000000001</v>
      </c>
      <c r="E817" s="144">
        <v>37663</v>
      </c>
      <c r="F817" s="139">
        <f t="shared" si="53"/>
        <v>2003</v>
      </c>
      <c r="G817" s="140">
        <v>1.6193</v>
      </c>
      <c r="H817" s="145">
        <f t="shared" si="51"/>
        <v>1.6193</v>
      </c>
    </row>
    <row r="818" spans="1:8">
      <c r="A818" s="135">
        <v>37663</v>
      </c>
      <c r="B818" s="136">
        <f t="shared" si="52"/>
        <v>2003</v>
      </c>
      <c r="C818" s="137">
        <v>1.0747</v>
      </c>
      <c r="D818" s="133">
        <f t="shared" si="50"/>
        <v>1.0747</v>
      </c>
      <c r="E818" s="144">
        <v>37664</v>
      </c>
      <c r="F818" s="139">
        <f t="shared" si="53"/>
        <v>2003</v>
      </c>
      <c r="G818" s="140">
        <v>1.6154999999999999</v>
      </c>
      <c r="H818" s="145">
        <f t="shared" si="51"/>
        <v>1.6154999999999999</v>
      </c>
    </row>
    <row r="819" spans="1:8">
      <c r="A819" s="135">
        <v>37664</v>
      </c>
      <c r="B819" s="136">
        <f t="shared" si="52"/>
        <v>2003</v>
      </c>
      <c r="C819" s="137">
        <v>1.0716000000000001</v>
      </c>
      <c r="D819" s="133">
        <f t="shared" si="50"/>
        <v>1.0716000000000001</v>
      </c>
      <c r="E819" s="144">
        <v>37665</v>
      </c>
      <c r="F819" s="139">
        <f t="shared" si="53"/>
        <v>2003</v>
      </c>
      <c r="G819" s="140">
        <v>1.6209</v>
      </c>
      <c r="H819" s="145">
        <f t="shared" si="51"/>
        <v>1.6209</v>
      </c>
    </row>
    <row r="820" spans="1:8">
      <c r="A820" s="135">
        <v>37665</v>
      </c>
      <c r="B820" s="136">
        <f t="shared" si="52"/>
        <v>2003</v>
      </c>
      <c r="C820" s="137">
        <v>1.0833999999999999</v>
      </c>
      <c r="D820" s="133">
        <f t="shared" si="50"/>
        <v>1.0833999999999999</v>
      </c>
      <c r="E820" s="144">
        <v>37666</v>
      </c>
      <c r="F820" s="139">
        <f t="shared" si="53"/>
        <v>2003</v>
      </c>
      <c r="G820" s="140">
        <v>1.6105</v>
      </c>
      <c r="H820" s="145">
        <f t="shared" si="51"/>
        <v>1.6105</v>
      </c>
    </row>
    <row r="821" spans="1:8">
      <c r="A821" s="135">
        <v>37666</v>
      </c>
      <c r="B821" s="136">
        <f t="shared" si="52"/>
        <v>2003</v>
      </c>
      <c r="C821" s="137">
        <v>1.0799000000000001</v>
      </c>
      <c r="D821" s="133">
        <f t="shared" si="50"/>
        <v>1.0799000000000001</v>
      </c>
      <c r="E821" s="144">
        <v>37669</v>
      </c>
      <c r="F821" s="139">
        <f t="shared" si="53"/>
        <v>2003</v>
      </c>
      <c r="G821" s="140" t="s">
        <v>50</v>
      </c>
      <c r="H821" s="145" t="str">
        <f t="shared" si="51"/>
        <v/>
      </c>
    </row>
    <row r="822" spans="1:8">
      <c r="A822" s="135">
        <v>37669</v>
      </c>
      <c r="B822" s="136">
        <f t="shared" si="52"/>
        <v>2003</v>
      </c>
      <c r="C822" s="137" t="s">
        <v>50</v>
      </c>
      <c r="D822" s="133" t="str">
        <f t="shared" si="50"/>
        <v/>
      </c>
      <c r="E822" s="144">
        <v>37670</v>
      </c>
      <c r="F822" s="139">
        <f t="shared" si="53"/>
        <v>2003</v>
      </c>
      <c r="G822" s="140">
        <v>1.5921000000000001</v>
      </c>
      <c r="H822" s="145">
        <f t="shared" si="51"/>
        <v>1.5921000000000001</v>
      </c>
    </row>
    <row r="823" spans="1:8">
      <c r="A823" s="135">
        <v>37670</v>
      </c>
      <c r="B823" s="136">
        <f t="shared" si="52"/>
        <v>2003</v>
      </c>
      <c r="C823" s="137">
        <v>1.0708</v>
      </c>
      <c r="D823" s="133">
        <f t="shared" si="50"/>
        <v>1.0708</v>
      </c>
      <c r="E823" s="144">
        <v>37671</v>
      </c>
      <c r="F823" s="139">
        <f t="shared" si="53"/>
        <v>2003</v>
      </c>
      <c r="G823" s="140">
        <v>1.5956999999999999</v>
      </c>
      <c r="H823" s="145">
        <f t="shared" si="51"/>
        <v>1.5956999999999999</v>
      </c>
    </row>
    <row r="824" spans="1:8">
      <c r="A824" s="135">
        <v>37671</v>
      </c>
      <c r="B824" s="136">
        <f t="shared" si="52"/>
        <v>2003</v>
      </c>
      <c r="C824" s="137">
        <v>1.0744</v>
      </c>
      <c r="D824" s="133">
        <f t="shared" si="50"/>
        <v>1.0744</v>
      </c>
      <c r="E824" s="144">
        <v>37672</v>
      </c>
      <c r="F824" s="139">
        <f t="shared" si="53"/>
        <v>2003</v>
      </c>
      <c r="G824" s="140">
        <v>1.5925</v>
      </c>
      <c r="H824" s="145">
        <f t="shared" si="51"/>
        <v>1.5925</v>
      </c>
    </row>
    <row r="825" spans="1:8">
      <c r="A825" s="135">
        <v>37672</v>
      </c>
      <c r="B825" s="136">
        <f t="shared" si="52"/>
        <v>2003</v>
      </c>
      <c r="C825" s="137">
        <v>1.0821000000000001</v>
      </c>
      <c r="D825" s="133">
        <f t="shared" si="50"/>
        <v>1.0821000000000001</v>
      </c>
      <c r="E825" s="144">
        <v>37673</v>
      </c>
      <c r="F825" s="139">
        <f t="shared" si="53"/>
        <v>2003</v>
      </c>
      <c r="G825" s="140">
        <v>1.5864</v>
      </c>
      <c r="H825" s="145">
        <f t="shared" si="51"/>
        <v>1.5864</v>
      </c>
    </row>
    <row r="826" spans="1:8">
      <c r="A826" s="135">
        <v>37673</v>
      </c>
      <c r="B826" s="136">
        <f t="shared" si="52"/>
        <v>2003</v>
      </c>
      <c r="C826" s="137">
        <v>1.0787</v>
      </c>
      <c r="D826" s="133">
        <f t="shared" si="50"/>
        <v>1.0787</v>
      </c>
      <c r="E826" s="144">
        <v>37676</v>
      </c>
      <c r="F826" s="139">
        <f t="shared" si="53"/>
        <v>2003</v>
      </c>
      <c r="G826" s="140">
        <v>1.5860000000000001</v>
      </c>
      <c r="H826" s="145">
        <f t="shared" si="51"/>
        <v>1.5860000000000001</v>
      </c>
    </row>
    <row r="827" spans="1:8">
      <c r="A827" s="135">
        <v>37676</v>
      </c>
      <c r="B827" s="136">
        <f t="shared" si="52"/>
        <v>2003</v>
      </c>
      <c r="C827" s="137">
        <v>1.0783</v>
      </c>
      <c r="D827" s="133">
        <f t="shared" si="50"/>
        <v>1.0783</v>
      </c>
      <c r="E827" s="144">
        <v>37677</v>
      </c>
      <c r="F827" s="139">
        <f t="shared" si="53"/>
        <v>2003</v>
      </c>
      <c r="G827" s="140">
        <v>1.5727</v>
      </c>
      <c r="H827" s="145">
        <f t="shared" si="51"/>
        <v>1.5727</v>
      </c>
    </row>
    <row r="828" spans="1:8">
      <c r="A828" s="135">
        <v>37677</v>
      </c>
      <c r="B828" s="136">
        <f t="shared" si="52"/>
        <v>2003</v>
      </c>
      <c r="C828" s="137">
        <v>1.0782</v>
      </c>
      <c r="D828" s="133">
        <f t="shared" si="50"/>
        <v>1.0782</v>
      </c>
      <c r="E828" s="144">
        <v>37678</v>
      </c>
      <c r="F828" s="139">
        <f t="shared" si="53"/>
        <v>2003</v>
      </c>
      <c r="G828" s="140">
        <v>1.5806</v>
      </c>
      <c r="H828" s="145">
        <f t="shared" si="51"/>
        <v>1.5806</v>
      </c>
    </row>
    <row r="829" spans="1:8">
      <c r="A829" s="135">
        <v>37678</v>
      </c>
      <c r="B829" s="136">
        <f t="shared" si="52"/>
        <v>2003</v>
      </c>
      <c r="C829" s="137">
        <v>1.0797000000000001</v>
      </c>
      <c r="D829" s="133">
        <f t="shared" si="50"/>
        <v>1.0797000000000001</v>
      </c>
      <c r="E829" s="144">
        <v>37679</v>
      </c>
      <c r="F829" s="139">
        <f t="shared" si="53"/>
        <v>2003</v>
      </c>
      <c r="G829" s="140">
        <v>1.5798000000000001</v>
      </c>
      <c r="H829" s="145">
        <f t="shared" si="51"/>
        <v>1.5798000000000001</v>
      </c>
    </row>
    <row r="830" spans="1:8">
      <c r="A830" s="135">
        <v>37679</v>
      </c>
      <c r="B830" s="136">
        <f t="shared" si="52"/>
        <v>2003</v>
      </c>
      <c r="C830" s="137">
        <v>1.0763</v>
      </c>
      <c r="D830" s="133">
        <f t="shared" si="50"/>
        <v>1.0763</v>
      </c>
      <c r="E830" s="144">
        <v>37680</v>
      </c>
      <c r="F830" s="139">
        <f t="shared" si="53"/>
        <v>2003</v>
      </c>
      <c r="G830" s="140">
        <v>1.5737000000000001</v>
      </c>
      <c r="H830" s="145">
        <f t="shared" si="51"/>
        <v>1.5737000000000001</v>
      </c>
    </row>
    <row r="831" spans="1:8">
      <c r="A831" s="135">
        <v>37680</v>
      </c>
      <c r="B831" s="136">
        <f t="shared" si="52"/>
        <v>2003</v>
      </c>
      <c r="C831" s="137">
        <v>1.0779000000000001</v>
      </c>
      <c r="D831" s="133">
        <f t="shared" si="50"/>
        <v>1.0779000000000001</v>
      </c>
      <c r="E831" s="144">
        <v>37683</v>
      </c>
      <c r="F831" s="139">
        <f t="shared" si="53"/>
        <v>2003</v>
      </c>
      <c r="G831" s="140">
        <v>1.5754999999999999</v>
      </c>
      <c r="H831" s="145">
        <f t="shared" si="51"/>
        <v>1.5754999999999999</v>
      </c>
    </row>
    <row r="832" spans="1:8">
      <c r="A832" s="135">
        <v>37683</v>
      </c>
      <c r="B832" s="136">
        <f t="shared" si="52"/>
        <v>2003</v>
      </c>
      <c r="C832" s="137">
        <v>1.0834999999999999</v>
      </c>
      <c r="D832" s="133">
        <f t="shared" si="50"/>
        <v>1.0834999999999999</v>
      </c>
      <c r="E832" s="144">
        <v>37684</v>
      </c>
      <c r="F832" s="139">
        <f t="shared" si="53"/>
        <v>2003</v>
      </c>
      <c r="G832" s="140">
        <v>1.5820000000000001</v>
      </c>
      <c r="H832" s="145">
        <f t="shared" si="51"/>
        <v>1.5820000000000001</v>
      </c>
    </row>
    <row r="833" spans="1:8">
      <c r="A833" s="135">
        <v>37684</v>
      </c>
      <c r="B833" s="136">
        <f t="shared" si="52"/>
        <v>2003</v>
      </c>
      <c r="C833" s="137">
        <v>1.0883</v>
      </c>
      <c r="D833" s="133">
        <f t="shared" si="50"/>
        <v>1.0883</v>
      </c>
      <c r="E833" s="144">
        <v>37685</v>
      </c>
      <c r="F833" s="139">
        <f t="shared" si="53"/>
        <v>2003</v>
      </c>
      <c r="G833" s="140">
        <v>1.6003000000000001</v>
      </c>
      <c r="H833" s="145">
        <f t="shared" si="51"/>
        <v>1.6003000000000001</v>
      </c>
    </row>
    <row r="834" spans="1:8">
      <c r="A834" s="135">
        <v>37685</v>
      </c>
      <c r="B834" s="136">
        <f t="shared" si="52"/>
        <v>2003</v>
      </c>
      <c r="C834" s="137">
        <v>1.0967</v>
      </c>
      <c r="D834" s="133">
        <f t="shared" si="50"/>
        <v>1.0967</v>
      </c>
      <c r="E834" s="144">
        <v>37686</v>
      </c>
      <c r="F834" s="139">
        <f t="shared" si="53"/>
        <v>2003</v>
      </c>
      <c r="G834" s="140">
        <v>1.6049</v>
      </c>
      <c r="H834" s="145">
        <f t="shared" si="51"/>
        <v>1.6049</v>
      </c>
    </row>
    <row r="835" spans="1:8">
      <c r="A835" s="135">
        <v>37686</v>
      </c>
      <c r="B835" s="136">
        <f t="shared" si="52"/>
        <v>2003</v>
      </c>
      <c r="C835" s="137">
        <v>1.0996999999999999</v>
      </c>
      <c r="D835" s="133">
        <f t="shared" si="50"/>
        <v>1.0996999999999999</v>
      </c>
      <c r="E835" s="144">
        <v>37687</v>
      </c>
      <c r="F835" s="139">
        <f t="shared" si="53"/>
        <v>2003</v>
      </c>
      <c r="G835" s="140">
        <v>1.6020000000000001</v>
      </c>
      <c r="H835" s="145">
        <f t="shared" si="51"/>
        <v>1.6020000000000001</v>
      </c>
    </row>
    <row r="836" spans="1:8">
      <c r="A836" s="135">
        <v>37687</v>
      </c>
      <c r="B836" s="136">
        <f t="shared" si="52"/>
        <v>2003</v>
      </c>
      <c r="C836" s="137">
        <v>1.1013999999999999</v>
      </c>
      <c r="D836" s="133">
        <f t="shared" si="50"/>
        <v>1.1013999999999999</v>
      </c>
      <c r="E836" s="144">
        <v>37690</v>
      </c>
      <c r="F836" s="139">
        <f t="shared" si="53"/>
        <v>2003</v>
      </c>
      <c r="G836" s="140">
        <v>1.6007</v>
      </c>
      <c r="H836" s="145">
        <f t="shared" si="51"/>
        <v>1.6007</v>
      </c>
    </row>
    <row r="837" spans="1:8">
      <c r="A837" s="135">
        <v>37690</v>
      </c>
      <c r="B837" s="136">
        <f t="shared" si="52"/>
        <v>2003</v>
      </c>
      <c r="C837" s="137">
        <v>1.1062000000000001</v>
      </c>
      <c r="D837" s="133">
        <f t="shared" si="50"/>
        <v>1.1062000000000001</v>
      </c>
      <c r="E837" s="144">
        <v>37691</v>
      </c>
      <c r="F837" s="139">
        <f t="shared" si="53"/>
        <v>2003</v>
      </c>
      <c r="G837" s="140">
        <v>1.6037999999999999</v>
      </c>
      <c r="H837" s="145">
        <f t="shared" si="51"/>
        <v>1.6037999999999999</v>
      </c>
    </row>
    <row r="838" spans="1:8">
      <c r="A838" s="135">
        <v>37691</v>
      </c>
      <c r="B838" s="136">
        <f t="shared" si="52"/>
        <v>2003</v>
      </c>
      <c r="C838" s="137">
        <v>1.1028</v>
      </c>
      <c r="D838" s="133">
        <f t="shared" si="50"/>
        <v>1.1028</v>
      </c>
      <c r="E838" s="144">
        <v>37692</v>
      </c>
      <c r="F838" s="139">
        <f t="shared" si="53"/>
        <v>2003</v>
      </c>
      <c r="G838" s="140">
        <v>1.6129</v>
      </c>
      <c r="H838" s="145">
        <f t="shared" si="51"/>
        <v>1.6129</v>
      </c>
    </row>
    <row r="839" spans="1:8">
      <c r="A839" s="135">
        <v>37692</v>
      </c>
      <c r="B839" s="136">
        <f t="shared" si="52"/>
        <v>2003</v>
      </c>
      <c r="C839" s="137">
        <v>1.1023000000000001</v>
      </c>
      <c r="D839" s="133">
        <f t="shared" ref="D839:D902" si="54">IF(ISNUMBER(C839),C839,"")</f>
        <v>1.1023000000000001</v>
      </c>
      <c r="E839" s="144">
        <v>37693</v>
      </c>
      <c r="F839" s="139">
        <f t="shared" si="53"/>
        <v>2003</v>
      </c>
      <c r="G839" s="140">
        <v>1.6056999999999999</v>
      </c>
      <c r="H839" s="145">
        <f t="shared" ref="H839:H902" si="55">IF(ISNUMBER(G839),G839,"")</f>
        <v>1.6056999999999999</v>
      </c>
    </row>
    <row r="840" spans="1:8">
      <c r="A840" s="135">
        <v>37693</v>
      </c>
      <c r="B840" s="136">
        <f t="shared" ref="B840:B903" si="56">YEAR(A840)</f>
        <v>2003</v>
      </c>
      <c r="C840" s="137">
        <v>1.087</v>
      </c>
      <c r="D840" s="133">
        <f t="shared" si="54"/>
        <v>1.087</v>
      </c>
      <c r="E840" s="144">
        <v>37694</v>
      </c>
      <c r="F840" s="139">
        <f t="shared" si="53"/>
        <v>2003</v>
      </c>
      <c r="G840" s="140">
        <v>1.5821000000000001</v>
      </c>
      <c r="H840" s="145">
        <f t="shared" si="55"/>
        <v>1.5821000000000001</v>
      </c>
    </row>
    <row r="841" spans="1:8">
      <c r="A841" s="135">
        <v>37694</v>
      </c>
      <c r="B841" s="136">
        <f t="shared" si="56"/>
        <v>2003</v>
      </c>
      <c r="C841" s="137">
        <v>1.0725</v>
      </c>
      <c r="D841" s="133">
        <f t="shared" si="54"/>
        <v>1.0725</v>
      </c>
      <c r="E841" s="144">
        <v>37697</v>
      </c>
      <c r="F841" s="139">
        <f t="shared" ref="F841:F904" si="57">YEAR(E841)</f>
        <v>2003</v>
      </c>
      <c r="G841" s="140">
        <v>1.5682</v>
      </c>
      <c r="H841" s="145">
        <f t="shared" si="55"/>
        <v>1.5682</v>
      </c>
    </row>
    <row r="842" spans="1:8">
      <c r="A842" s="135">
        <v>37697</v>
      </c>
      <c r="B842" s="136">
        <f t="shared" si="56"/>
        <v>2003</v>
      </c>
      <c r="C842" s="137">
        <v>1.0606</v>
      </c>
      <c r="D842" s="133">
        <f t="shared" si="54"/>
        <v>1.0606</v>
      </c>
      <c r="E842" s="144">
        <v>37698</v>
      </c>
      <c r="F842" s="139">
        <f t="shared" si="57"/>
        <v>2003</v>
      </c>
      <c r="G842" s="140">
        <v>1.5624</v>
      </c>
      <c r="H842" s="145">
        <f t="shared" si="55"/>
        <v>1.5624</v>
      </c>
    </row>
    <row r="843" spans="1:8">
      <c r="A843" s="135">
        <v>37698</v>
      </c>
      <c r="B843" s="136">
        <f t="shared" si="56"/>
        <v>2003</v>
      </c>
      <c r="C843" s="137">
        <v>1.0624</v>
      </c>
      <c r="D843" s="133">
        <f t="shared" si="54"/>
        <v>1.0624</v>
      </c>
      <c r="E843" s="144">
        <v>37699</v>
      </c>
      <c r="F843" s="139">
        <f t="shared" si="57"/>
        <v>2003</v>
      </c>
      <c r="G843" s="140">
        <v>1.5648</v>
      </c>
      <c r="H843" s="145">
        <f t="shared" si="55"/>
        <v>1.5648</v>
      </c>
    </row>
    <row r="844" spans="1:8">
      <c r="A844" s="135">
        <v>37699</v>
      </c>
      <c r="B844" s="136">
        <f t="shared" si="56"/>
        <v>2003</v>
      </c>
      <c r="C844" s="137">
        <v>1.0589999999999999</v>
      </c>
      <c r="D844" s="133">
        <f t="shared" si="54"/>
        <v>1.0589999999999999</v>
      </c>
      <c r="E844" s="144">
        <v>37700</v>
      </c>
      <c r="F844" s="139">
        <f t="shared" si="57"/>
        <v>2003</v>
      </c>
      <c r="G844" s="140">
        <v>1.5669999999999999</v>
      </c>
      <c r="H844" s="145">
        <f t="shared" si="55"/>
        <v>1.5669999999999999</v>
      </c>
    </row>
    <row r="845" spans="1:8">
      <c r="A845" s="135">
        <v>37700</v>
      </c>
      <c r="B845" s="136">
        <f t="shared" si="56"/>
        <v>2003</v>
      </c>
      <c r="C845" s="137">
        <v>1.0612999999999999</v>
      </c>
      <c r="D845" s="133">
        <f t="shared" si="54"/>
        <v>1.0612999999999999</v>
      </c>
      <c r="E845" s="144">
        <v>37701</v>
      </c>
      <c r="F845" s="139">
        <f t="shared" si="57"/>
        <v>2003</v>
      </c>
      <c r="G845" s="140">
        <v>1.5660000000000001</v>
      </c>
      <c r="H845" s="145">
        <f t="shared" si="55"/>
        <v>1.5660000000000001</v>
      </c>
    </row>
    <row r="846" spans="1:8">
      <c r="A846" s="135">
        <v>37701</v>
      </c>
      <c r="B846" s="136">
        <f t="shared" si="56"/>
        <v>2003</v>
      </c>
      <c r="C846" s="137">
        <v>1.0545</v>
      </c>
      <c r="D846" s="133">
        <f t="shared" si="54"/>
        <v>1.0545</v>
      </c>
      <c r="E846" s="144">
        <v>37704</v>
      </c>
      <c r="F846" s="139">
        <f t="shared" si="57"/>
        <v>2003</v>
      </c>
      <c r="G846" s="140">
        <v>1.5748</v>
      </c>
      <c r="H846" s="145">
        <f t="shared" si="55"/>
        <v>1.5748</v>
      </c>
    </row>
    <row r="847" spans="1:8">
      <c r="A847" s="135">
        <v>37704</v>
      </c>
      <c r="B847" s="136">
        <f t="shared" si="56"/>
        <v>2003</v>
      </c>
      <c r="C847" s="137">
        <v>1.0644</v>
      </c>
      <c r="D847" s="133">
        <f t="shared" si="54"/>
        <v>1.0644</v>
      </c>
      <c r="E847" s="144">
        <v>37705</v>
      </c>
      <c r="F847" s="139">
        <f t="shared" si="57"/>
        <v>2003</v>
      </c>
      <c r="G847" s="140">
        <v>1.5707</v>
      </c>
      <c r="H847" s="145">
        <f t="shared" si="55"/>
        <v>1.5707</v>
      </c>
    </row>
    <row r="848" spans="1:8">
      <c r="A848" s="135">
        <v>37705</v>
      </c>
      <c r="B848" s="136">
        <f t="shared" si="56"/>
        <v>2003</v>
      </c>
      <c r="C848" s="137">
        <v>1.0672999999999999</v>
      </c>
      <c r="D848" s="133">
        <f t="shared" si="54"/>
        <v>1.0672999999999999</v>
      </c>
      <c r="E848" s="144">
        <v>37706</v>
      </c>
      <c r="F848" s="139">
        <f t="shared" si="57"/>
        <v>2003</v>
      </c>
      <c r="G848" s="140">
        <v>1.5742</v>
      </c>
      <c r="H848" s="145">
        <f t="shared" si="55"/>
        <v>1.5742</v>
      </c>
    </row>
    <row r="849" spans="1:8">
      <c r="A849" s="135">
        <v>37706</v>
      </c>
      <c r="B849" s="136">
        <f t="shared" si="56"/>
        <v>2003</v>
      </c>
      <c r="C849" s="137">
        <v>1.0677000000000001</v>
      </c>
      <c r="D849" s="133">
        <f t="shared" si="54"/>
        <v>1.0677000000000001</v>
      </c>
      <c r="E849" s="144">
        <v>37707</v>
      </c>
      <c r="F849" s="139">
        <f t="shared" si="57"/>
        <v>2003</v>
      </c>
      <c r="G849" s="140">
        <v>1.5676000000000001</v>
      </c>
      <c r="H849" s="145">
        <f t="shared" si="55"/>
        <v>1.5676000000000001</v>
      </c>
    </row>
    <row r="850" spans="1:8">
      <c r="A850" s="135">
        <v>37707</v>
      </c>
      <c r="B850" s="136">
        <f t="shared" si="56"/>
        <v>2003</v>
      </c>
      <c r="C850" s="137">
        <v>1.0708</v>
      </c>
      <c r="D850" s="133">
        <f t="shared" si="54"/>
        <v>1.0708</v>
      </c>
      <c r="E850" s="144">
        <v>37708</v>
      </c>
      <c r="F850" s="139">
        <f t="shared" si="57"/>
        <v>2003</v>
      </c>
      <c r="G850" s="140">
        <v>1.5672999999999999</v>
      </c>
      <c r="H850" s="145">
        <f t="shared" si="55"/>
        <v>1.5672999999999999</v>
      </c>
    </row>
    <row r="851" spans="1:8">
      <c r="A851" s="135">
        <v>37708</v>
      </c>
      <c r="B851" s="136">
        <f t="shared" si="56"/>
        <v>2003</v>
      </c>
      <c r="C851" s="137">
        <v>1.0762</v>
      </c>
      <c r="D851" s="133">
        <f t="shared" si="54"/>
        <v>1.0762</v>
      </c>
      <c r="E851" s="144">
        <v>37711</v>
      </c>
      <c r="F851" s="139">
        <f t="shared" si="57"/>
        <v>2003</v>
      </c>
      <c r="G851" s="140">
        <v>1.579</v>
      </c>
      <c r="H851" s="145">
        <f t="shared" si="55"/>
        <v>1.579</v>
      </c>
    </row>
    <row r="852" spans="1:8">
      <c r="A852" s="135">
        <v>37711</v>
      </c>
      <c r="B852" s="136">
        <f t="shared" si="56"/>
        <v>2003</v>
      </c>
      <c r="C852" s="137">
        <v>1.0900000000000001</v>
      </c>
      <c r="D852" s="133">
        <f t="shared" si="54"/>
        <v>1.0900000000000001</v>
      </c>
      <c r="E852" s="144">
        <v>37712</v>
      </c>
      <c r="F852" s="139">
        <f t="shared" si="57"/>
        <v>2003</v>
      </c>
      <c r="G852" s="140">
        <v>1.5767</v>
      </c>
      <c r="H852" s="145">
        <f t="shared" si="55"/>
        <v>1.5767</v>
      </c>
    </row>
    <row r="853" spans="1:8">
      <c r="A853" s="135">
        <v>37712</v>
      </c>
      <c r="B853" s="136">
        <f t="shared" si="56"/>
        <v>2003</v>
      </c>
      <c r="C853" s="137">
        <v>1.0904</v>
      </c>
      <c r="D853" s="133">
        <f t="shared" si="54"/>
        <v>1.0904</v>
      </c>
      <c r="E853" s="144">
        <v>37713</v>
      </c>
      <c r="F853" s="139">
        <f t="shared" si="57"/>
        <v>2003</v>
      </c>
      <c r="G853" s="140">
        <v>1.5659000000000001</v>
      </c>
      <c r="H853" s="145">
        <f t="shared" si="55"/>
        <v>1.5659000000000001</v>
      </c>
    </row>
    <row r="854" spans="1:8">
      <c r="A854" s="135">
        <v>37713</v>
      </c>
      <c r="B854" s="136">
        <f t="shared" si="56"/>
        <v>2003</v>
      </c>
      <c r="C854" s="137">
        <v>1.0765</v>
      </c>
      <c r="D854" s="133">
        <f t="shared" si="54"/>
        <v>1.0765</v>
      </c>
      <c r="E854" s="144">
        <v>37714</v>
      </c>
      <c r="F854" s="139">
        <f t="shared" si="57"/>
        <v>2003</v>
      </c>
      <c r="G854" s="140">
        <v>1.5718000000000001</v>
      </c>
      <c r="H854" s="145">
        <f t="shared" si="55"/>
        <v>1.5718000000000001</v>
      </c>
    </row>
    <row r="855" spans="1:8">
      <c r="A855" s="135">
        <v>37714</v>
      </c>
      <c r="B855" s="136">
        <f t="shared" si="56"/>
        <v>2003</v>
      </c>
      <c r="C855" s="137">
        <v>1.0736000000000001</v>
      </c>
      <c r="D855" s="133">
        <f t="shared" si="54"/>
        <v>1.0736000000000001</v>
      </c>
      <c r="E855" s="144">
        <v>37715</v>
      </c>
      <c r="F855" s="139">
        <f t="shared" si="57"/>
        <v>2003</v>
      </c>
      <c r="G855" s="140">
        <v>1.5597000000000001</v>
      </c>
      <c r="H855" s="145">
        <f t="shared" si="55"/>
        <v>1.5597000000000001</v>
      </c>
    </row>
    <row r="856" spans="1:8">
      <c r="A856" s="135">
        <v>37715</v>
      </c>
      <c r="B856" s="136">
        <f t="shared" si="56"/>
        <v>2003</v>
      </c>
      <c r="C856" s="137">
        <v>1.0710999999999999</v>
      </c>
      <c r="D856" s="133">
        <f t="shared" si="54"/>
        <v>1.0710999999999999</v>
      </c>
      <c r="E856" s="144">
        <v>37718</v>
      </c>
      <c r="F856" s="139">
        <f t="shared" si="57"/>
        <v>2003</v>
      </c>
      <c r="G856" s="140">
        <v>1.55</v>
      </c>
      <c r="H856" s="145">
        <f t="shared" si="55"/>
        <v>1.55</v>
      </c>
    </row>
    <row r="857" spans="1:8">
      <c r="A857" s="135">
        <v>37718</v>
      </c>
      <c r="B857" s="136">
        <f t="shared" si="56"/>
        <v>2003</v>
      </c>
      <c r="C857" s="137">
        <v>1.0621</v>
      </c>
      <c r="D857" s="133">
        <f t="shared" si="54"/>
        <v>1.0621</v>
      </c>
      <c r="E857" s="144">
        <v>37719</v>
      </c>
      <c r="F857" s="139">
        <f t="shared" si="57"/>
        <v>2003</v>
      </c>
      <c r="G857" s="140">
        <v>1.5507</v>
      </c>
      <c r="H857" s="145">
        <f t="shared" si="55"/>
        <v>1.5507</v>
      </c>
    </row>
    <row r="858" spans="1:8">
      <c r="A858" s="135">
        <v>37719</v>
      </c>
      <c r="B858" s="136">
        <f t="shared" si="56"/>
        <v>2003</v>
      </c>
      <c r="C858" s="137">
        <v>1.0684</v>
      </c>
      <c r="D858" s="133">
        <f t="shared" si="54"/>
        <v>1.0684</v>
      </c>
      <c r="E858" s="144">
        <v>37720</v>
      </c>
      <c r="F858" s="139">
        <f t="shared" si="57"/>
        <v>2003</v>
      </c>
      <c r="G858" s="140">
        <v>1.5562</v>
      </c>
      <c r="H858" s="145">
        <f t="shared" si="55"/>
        <v>1.5562</v>
      </c>
    </row>
    <row r="859" spans="1:8">
      <c r="A859" s="135">
        <v>37720</v>
      </c>
      <c r="B859" s="136">
        <f t="shared" si="56"/>
        <v>2003</v>
      </c>
      <c r="C859" s="137">
        <v>1.0722</v>
      </c>
      <c r="D859" s="133">
        <f t="shared" si="54"/>
        <v>1.0722</v>
      </c>
      <c r="E859" s="144">
        <v>37721</v>
      </c>
      <c r="F859" s="139">
        <f t="shared" si="57"/>
        <v>2003</v>
      </c>
      <c r="G859" s="140">
        <v>1.5719000000000001</v>
      </c>
      <c r="H859" s="145">
        <f t="shared" si="55"/>
        <v>1.5719000000000001</v>
      </c>
    </row>
    <row r="860" spans="1:8">
      <c r="A860" s="135">
        <v>37721</v>
      </c>
      <c r="B860" s="136">
        <f t="shared" si="56"/>
        <v>2003</v>
      </c>
      <c r="C860" s="137">
        <v>1.0803</v>
      </c>
      <c r="D860" s="133">
        <f t="shared" si="54"/>
        <v>1.0803</v>
      </c>
      <c r="E860" s="144">
        <v>37722</v>
      </c>
      <c r="F860" s="139">
        <f t="shared" si="57"/>
        <v>2003</v>
      </c>
      <c r="G860" s="140">
        <v>1.5712999999999999</v>
      </c>
      <c r="H860" s="145">
        <f t="shared" si="55"/>
        <v>1.5712999999999999</v>
      </c>
    </row>
    <row r="861" spans="1:8">
      <c r="A861" s="135">
        <v>37722</v>
      </c>
      <c r="B861" s="136">
        <f t="shared" si="56"/>
        <v>2003</v>
      </c>
      <c r="C861" s="137">
        <v>1.0750999999999999</v>
      </c>
      <c r="D861" s="133">
        <f t="shared" si="54"/>
        <v>1.0750999999999999</v>
      </c>
      <c r="E861" s="144">
        <v>37725</v>
      </c>
      <c r="F861" s="139">
        <f t="shared" si="57"/>
        <v>2003</v>
      </c>
      <c r="G861" s="140">
        <v>1.5712999999999999</v>
      </c>
      <c r="H861" s="145">
        <f t="shared" si="55"/>
        <v>1.5712999999999999</v>
      </c>
    </row>
    <row r="862" spans="1:8">
      <c r="A862" s="135">
        <v>37725</v>
      </c>
      <c r="B862" s="136">
        <f t="shared" si="56"/>
        <v>2003</v>
      </c>
      <c r="C862" s="137">
        <v>1.0772999999999999</v>
      </c>
      <c r="D862" s="133">
        <f t="shared" si="54"/>
        <v>1.0772999999999999</v>
      </c>
      <c r="E862" s="144">
        <v>37726</v>
      </c>
      <c r="F862" s="139">
        <f t="shared" si="57"/>
        <v>2003</v>
      </c>
      <c r="G862" s="140">
        <v>1.5705</v>
      </c>
      <c r="H862" s="145">
        <f t="shared" si="55"/>
        <v>1.5705</v>
      </c>
    </row>
    <row r="863" spans="1:8">
      <c r="A863" s="135">
        <v>37726</v>
      </c>
      <c r="B863" s="136">
        <f t="shared" si="56"/>
        <v>2003</v>
      </c>
      <c r="C863" s="137">
        <v>1.0801000000000001</v>
      </c>
      <c r="D863" s="133">
        <f t="shared" si="54"/>
        <v>1.0801000000000001</v>
      </c>
      <c r="E863" s="144">
        <v>37727</v>
      </c>
      <c r="F863" s="139">
        <f t="shared" si="57"/>
        <v>2003</v>
      </c>
      <c r="G863" s="140">
        <v>1.5740000000000001</v>
      </c>
      <c r="H863" s="145">
        <f t="shared" si="55"/>
        <v>1.5740000000000001</v>
      </c>
    </row>
    <row r="864" spans="1:8">
      <c r="A864" s="135">
        <v>37727</v>
      </c>
      <c r="B864" s="136">
        <f t="shared" si="56"/>
        <v>2003</v>
      </c>
      <c r="C864" s="137">
        <v>1.0871999999999999</v>
      </c>
      <c r="D864" s="133">
        <f t="shared" si="54"/>
        <v>1.0871999999999999</v>
      </c>
      <c r="E864" s="144">
        <v>37728</v>
      </c>
      <c r="F864" s="139">
        <f t="shared" si="57"/>
        <v>2003</v>
      </c>
      <c r="G864" s="140">
        <v>1.5748</v>
      </c>
      <c r="H864" s="145">
        <f t="shared" si="55"/>
        <v>1.5748</v>
      </c>
    </row>
    <row r="865" spans="1:8">
      <c r="A865" s="135">
        <v>37728</v>
      </c>
      <c r="B865" s="136">
        <f t="shared" si="56"/>
        <v>2003</v>
      </c>
      <c r="C865" s="137">
        <v>1.0907</v>
      </c>
      <c r="D865" s="133">
        <f t="shared" si="54"/>
        <v>1.0907</v>
      </c>
      <c r="E865" s="144">
        <v>37729</v>
      </c>
      <c r="F865" s="139">
        <f t="shared" si="57"/>
        <v>2003</v>
      </c>
      <c r="G865" s="140">
        <v>1.5732999999999999</v>
      </c>
      <c r="H865" s="145">
        <f t="shared" si="55"/>
        <v>1.5732999999999999</v>
      </c>
    </row>
    <row r="866" spans="1:8">
      <c r="A866" s="135">
        <v>37729</v>
      </c>
      <c r="B866" s="136">
        <f t="shared" si="56"/>
        <v>2003</v>
      </c>
      <c r="C866" s="137">
        <v>1.0882000000000001</v>
      </c>
      <c r="D866" s="133">
        <f t="shared" si="54"/>
        <v>1.0882000000000001</v>
      </c>
      <c r="E866" s="144">
        <v>37732</v>
      </c>
      <c r="F866" s="139">
        <f t="shared" si="57"/>
        <v>2003</v>
      </c>
      <c r="G866" s="140">
        <v>1.5591999999999999</v>
      </c>
      <c r="H866" s="145">
        <f t="shared" si="55"/>
        <v>1.5591999999999999</v>
      </c>
    </row>
    <row r="867" spans="1:8">
      <c r="A867" s="135">
        <v>37732</v>
      </c>
      <c r="B867" s="136">
        <f t="shared" si="56"/>
        <v>2003</v>
      </c>
      <c r="C867" s="137">
        <v>1.0857000000000001</v>
      </c>
      <c r="D867" s="133">
        <f t="shared" si="54"/>
        <v>1.0857000000000001</v>
      </c>
      <c r="E867" s="144">
        <v>37733</v>
      </c>
      <c r="F867" s="139">
        <f t="shared" si="57"/>
        <v>2003</v>
      </c>
      <c r="G867" s="140">
        <v>1.5768</v>
      </c>
      <c r="H867" s="145">
        <f t="shared" si="55"/>
        <v>1.5768</v>
      </c>
    </row>
    <row r="868" spans="1:8">
      <c r="A868" s="135">
        <v>37733</v>
      </c>
      <c r="B868" s="136">
        <f t="shared" si="56"/>
        <v>2003</v>
      </c>
      <c r="C868" s="137">
        <v>1.0966</v>
      </c>
      <c r="D868" s="133">
        <f t="shared" si="54"/>
        <v>1.0966</v>
      </c>
      <c r="E868" s="144">
        <v>37734</v>
      </c>
      <c r="F868" s="139">
        <f t="shared" si="57"/>
        <v>2003</v>
      </c>
      <c r="G868" s="140">
        <v>1.5814999999999999</v>
      </c>
      <c r="H868" s="145">
        <f t="shared" si="55"/>
        <v>1.5814999999999999</v>
      </c>
    </row>
    <row r="869" spans="1:8">
      <c r="A869" s="135">
        <v>37734</v>
      </c>
      <c r="B869" s="136">
        <f t="shared" si="56"/>
        <v>2003</v>
      </c>
      <c r="C869" s="137">
        <v>1.0949</v>
      </c>
      <c r="D869" s="133">
        <f t="shared" si="54"/>
        <v>1.0949</v>
      </c>
      <c r="E869" s="144">
        <v>37735</v>
      </c>
      <c r="F869" s="139">
        <f t="shared" si="57"/>
        <v>2003</v>
      </c>
      <c r="G869" s="140">
        <v>1.5971</v>
      </c>
      <c r="H869" s="145">
        <f t="shared" si="55"/>
        <v>1.5971</v>
      </c>
    </row>
    <row r="870" spans="1:8">
      <c r="A870" s="135">
        <v>37735</v>
      </c>
      <c r="B870" s="136">
        <f t="shared" si="56"/>
        <v>2003</v>
      </c>
      <c r="C870" s="137">
        <v>1.1039000000000001</v>
      </c>
      <c r="D870" s="133">
        <f t="shared" si="54"/>
        <v>1.1039000000000001</v>
      </c>
      <c r="E870" s="144">
        <v>37736</v>
      </c>
      <c r="F870" s="139">
        <f t="shared" si="57"/>
        <v>2003</v>
      </c>
      <c r="G870" s="140">
        <v>1.5914999999999999</v>
      </c>
      <c r="H870" s="145">
        <f t="shared" si="55"/>
        <v>1.5914999999999999</v>
      </c>
    </row>
    <row r="871" spans="1:8">
      <c r="A871" s="135">
        <v>37736</v>
      </c>
      <c r="B871" s="136">
        <f t="shared" si="56"/>
        <v>2003</v>
      </c>
      <c r="C871" s="137">
        <v>1.1040000000000001</v>
      </c>
      <c r="D871" s="133">
        <f t="shared" si="54"/>
        <v>1.1040000000000001</v>
      </c>
      <c r="E871" s="144">
        <v>37739</v>
      </c>
      <c r="F871" s="139">
        <f t="shared" si="57"/>
        <v>2003</v>
      </c>
      <c r="G871" s="140">
        <v>1.5906</v>
      </c>
      <c r="H871" s="145">
        <f t="shared" si="55"/>
        <v>1.5906</v>
      </c>
    </row>
    <row r="872" spans="1:8">
      <c r="A872" s="135">
        <v>37739</v>
      </c>
      <c r="B872" s="136">
        <f t="shared" si="56"/>
        <v>2003</v>
      </c>
      <c r="C872" s="137">
        <v>1.0999000000000001</v>
      </c>
      <c r="D872" s="133">
        <f t="shared" si="54"/>
        <v>1.0999000000000001</v>
      </c>
      <c r="E872" s="144">
        <v>37740</v>
      </c>
      <c r="F872" s="139">
        <f t="shared" si="57"/>
        <v>2003</v>
      </c>
      <c r="G872" s="140">
        <v>1.5904</v>
      </c>
      <c r="H872" s="145">
        <f t="shared" si="55"/>
        <v>1.5904</v>
      </c>
    </row>
    <row r="873" spans="1:8">
      <c r="A873" s="135">
        <v>37740</v>
      </c>
      <c r="B873" s="136">
        <f t="shared" si="56"/>
        <v>2003</v>
      </c>
      <c r="C873" s="137">
        <v>1.101</v>
      </c>
      <c r="D873" s="133">
        <f t="shared" si="54"/>
        <v>1.101</v>
      </c>
      <c r="E873" s="144">
        <v>37741</v>
      </c>
      <c r="F873" s="139">
        <f t="shared" si="57"/>
        <v>2003</v>
      </c>
      <c r="G873" s="140">
        <v>1.6</v>
      </c>
      <c r="H873" s="145">
        <f t="shared" si="55"/>
        <v>1.6</v>
      </c>
    </row>
    <row r="874" spans="1:8">
      <c r="A874" s="135">
        <v>37741</v>
      </c>
      <c r="B874" s="136">
        <f t="shared" si="56"/>
        <v>2003</v>
      </c>
      <c r="C874" s="137">
        <v>1.1180000000000001</v>
      </c>
      <c r="D874" s="133">
        <f t="shared" si="54"/>
        <v>1.1180000000000001</v>
      </c>
      <c r="E874" s="144">
        <v>37742</v>
      </c>
      <c r="F874" s="139">
        <f t="shared" si="57"/>
        <v>2003</v>
      </c>
      <c r="G874" s="140">
        <v>1.6103000000000001</v>
      </c>
      <c r="H874" s="145">
        <f t="shared" si="55"/>
        <v>1.6103000000000001</v>
      </c>
    </row>
    <row r="875" spans="1:8">
      <c r="A875" s="141" t="s">
        <v>558</v>
      </c>
      <c r="B875" s="136">
        <f t="shared" si="56"/>
        <v>2003</v>
      </c>
      <c r="C875" s="137">
        <v>1.1237999999999999</v>
      </c>
      <c r="D875" s="133">
        <f t="shared" si="54"/>
        <v>1.1237999999999999</v>
      </c>
      <c r="E875" s="144">
        <v>37743</v>
      </c>
      <c r="F875" s="139">
        <f t="shared" si="57"/>
        <v>2003</v>
      </c>
      <c r="G875" s="140">
        <v>1.6020000000000001</v>
      </c>
      <c r="H875" s="145">
        <f t="shared" si="55"/>
        <v>1.6020000000000001</v>
      </c>
    </row>
    <row r="876" spans="1:8">
      <c r="A876" s="141" t="s">
        <v>557</v>
      </c>
      <c r="B876" s="136">
        <f t="shared" si="56"/>
        <v>2003</v>
      </c>
      <c r="C876" s="137">
        <v>1.1200000000000001</v>
      </c>
      <c r="D876" s="133">
        <f t="shared" si="54"/>
        <v>1.1200000000000001</v>
      </c>
      <c r="E876" s="144">
        <v>37746</v>
      </c>
      <c r="F876" s="139">
        <f t="shared" si="57"/>
        <v>2003</v>
      </c>
      <c r="G876" s="140">
        <v>1.6060000000000001</v>
      </c>
      <c r="H876" s="145">
        <f t="shared" si="55"/>
        <v>1.6060000000000001</v>
      </c>
    </row>
    <row r="877" spans="1:8">
      <c r="A877" s="141" t="s">
        <v>556</v>
      </c>
      <c r="B877" s="136">
        <f t="shared" si="56"/>
        <v>2003</v>
      </c>
      <c r="C877" s="137">
        <v>1.1271</v>
      </c>
      <c r="D877" s="133">
        <f t="shared" si="54"/>
        <v>1.1271</v>
      </c>
      <c r="E877" s="144">
        <v>37747</v>
      </c>
      <c r="F877" s="139">
        <f t="shared" si="57"/>
        <v>2003</v>
      </c>
      <c r="G877" s="140">
        <v>1.6140000000000001</v>
      </c>
      <c r="H877" s="145">
        <f t="shared" si="55"/>
        <v>1.6140000000000001</v>
      </c>
    </row>
    <row r="878" spans="1:8">
      <c r="A878" s="141" t="s">
        <v>555</v>
      </c>
      <c r="B878" s="136">
        <f t="shared" si="56"/>
        <v>2003</v>
      </c>
      <c r="C878" s="137">
        <v>1.1354</v>
      </c>
      <c r="D878" s="133">
        <f t="shared" si="54"/>
        <v>1.1354</v>
      </c>
      <c r="E878" s="144">
        <v>37748</v>
      </c>
      <c r="F878" s="139">
        <f t="shared" si="57"/>
        <v>2003</v>
      </c>
      <c r="G878" s="140">
        <v>1.593</v>
      </c>
      <c r="H878" s="145">
        <f t="shared" si="55"/>
        <v>1.593</v>
      </c>
    </row>
    <row r="879" spans="1:8">
      <c r="A879" s="141" t="s">
        <v>554</v>
      </c>
      <c r="B879" s="136">
        <f t="shared" si="56"/>
        <v>2003</v>
      </c>
      <c r="C879" s="137">
        <v>1.1339999999999999</v>
      </c>
      <c r="D879" s="133">
        <f t="shared" si="54"/>
        <v>1.1339999999999999</v>
      </c>
      <c r="E879" s="144">
        <v>37749</v>
      </c>
      <c r="F879" s="139">
        <f t="shared" si="57"/>
        <v>2003</v>
      </c>
      <c r="G879" s="140">
        <v>1.6033999999999999</v>
      </c>
      <c r="H879" s="145">
        <f t="shared" si="55"/>
        <v>1.6033999999999999</v>
      </c>
    </row>
    <row r="880" spans="1:8">
      <c r="A880" s="141" t="s">
        <v>553</v>
      </c>
      <c r="B880" s="136">
        <f t="shared" si="56"/>
        <v>2003</v>
      </c>
      <c r="C880" s="137">
        <v>1.1453</v>
      </c>
      <c r="D880" s="133">
        <f t="shared" si="54"/>
        <v>1.1453</v>
      </c>
      <c r="E880" s="144">
        <v>37750</v>
      </c>
      <c r="F880" s="139">
        <f t="shared" si="57"/>
        <v>2003</v>
      </c>
      <c r="G880" s="140">
        <v>1.6045</v>
      </c>
      <c r="H880" s="145">
        <f t="shared" si="55"/>
        <v>1.6045</v>
      </c>
    </row>
    <row r="881" spans="1:8">
      <c r="A881" s="141" t="s">
        <v>552</v>
      </c>
      <c r="B881" s="136">
        <f t="shared" si="56"/>
        <v>2003</v>
      </c>
      <c r="C881" s="137">
        <v>1.1497999999999999</v>
      </c>
      <c r="D881" s="133">
        <f t="shared" si="54"/>
        <v>1.1497999999999999</v>
      </c>
      <c r="E881" s="144">
        <v>37753</v>
      </c>
      <c r="F881" s="139">
        <f t="shared" si="57"/>
        <v>2003</v>
      </c>
      <c r="G881" s="140">
        <v>1.6094999999999999</v>
      </c>
      <c r="H881" s="145">
        <f t="shared" si="55"/>
        <v>1.6094999999999999</v>
      </c>
    </row>
    <row r="882" spans="1:8">
      <c r="A882" s="141" t="s">
        <v>551</v>
      </c>
      <c r="B882" s="136">
        <f t="shared" si="56"/>
        <v>2003</v>
      </c>
      <c r="C882" s="137">
        <v>1.1556999999999999</v>
      </c>
      <c r="D882" s="133">
        <f t="shared" si="54"/>
        <v>1.1556999999999999</v>
      </c>
      <c r="E882" s="144">
        <v>37754</v>
      </c>
      <c r="F882" s="139">
        <f t="shared" si="57"/>
        <v>2003</v>
      </c>
      <c r="G882" s="140">
        <v>1.6092</v>
      </c>
      <c r="H882" s="145">
        <f t="shared" si="55"/>
        <v>1.6092</v>
      </c>
    </row>
    <row r="883" spans="1:8">
      <c r="A883" s="141" t="s">
        <v>550</v>
      </c>
      <c r="B883" s="136">
        <f t="shared" si="56"/>
        <v>2003</v>
      </c>
      <c r="C883" s="137">
        <v>1.1498999999999999</v>
      </c>
      <c r="D883" s="133">
        <f t="shared" si="54"/>
        <v>1.1498999999999999</v>
      </c>
      <c r="E883" s="144">
        <v>37755</v>
      </c>
      <c r="F883" s="139">
        <f t="shared" si="57"/>
        <v>2003</v>
      </c>
      <c r="G883" s="140">
        <v>1.6163000000000001</v>
      </c>
      <c r="H883" s="145">
        <f t="shared" si="55"/>
        <v>1.6163000000000001</v>
      </c>
    </row>
    <row r="884" spans="1:8">
      <c r="A884" s="141" t="s">
        <v>549</v>
      </c>
      <c r="B884" s="136">
        <f t="shared" si="56"/>
        <v>2003</v>
      </c>
      <c r="C884" s="137">
        <v>1.1497999999999999</v>
      </c>
      <c r="D884" s="133">
        <f t="shared" si="54"/>
        <v>1.1497999999999999</v>
      </c>
      <c r="E884" s="144">
        <v>37756</v>
      </c>
      <c r="F884" s="139">
        <f t="shared" si="57"/>
        <v>2003</v>
      </c>
      <c r="G884" s="140">
        <v>1.6262000000000001</v>
      </c>
      <c r="H884" s="145">
        <f t="shared" si="55"/>
        <v>1.6262000000000001</v>
      </c>
    </row>
    <row r="885" spans="1:8">
      <c r="A885" s="141" t="s">
        <v>548</v>
      </c>
      <c r="B885" s="136">
        <f t="shared" si="56"/>
        <v>2003</v>
      </c>
      <c r="C885" s="137">
        <v>1.1456999999999999</v>
      </c>
      <c r="D885" s="133">
        <f t="shared" si="54"/>
        <v>1.1456999999999999</v>
      </c>
      <c r="E885" s="144">
        <v>37757</v>
      </c>
      <c r="F885" s="139">
        <f t="shared" si="57"/>
        <v>2003</v>
      </c>
      <c r="G885" s="140">
        <v>1.6241000000000001</v>
      </c>
      <c r="H885" s="145">
        <f t="shared" si="55"/>
        <v>1.6241000000000001</v>
      </c>
    </row>
    <row r="886" spans="1:8">
      <c r="A886" s="141" t="s">
        <v>547</v>
      </c>
      <c r="B886" s="136">
        <f t="shared" si="56"/>
        <v>2003</v>
      </c>
      <c r="C886" s="137">
        <v>1.1541999999999999</v>
      </c>
      <c r="D886" s="133">
        <f t="shared" si="54"/>
        <v>1.1541999999999999</v>
      </c>
      <c r="E886" s="144">
        <v>37760</v>
      </c>
      <c r="F886" s="139">
        <f t="shared" si="57"/>
        <v>2003</v>
      </c>
      <c r="G886" s="140">
        <v>1.6352</v>
      </c>
      <c r="H886" s="145">
        <f t="shared" si="55"/>
        <v>1.6352</v>
      </c>
    </row>
    <row r="887" spans="1:8">
      <c r="A887" s="141" t="s">
        <v>546</v>
      </c>
      <c r="B887" s="136">
        <f t="shared" si="56"/>
        <v>2003</v>
      </c>
      <c r="C887" s="137">
        <v>1.1686000000000001</v>
      </c>
      <c r="D887" s="133">
        <f t="shared" si="54"/>
        <v>1.1686000000000001</v>
      </c>
      <c r="E887" s="144">
        <v>37761</v>
      </c>
      <c r="F887" s="139">
        <f t="shared" si="57"/>
        <v>2003</v>
      </c>
      <c r="G887" s="140">
        <v>1.6393</v>
      </c>
      <c r="H887" s="145">
        <f t="shared" si="55"/>
        <v>1.6393</v>
      </c>
    </row>
    <row r="888" spans="1:8">
      <c r="A888" s="141" t="s">
        <v>545</v>
      </c>
      <c r="B888" s="136">
        <f t="shared" si="56"/>
        <v>2003</v>
      </c>
      <c r="C888" s="137">
        <v>1.1685000000000001</v>
      </c>
      <c r="D888" s="133">
        <f t="shared" si="54"/>
        <v>1.1685000000000001</v>
      </c>
      <c r="E888" s="144">
        <v>37762</v>
      </c>
      <c r="F888" s="139">
        <f t="shared" si="57"/>
        <v>2003</v>
      </c>
      <c r="G888" s="140">
        <v>1.6415</v>
      </c>
      <c r="H888" s="145">
        <f t="shared" si="55"/>
        <v>1.6415</v>
      </c>
    </row>
    <row r="889" spans="1:8">
      <c r="A889" s="141" t="s">
        <v>544</v>
      </c>
      <c r="B889" s="136">
        <f t="shared" si="56"/>
        <v>2003</v>
      </c>
      <c r="C889" s="137">
        <v>1.1707000000000001</v>
      </c>
      <c r="D889" s="133">
        <f t="shared" si="54"/>
        <v>1.1707000000000001</v>
      </c>
      <c r="E889" s="144">
        <v>37763</v>
      </c>
      <c r="F889" s="139">
        <f t="shared" si="57"/>
        <v>2003</v>
      </c>
      <c r="G889" s="140">
        <v>1.6346000000000001</v>
      </c>
      <c r="H889" s="145">
        <f t="shared" si="55"/>
        <v>1.6346000000000001</v>
      </c>
    </row>
    <row r="890" spans="1:8">
      <c r="A890" s="141" t="s">
        <v>543</v>
      </c>
      <c r="B890" s="136">
        <f t="shared" si="56"/>
        <v>2003</v>
      </c>
      <c r="C890" s="137">
        <v>1.17</v>
      </c>
      <c r="D890" s="133">
        <f t="shared" si="54"/>
        <v>1.17</v>
      </c>
      <c r="E890" s="144">
        <v>37764</v>
      </c>
      <c r="F890" s="139">
        <f t="shared" si="57"/>
        <v>2003</v>
      </c>
      <c r="G890" s="140">
        <v>1.6375999999999999</v>
      </c>
      <c r="H890" s="145">
        <f t="shared" si="55"/>
        <v>1.6375999999999999</v>
      </c>
    </row>
    <row r="891" spans="1:8">
      <c r="A891" s="141" t="s">
        <v>542</v>
      </c>
      <c r="B891" s="136">
        <f t="shared" si="56"/>
        <v>2003</v>
      </c>
      <c r="C891" s="137">
        <v>1.1786000000000001</v>
      </c>
      <c r="D891" s="133">
        <f t="shared" si="54"/>
        <v>1.1786000000000001</v>
      </c>
      <c r="E891" s="144">
        <v>37767</v>
      </c>
      <c r="F891" s="139">
        <f t="shared" si="57"/>
        <v>2003</v>
      </c>
      <c r="G891" s="140" t="s">
        <v>50</v>
      </c>
      <c r="H891" s="145" t="str">
        <f t="shared" si="55"/>
        <v/>
      </c>
    </row>
    <row r="892" spans="1:8">
      <c r="A892" s="141" t="s">
        <v>541</v>
      </c>
      <c r="B892" s="136">
        <f t="shared" si="56"/>
        <v>2003</v>
      </c>
      <c r="C892" s="137" t="s">
        <v>50</v>
      </c>
      <c r="D892" s="133" t="str">
        <f t="shared" si="54"/>
        <v/>
      </c>
      <c r="E892" s="144">
        <v>37768</v>
      </c>
      <c r="F892" s="139">
        <f t="shared" si="57"/>
        <v>2003</v>
      </c>
      <c r="G892" s="140">
        <v>1.64</v>
      </c>
      <c r="H892" s="145">
        <f t="shared" si="55"/>
        <v>1.64</v>
      </c>
    </row>
    <row r="893" spans="1:8">
      <c r="A893" s="141" t="s">
        <v>540</v>
      </c>
      <c r="B893" s="136">
        <f t="shared" si="56"/>
        <v>2003</v>
      </c>
      <c r="C893" s="137">
        <v>1.1853</v>
      </c>
      <c r="D893" s="133">
        <f t="shared" si="54"/>
        <v>1.1853</v>
      </c>
      <c r="E893" s="144">
        <v>37769</v>
      </c>
      <c r="F893" s="139">
        <f t="shared" si="57"/>
        <v>2003</v>
      </c>
      <c r="G893" s="140">
        <v>1.635</v>
      </c>
      <c r="H893" s="145">
        <f t="shared" si="55"/>
        <v>1.635</v>
      </c>
    </row>
    <row r="894" spans="1:8">
      <c r="A894" s="141" t="s">
        <v>539</v>
      </c>
      <c r="B894" s="136">
        <f t="shared" si="56"/>
        <v>2003</v>
      </c>
      <c r="C894" s="137">
        <v>1.1741999999999999</v>
      </c>
      <c r="D894" s="133">
        <f t="shared" si="54"/>
        <v>1.1741999999999999</v>
      </c>
      <c r="E894" s="144">
        <v>37770</v>
      </c>
      <c r="F894" s="139">
        <f t="shared" si="57"/>
        <v>2003</v>
      </c>
      <c r="G894" s="140">
        <v>1.6484000000000001</v>
      </c>
      <c r="H894" s="145">
        <f t="shared" si="55"/>
        <v>1.6484000000000001</v>
      </c>
    </row>
    <row r="895" spans="1:8">
      <c r="A895" s="141" t="s">
        <v>538</v>
      </c>
      <c r="B895" s="136">
        <f t="shared" si="56"/>
        <v>2003</v>
      </c>
      <c r="C895" s="137">
        <v>1.1835</v>
      </c>
      <c r="D895" s="133">
        <f t="shared" si="54"/>
        <v>1.1835</v>
      </c>
      <c r="E895" s="144">
        <v>37771</v>
      </c>
      <c r="F895" s="139">
        <f t="shared" si="57"/>
        <v>2003</v>
      </c>
      <c r="G895" s="140">
        <v>1.6393</v>
      </c>
      <c r="H895" s="145">
        <f t="shared" si="55"/>
        <v>1.6393</v>
      </c>
    </row>
    <row r="896" spans="1:8">
      <c r="A896" s="141" t="s">
        <v>537</v>
      </c>
      <c r="B896" s="136">
        <f t="shared" si="56"/>
        <v>2003</v>
      </c>
      <c r="C896" s="137">
        <v>1.1766000000000001</v>
      </c>
      <c r="D896" s="133">
        <f t="shared" si="54"/>
        <v>1.1766000000000001</v>
      </c>
      <c r="E896" s="144">
        <v>37774</v>
      </c>
      <c r="F896" s="139">
        <f t="shared" si="57"/>
        <v>2003</v>
      </c>
      <c r="G896" s="140">
        <v>1.6372</v>
      </c>
      <c r="H896" s="145">
        <f t="shared" si="55"/>
        <v>1.6372</v>
      </c>
    </row>
    <row r="897" spans="1:8">
      <c r="A897" s="135">
        <v>37774</v>
      </c>
      <c r="B897" s="136">
        <f t="shared" si="56"/>
        <v>2003</v>
      </c>
      <c r="C897" s="137">
        <v>1.1744000000000001</v>
      </c>
      <c r="D897" s="133">
        <f t="shared" si="54"/>
        <v>1.1744000000000001</v>
      </c>
      <c r="E897" s="144">
        <v>37775</v>
      </c>
      <c r="F897" s="139">
        <f t="shared" si="57"/>
        <v>2003</v>
      </c>
      <c r="G897" s="140">
        <v>1.6277999999999999</v>
      </c>
      <c r="H897" s="145">
        <f t="shared" si="55"/>
        <v>1.6277999999999999</v>
      </c>
    </row>
    <row r="898" spans="1:8">
      <c r="A898" s="135">
        <v>37775</v>
      </c>
      <c r="B898" s="136">
        <f t="shared" si="56"/>
        <v>2003</v>
      </c>
      <c r="C898" s="137">
        <v>1.1701999999999999</v>
      </c>
      <c r="D898" s="133">
        <f t="shared" si="54"/>
        <v>1.1701999999999999</v>
      </c>
      <c r="E898" s="144">
        <v>37776</v>
      </c>
      <c r="F898" s="139">
        <f t="shared" si="57"/>
        <v>2003</v>
      </c>
      <c r="G898" s="140">
        <v>1.6333</v>
      </c>
      <c r="H898" s="145">
        <f t="shared" si="55"/>
        <v>1.6333</v>
      </c>
    </row>
    <row r="899" spans="1:8">
      <c r="A899" s="135">
        <v>37776</v>
      </c>
      <c r="B899" s="136">
        <f t="shared" si="56"/>
        <v>2003</v>
      </c>
      <c r="C899" s="137">
        <v>1.1708000000000001</v>
      </c>
      <c r="D899" s="133">
        <f t="shared" si="54"/>
        <v>1.1708000000000001</v>
      </c>
      <c r="E899" s="144">
        <v>37777</v>
      </c>
      <c r="F899" s="139">
        <f t="shared" si="57"/>
        <v>2003</v>
      </c>
      <c r="G899" s="140">
        <v>1.6597</v>
      </c>
      <c r="H899" s="145">
        <f t="shared" si="55"/>
        <v>1.6597</v>
      </c>
    </row>
    <row r="900" spans="1:8">
      <c r="A900" s="135">
        <v>37777</v>
      </c>
      <c r="B900" s="136">
        <f t="shared" si="56"/>
        <v>2003</v>
      </c>
      <c r="C900" s="137">
        <v>1.1870000000000001</v>
      </c>
      <c r="D900" s="133">
        <f t="shared" si="54"/>
        <v>1.1870000000000001</v>
      </c>
      <c r="E900" s="144">
        <v>37778</v>
      </c>
      <c r="F900" s="139">
        <f t="shared" si="57"/>
        <v>2003</v>
      </c>
      <c r="G900" s="140">
        <v>1.6621999999999999</v>
      </c>
      <c r="H900" s="145">
        <f t="shared" si="55"/>
        <v>1.6621999999999999</v>
      </c>
    </row>
    <row r="901" spans="1:8">
      <c r="A901" s="135">
        <v>37778</v>
      </c>
      <c r="B901" s="136">
        <f t="shared" si="56"/>
        <v>2003</v>
      </c>
      <c r="C901" s="137">
        <v>1.1695</v>
      </c>
      <c r="D901" s="133">
        <f t="shared" si="54"/>
        <v>1.1695</v>
      </c>
      <c r="E901" s="144">
        <v>37781</v>
      </c>
      <c r="F901" s="139">
        <f t="shared" si="57"/>
        <v>2003</v>
      </c>
      <c r="G901" s="140">
        <v>1.6452</v>
      </c>
      <c r="H901" s="145">
        <f t="shared" si="55"/>
        <v>1.6452</v>
      </c>
    </row>
    <row r="902" spans="1:8">
      <c r="A902" s="135">
        <v>37781</v>
      </c>
      <c r="B902" s="136">
        <f t="shared" si="56"/>
        <v>2003</v>
      </c>
      <c r="C902" s="137">
        <v>1.1742999999999999</v>
      </c>
      <c r="D902" s="133">
        <f t="shared" si="54"/>
        <v>1.1742999999999999</v>
      </c>
      <c r="E902" s="144">
        <v>37782</v>
      </c>
      <c r="F902" s="139">
        <f t="shared" si="57"/>
        <v>2003</v>
      </c>
      <c r="G902" s="140">
        <v>1.6523000000000001</v>
      </c>
      <c r="H902" s="145">
        <f t="shared" si="55"/>
        <v>1.6523000000000001</v>
      </c>
    </row>
    <row r="903" spans="1:8">
      <c r="A903" s="135">
        <v>37782</v>
      </c>
      <c r="B903" s="136">
        <f t="shared" si="56"/>
        <v>2003</v>
      </c>
      <c r="C903" s="137">
        <v>1.1686000000000001</v>
      </c>
      <c r="D903" s="133">
        <f t="shared" ref="D903:D966" si="58">IF(ISNUMBER(C903),C903,"")</f>
        <v>1.1686000000000001</v>
      </c>
      <c r="E903" s="144">
        <v>37783</v>
      </c>
      <c r="F903" s="139">
        <f t="shared" si="57"/>
        <v>2003</v>
      </c>
      <c r="G903" s="140">
        <v>1.6675</v>
      </c>
      <c r="H903" s="145">
        <f t="shared" ref="H903:H966" si="59">IF(ISNUMBER(G903),G903,"")</f>
        <v>1.6675</v>
      </c>
    </row>
    <row r="904" spans="1:8">
      <c r="A904" s="135">
        <v>37783</v>
      </c>
      <c r="B904" s="136">
        <f t="shared" ref="B904:B967" si="60">YEAR(A904)</f>
        <v>2003</v>
      </c>
      <c r="C904" s="137">
        <v>1.1763999999999999</v>
      </c>
      <c r="D904" s="133">
        <f t="shared" si="58"/>
        <v>1.1763999999999999</v>
      </c>
      <c r="E904" s="144">
        <v>37784</v>
      </c>
      <c r="F904" s="139">
        <f t="shared" si="57"/>
        <v>2003</v>
      </c>
      <c r="G904" s="140">
        <v>1.6681999999999999</v>
      </c>
      <c r="H904" s="145">
        <f t="shared" si="59"/>
        <v>1.6681999999999999</v>
      </c>
    </row>
    <row r="905" spans="1:8">
      <c r="A905" s="135">
        <v>37784</v>
      </c>
      <c r="B905" s="136">
        <f t="shared" si="60"/>
        <v>2003</v>
      </c>
      <c r="C905" s="137">
        <v>1.1767000000000001</v>
      </c>
      <c r="D905" s="133">
        <f t="shared" si="58"/>
        <v>1.1767000000000001</v>
      </c>
      <c r="E905" s="144">
        <v>37785</v>
      </c>
      <c r="F905" s="139">
        <f t="shared" ref="F905:F968" si="61">YEAR(E905)</f>
        <v>2003</v>
      </c>
      <c r="G905" s="140">
        <v>1.6676</v>
      </c>
      <c r="H905" s="145">
        <f t="shared" si="59"/>
        <v>1.6676</v>
      </c>
    </row>
    <row r="906" spans="1:8">
      <c r="A906" s="135">
        <v>37785</v>
      </c>
      <c r="B906" s="136">
        <f t="shared" si="60"/>
        <v>2003</v>
      </c>
      <c r="C906" s="137">
        <v>1.1830000000000001</v>
      </c>
      <c r="D906" s="133">
        <f t="shared" si="58"/>
        <v>1.1830000000000001</v>
      </c>
      <c r="E906" s="144">
        <v>37788</v>
      </c>
      <c r="F906" s="139">
        <f t="shared" si="61"/>
        <v>2003</v>
      </c>
      <c r="G906" s="140">
        <v>1.6815</v>
      </c>
      <c r="H906" s="145">
        <f t="shared" si="59"/>
        <v>1.6815</v>
      </c>
    </row>
    <row r="907" spans="1:8">
      <c r="A907" s="135">
        <v>37788</v>
      </c>
      <c r="B907" s="136">
        <f t="shared" si="60"/>
        <v>2003</v>
      </c>
      <c r="C907" s="137">
        <v>1.1842999999999999</v>
      </c>
      <c r="D907" s="133">
        <f t="shared" si="58"/>
        <v>1.1842999999999999</v>
      </c>
      <c r="E907" s="144">
        <v>37789</v>
      </c>
      <c r="F907" s="139">
        <f t="shared" si="61"/>
        <v>2003</v>
      </c>
      <c r="G907" s="140">
        <v>1.6839999999999999</v>
      </c>
      <c r="H907" s="145">
        <f t="shared" si="59"/>
        <v>1.6839999999999999</v>
      </c>
    </row>
    <row r="908" spans="1:8">
      <c r="A908" s="135">
        <v>37789</v>
      </c>
      <c r="B908" s="136">
        <f t="shared" si="60"/>
        <v>2003</v>
      </c>
      <c r="C908" s="137">
        <v>1.1812</v>
      </c>
      <c r="D908" s="133">
        <f t="shared" si="58"/>
        <v>1.1812</v>
      </c>
      <c r="E908" s="144">
        <v>37790</v>
      </c>
      <c r="F908" s="139">
        <f t="shared" si="61"/>
        <v>2003</v>
      </c>
      <c r="G908" s="140">
        <v>1.6798</v>
      </c>
      <c r="H908" s="145">
        <f t="shared" si="59"/>
        <v>1.6798</v>
      </c>
    </row>
    <row r="909" spans="1:8">
      <c r="A909" s="135">
        <v>37790</v>
      </c>
      <c r="B909" s="136">
        <f t="shared" si="60"/>
        <v>2003</v>
      </c>
      <c r="C909" s="137">
        <v>1.171</v>
      </c>
      <c r="D909" s="133">
        <f t="shared" si="58"/>
        <v>1.171</v>
      </c>
      <c r="E909" s="144">
        <v>37791</v>
      </c>
      <c r="F909" s="139">
        <f t="shared" si="61"/>
        <v>2003</v>
      </c>
      <c r="G909" s="140">
        <v>1.6739999999999999</v>
      </c>
      <c r="H909" s="145">
        <f t="shared" si="59"/>
        <v>1.6739999999999999</v>
      </c>
    </row>
    <row r="910" spans="1:8">
      <c r="A910" s="135">
        <v>37791</v>
      </c>
      <c r="B910" s="136">
        <f t="shared" si="60"/>
        <v>2003</v>
      </c>
      <c r="C910" s="137">
        <v>1.1677999999999999</v>
      </c>
      <c r="D910" s="133">
        <f t="shared" si="58"/>
        <v>1.1677999999999999</v>
      </c>
      <c r="E910" s="144">
        <v>37792</v>
      </c>
      <c r="F910" s="139">
        <f t="shared" si="61"/>
        <v>2003</v>
      </c>
      <c r="G910" s="140">
        <v>1.6644000000000001</v>
      </c>
      <c r="H910" s="145">
        <f t="shared" si="59"/>
        <v>1.6644000000000001</v>
      </c>
    </row>
    <row r="911" spans="1:8">
      <c r="A911" s="135">
        <v>37792</v>
      </c>
      <c r="B911" s="136">
        <f t="shared" si="60"/>
        <v>2003</v>
      </c>
      <c r="C911" s="137">
        <v>1.1616</v>
      </c>
      <c r="D911" s="133">
        <f t="shared" si="58"/>
        <v>1.1616</v>
      </c>
      <c r="E911" s="144">
        <v>37795</v>
      </c>
      <c r="F911" s="139">
        <f t="shared" si="61"/>
        <v>2003</v>
      </c>
      <c r="G911" s="140">
        <v>1.6681999999999999</v>
      </c>
      <c r="H911" s="145">
        <f t="shared" si="59"/>
        <v>1.6681999999999999</v>
      </c>
    </row>
    <row r="912" spans="1:8">
      <c r="A912" s="135">
        <v>37795</v>
      </c>
      <c r="B912" s="136">
        <f t="shared" si="60"/>
        <v>2003</v>
      </c>
      <c r="C912" s="137">
        <v>1.1548</v>
      </c>
      <c r="D912" s="133">
        <f t="shared" si="58"/>
        <v>1.1548</v>
      </c>
      <c r="E912" s="144">
        <v>37796</v>
      </c>
      <c r="F912" s="139">
        <f t="shared" si="61"/>
        <v>2003</v>
      </c>
      <c r="G912" s="140">
        <v>1.6607000000000001</v>
      </c>
      <c r="H912" s="145">
        <f t="shared" si="59"/>
        <v>1.6607000000000001</v>
      </c>
    </row>
    <row r="913" spans="1:8">
      <c r="A913" s="135">
        <v>37796</v>
      </c>
      <c r="B913" s="136">
        <f t="shared" si="60"/>
        <v>2003</v>
      </c>
      <c r="C913" s="137">
        <v>1.1497999999999999</v>
      </c>
      <c r="D913" s="133">
        <f t="shared" si="58"/>
        <v>1.1497999999999999</v>
      </c>
      <c r="E913" s="144">
        <v>37797</v>
      </c>
      <c r="F913" s="139">
        <f t="shared" si="61"/>
        <v>2003</v>
      </c>
      <c r="G913" s="140">
        <v>1.6787000000000001</v>
      </c>
      <c r="H913" s="145">
        <f t="shared" si="59"/>
        <v>1.6787000000000001</v>
      </c>
    </row>
    <row r="914" spans="1:8">
      <c r="A914" s="135">
        <v>37797</v>
      </c>
      <c r="B914" s="136">
        <f t="shared" si="60"/>
        <v>2003</v>
      </c>
      <c r="C914" s="137">
        <v>1.1592</v>
      </c>
      <c r="D914" s="133">
        <f t="shared" si="58"/>
        <v>1.1592</v>
      </c>
      <c r="E914" s="144">
        <v>37798</v>
      </c>
      <c r="F914" s="139">
        <f t="shared" si="61"/>
        <v>2003</v>
      </c>
      <c r="G914" s="140">
        <v>1.6639999999999999</v>
      </c>
      <c r="H914" s="145">
        <f t="shared" si="59"/>
        <v>1.6639999999999999</v>
      </c>
    </row>
    <row r="915" spans="1:8">
      <c r="A915" s="135">
        <v>37798</v>
      </c>
      <c r="B915" s="136">
        <f t="shared" si="60"/>
        <v>2003</v>
      </c>
      <c r="C915" s="137">
        <v>1.1429</v>
      </c>
      <c r="D915" s="133">
        <f t="shared" si="58"/>
        <v>1.1429</v>
      </c>
      <c r="E915" s="144">
        <v>37799</v>
      </c>
      <c r="F915" s="139">
        <f t="shared" si="61"/>
        <v>2003</v>
      </c>
      <c r="G915" s="140">
        <v>1.6492</v>
      </c>
      <c r="H915" s="145">
        <f t="shared" si="59"/>
        <v>1.6492</v>
      </c>
    </row>
    <row r="916" spans="1:8">
      <c r="A916" s="135">
        <v>37799</v>
      </c>
      <c r="B916" s="136">
        <f t="shared" si="60"/>
        <v>2003</v>
      </c>
      <c r="C916" s="137">
        <v>1.1423000000000001</v>
      </c>
      <c r="D916" s="133">
        <f t="shared" si="58"/>
        <v>1.1423000000000001</v>
      </c>
      <c r="E916" s="144">
        <v>37802</v>
      </c>
      <c r="F916" s="139">
        <f t="shared" si="61"/>
        <v>2003</v>
      </c>
      <c r="G916" s="140">
        <v>1.6529</v>
      </c>
      <c r="H916" s="145">
        <f t="shared" si="59"/>
        <v>1.6529</v>
      </c>
    </row>
    <row r="917" spans="1:8">
      <c r="A917" s="135">
        <v>37802</v>
      </c>
      <c r="B917" s="136">
        <f t="shared" si="60"/>
        <v>2003</v>
      </c>
      <c r="C917" s="137">
        <v>1.1501999999999999</v>
      </c>
      <c r="D917" s="133">
        <f t="shared" si="58"/>
        <v>1.1501999999999999</v>
      </c>
      <c r="E917" s="144">
        <v>37803</v>
      </c>
      <c r="F917" s="139">
        <f t="shared" si="61"/>
        <v>2003</v>
      </c>
      <c r="G917" s="140">
        <v>1.6626000000000001</v>
      </c>
      <c r="H917" s="145">
        <f t="shared" si="59"/>
        <v>1.6626000000000001</v>
      </c>
    </row>
    <row r="918" spans="1:8">
      <c r="A918" s="135">
        <v>37803</v>
      </c>
      <c r="B918" s="136">
        <f t="shared" si="60"/>
        <v>2003</v>
      </c>
      <c r="C918" s="137">
        <v>1.1579999999999999</v>
      </c>
      <c r="D918" s="133">
        <f t="shared" si="58"/>
        <v>1.1579999999999999</v>
      </c>
      <c r="E918" s="144">
        <v>37804</v>
      </c>
      <c r="F918" s="139">
        <f t="shared" si="61"/>
        <v>2003</v>
      </c>
      <c r="G918" s="140">
        <v>1.6646000000000001</v>
      </c>
      <c r="H918" s="145">
        <f t="shared" si="59"/>
        <v>1.6646000000000001</v>
      </c>
    </row>
    <row r="919" spans="1:8">
      <c r="A919" s="135">
        <v>37804</v>
      </c>
      <c r="B919" s="136">
        <f t="shared" si="60"/>
        <v>2003</v>
      </c>
      <c r="C919" s="137">
        <v>1.1524000000000001</v>
      </c>
      <c r="D919" s="133">
        <f t="shared" si="58"/>
        <v>1.1524000000000001</v>
      </c>
      <c r="E919" s="144">
        <v>37805</v>
      </c>
      <c r="F919" s="139">
        <f t="shared" si="61"/>
        <v>2003</v>
      </c>
      <c r="G919" s="140">
        <v>1.6718</v>
      </c>
      <c r="H919" s="145">
        <f t="shared" si="59"/>
        <v>1.6718</v>
      </c>
    </row>
    <row r="920" spans="1:8">
      <c r="A920" s="135">
        <v>37805</v>
      </c>
      <c r="B920" s="136">
        <f t="shared" si="60"/>
        <v>2003</v>
      </c>
      <c r="C920" s="137">
        <v>1.1503000000000001</v>
      </c>
      <c r="D920" s="133">
        <f t="shared" si="58"/>
        <v>1.1503000000000001</v>
      </c>
      <c r="E920" s="144">
        <v>37806</v>
      </c>
      <c r="F920" s="139">
        <f t="shared" si="61"/>
        <v>2003</v>
      </c>
      <c r="G920" s="140" t="s">
        <v>50</v>
      </c>
      <c r="H920" s="145" t="str">
        <f t="shared" si="59"/>
        <v/>
      </c>
    </row>
    <row r="921" spans="1:8">
      <c r="A921" s="135">
        <v>37806</v>
      </c>
      <c r="B921" s="136">
        <f t="shared" si="60"/>
        <v>2003</v>
      </c>
      <c r="C921" s="137" t="s">
        <v>50</v>
      </c>
      <c r="D921" s="133" t="str">
        <f t="shared" si="58"/>
        <v/>
      </c>
      <c r="E921" s="144">
        <v>37809</v>
      </c>
      <c r="F921" s="139">
        <f t="shared" si="61"/>
        <v>2003</v>
      </c>
      <c r="G921" s="140">
        <v>1.6515</v>
      </c>
      <c r="H921" s="145">
        <f t="shared" si="59"/>
        <v>1.6515</v>
      </c>
    </row>
    <row r="922" spans="1:8">
      <c r="A922" s="135">
        <v>37809</v>
      </c>
      <c r="B922" s="136">
        <f t="shared" si="60"/>
        <v>2003</v>
      </c>
      <c r="C922" s="137">
        <v>1.1341000000000001</v>
      </c>
      <c r="D922" s="133">
        <f t="shared" si="58"/>
        <v>1.1341000000000001</v>
      </c>
      <c r="E922" s="144">
        <v>37810</v>
      </c>
      <c r="F922" s="139">
        <f t="shared" si="61"/>
        <v>2003</v>
      </c>
      <c r="G922" s="140">
        <v>1.6326000000000001</v>
      </c>
      <c r="H922" s="145">
        <f t="shared" si="59"/>
        <v>1.6326000000000001</v>
      </c>
    </row>
    <row r="923" spans="1:8">
      <c r="A923" s="135">
        <v>37810</v>
      </c>
      <c r="B923" s="136">
        <f t="shared" si="60"/>
        <v>2003</v>
      </c>
      <c r="C923" s="137">
        <v>1.1265000000000001</v>
      </c>
      <c r="D923" s="133">
        <f t="shared" si="58"/>
        <v>1.1265000000000001</v>
      </c>
      <c r="E923" s="144">
        <v>37811</v>
      </c>
      <c r="F923" s="139">
        <f t="shared" si="61"/>
        <v>2003</v>
      </c>
      <c r="G923" s="140">
        <v>1.6306</v>
      </c>
      <c r="H923" s="145">
        <f t="shared" si="59"/>
        <v>1.6306</v>
      </c>
    </row>
    <row r="924" spans="1:8">
      <c r="A924" s="135">
        <v>37811</v>
      </c>
      <c r="B924" s="136">
        <f t="shared" si="60"/>
        <v>2003</v>
      </c>
      <c r="C924" s="137">
        <v>1.1311</v>
      </c>
      <c r="D924" s="133">
        <f t="shared" si="58"/>
        <v>1.1311</v>
      </c>
      <c r="E924" s="144">
        <v>37812</v>
      </c>
      <c r="F924" s="139">
        <f t="shared" si="61"/>
        <v>2003</v>
      </c>
      <c r="G924" s="140">
        <v>1.6326000000000001</v>
      </c>
      <c r="H924" s="145">
        <f t="shared" si="59"/>
        <v>1.6326000000000001</v>
      </c>
    </row>
    <row r="925" spans="1:8">
      <c r="A925" s="135">
        <v>37812</v>
      </c>
      <c r="B925" s="136">
        <f t="shared" si="60"/>
        <v>2003</v>
      </c>
      <c r="C925" s="137">
        <v>1.139</v>
      </c>
      <c r="D925" s="133">
        <f t="shared" si="58"/>
        <v>1.139</v>
      </c>
      <c r="E925" s="144">
        <v>37813</v>
      </c>
      <c r="F925" s="139">
        <f t="shared" si="61"/>
        <v>2003</v>
      </c>
      <c r="G925" s="140">
        <v>1.6323000000000001</v>
      </c>
      <c r="H925" s="145">
        <f t="shared" si="59"/>
        <v>1.6323000000000001</v>
      </c>
    </row>
    <row r="926" spans="1:8">
      <c r="A926" s="135">
        <v>37813</v>
      </c>
      <c r="B926" s="136">
        <f t="shared" si="60"/>
        <v>2003</v>
      </c>
      <c r="C926" s="137">
        <v>1.1304000000000001</v>
      </c>
      <c r="D926" s="133">
        <f t="shared" si="58"/>
        <v>1.1304000000000001</v>
      </c>
      <c r="E926" s="144">
        <v>37816</v>
      </c>
      <c r="F926" s="139">
        <f t="shared" si="61"/>
        <v>2003</v>
      </c>
      <c r="G926" s="140">
        <v>1.6237999999999999</v>
      </c>
      <c r="H926" s="145">
        <f t="shared" si="59"/>
        <v>1.6237999999999999</v>
      </c>
    </row>
    <row r="927" spans="1:8">
      <c r="A927" s="135">
        <v>37816</v>
      </c>
      <c r="B927" s="136">
        <f t="shared" si="60"/>
        <v>2003</v>
      </c>
      <c r="C927" s="137">
        <v>1.1297999999999999</v>
      </c>
      <c r="D927" s="133">
        <f t="shared" si="58"/>
        <v>1.1297999999999999</v>
      </c>
      <c r="E927" s="144">
        <v>37817</v>
      </c>
      <c r="F927" s="139">
        <f t="shared" si="61"/>
        <v>2003</v>
      </c>
      <c r="G927" s="140">
        <v>1.5986</v>
      </c>
      <c r="H927" s="145">
        <f t="shared" si="59"/>
        <v>1.5986</v>
      </c>
    </row>
    <row r="928" spans="1:8">
      <c r="A928" s="135">
        <v>37817</v>
      </c>
      <c r="B928" s="136">
        <f t="shared" si="60"/>
        <v>2003</v>
      </c>
      <c r="C928" s="137">
        <v>1.1233</v>
      </c>
      <c r="D928" s="133">
        <f t="shared" si="58"/>
        <v>1.1233</v>
      </c>
      <c r="E928" s="144">
        <v>37818</v>
      </c>
      <c r="F928" s="139">
        <f t="shared" si="61"/>
        <v>2003</v>
      </c>
      <c r="G928" s="140">
        <v>1.5952</v>
      </c>
      <c r="H928" s="145">
        <f t="shared" si="59"/>
        <v>1.5952</v>
      </c>
    </row>
    <row r="929" spans="1:8">
      <c r="A929" s="135">
        <v>37818</v>
      </c>
      <c r="B929" s="136">
        <f t="shared" si="60"/>
        <v>2003</v>
      </c>
      <c r="C929" s="137">
        <v>1.1209</v>
      </c>
      <c r="D929" s="133">
        <f t="shared" si="58"/>
        <v>1.1209</v>
      </c>
      <c r="E929" s="144">
        <v>37819</v>
      </c>
      <c r="F929" s="139">
        <f t="shared" si="61"/>
        <v>2003</v>
      </c>
      <c r="G929" s="140">
        <v>1.5892999999999999</v>
      </c>
      <c r="H929" s="145">
        <f t="shared" si="59"/>
        <v>1.5892999999999999</v>
      </c>
    </row>
    <row r="930" spans="1:8">
      <c r="A930" s="135">
        <v>37819</v>
      </c>
      <c r="B930" s="136">
        <f t="shared" si="60"/>
        <v>2003</v>
      </c>
      <c r="C930" s="137">
        <v>1.1164000000000001</v>
      </c>
      <c r="D930" s="133">
        <f t="shared" si="58"/>
        <v>1.1164000000000001</v>
      </c>
      <c r="E930" s="144">
        <v>37820</v>
      </c>
      <c r="F930" s="139">
        <f t="shared" si="61"/>
        <v>2003</v>
      </c>
      <c r="G930" s="140">
        <v>1.5867</v>
      </c>
      <c r="H930" s="145">
        <f t="shared" si="59"/>
        <v>1.5867</v>
      </c>
    </row>
    <row r="931" spans="1:8">
      <c r="A931" s="135">
        <v>37820</v>
      </c>
      <c r="B931" s="136">
        <f t="shared" si="60"/>
        <v>2003</v>
      </c>
      <c r="C931" s="137">
        <v>1.1238999999999999</v>
      </c>
      <c r="D931" s="133">
        <f t="shared" si="58"/>
        <v>1.1238999999999999</v>
      </c>
      <c r="E931" s="144">
        <v>37823</v>
      </c>
      <c r="F931" s="139">
        <f t="shared" si="61"/>
        <v>2003</v>
      </c>
      <c r="G931" s="140">
        <v>1.601</v>
      </c>
      <c r="H931" s="145">
        <f t="shared" si="59"/>
        <v>1.601</v>
      </c>
    </row>
    <row r="932" spans="1:8">
      <c r="A932" s="135">
        <v>37823</v>
      </c>
      <c r="B932" s="136">
        <f t="shared" si="60"/>
        <v>2003</v>
      </c>
      <c r="C932" s="137">
        <v>1.1346000000000001</v>
      </c>
      <c r="D932" s="133">
        <f t="shared" si="58"/>
        <v>1.1346000000000001</v>
      </c>
      <c r="E932" s="144">
        <v>37824</v>
      </c>
      <c r="F932" s="139">
        <f t="shared" si="61"/>
        <v>2003</v>
      </c>
      <c r="G932" s="140">
        <v>1.5978000000000001</v>
      </c>
      <c r="H932" s="145">
        <f t="shared" si="59"/>
        <v>1.5978000000000001</v>
      </c>
    </row>
    <row r="933" spans="1:8">
      <c r="A933" s="135">
        <v>37824</v>
      </c>
      <c r="B933" s="136">
        <f t="shared" si="60"/>
        <v>2003</v>
      </c>
      <c r="C933" s="137">
        <v>1.1325000000000001</v>
      </c>
      <c r="D933" s="133">
        <f t="shared" si="58"/>
        <v>1.1325000000000001</v>
      </c>
      <c r="E933" s="144">
        <v>37825</v>
      </c>
      <c r="F933" s="139">
        <f t="shared" si="61"/>
        <v>2003</v>
      </c>
      <c r="G933" s="140">
        <v>1.609</v>
      </c>
      <c r="H933" s="145">
        <f t="shared" si="59"/>
        <v>1.609</v>
      </c>
    </row>
    <row r="934" spans="1:8">
      <c r="A934" s="135">
        <v>37825</v>
      </c>
      <c r="B934" s="136">
        <f t="shared" si="60"/>
        <v>2003</v>
      </c>
      <c r="C934" s="137">
        <v>1.1484000000000001</v>
      </c>
      <c r="D934" s="133">
        <f t="shared" si="58"/>
        <v>1.1484000000000001</v>
      </c>
      <c r="E934" s="144">
        <v>37826</v>
      </c>
      <c r="F934" s="139">
        <f t="shared" si="61"/>
        <v>2003</v>
      </c>
      <c r="G934" s="140">
        <v>1.611</v>
      </c>
      <c r="H934" s="145">
        <f t="shared" si="59"/>
        <v>1.611</v>
      </c>
    </row>
    <row r="935" spans="1:8">
      <c r="A935" s="135">
        <v>37826</v>
      </c>
      <c r="B935" s="136">
        <f t="shared" si="60"/>
        <v>2003</v>
      </c>
      <c r="C935" s="137">
        <v>1.1440999999999999</v>
      </c>
      <c r="D935" s="133">
        <f t="shared" si="58"/>
        <v>1.1440999999999999</v>
      </c>
      <c r="E935" s="144">
        <v>37827</v>
      </c>
      <c r="F935" s="139">
        <f t="shared" si="61"/>
        <v>2003</v>
      </c>
      <c r="G935" s="140">
        <v>1.6197999999999999</v>
      </c>
      <c r="H935" s="145">
        <f t="shared" si="59"/>
        <v>1.6197999999999999</v>
      </c>
    </row>
    <row r="936" spans="1:8">
      <c r="A936" s="135">
        <v>37827</v>
      </c>
      <c r="B936" s="136">
        <f t="shared" si="60"/>
        <v>2003</v>
      </c>
      <c r="C936" s="137">
        <v>1.1513</v>
      </c>
      <c r="D936" s="133">
        <f t="shared" si="58"/>
        <v>1.1513</v>
      </c>
      <c r="E936" s="144">
        <v>37830</v>
      </c>
      <c r="F936" s="139">
        <f t="shared" si="61"/>
        <v>2003</v>
      </c>
      <c r="G936" s="140">
        <v>1.6272</v>
      </c>
      <c r="H936" s="145">
        <f t="shared" si="59"/>
        <v>1.6272</v>
      </c>
    </row>
    <row r="937" spans="1:8">
      <c r="A937" s="135">
        <v>37830</v>
      </c>
      <c r="B937" s="136">
        <f t="shared" si="60"/>
        <v>2003</v>
      </c>
      <c r="C937" s="137">
        <v>1.1496999999999999</v>
      </c>
      <c r="D937" s="133">
        <f t="shared" si="58"/>
        <v>1.1496999999999999</v>
      </c>
      <c r="E937" s="144">
        <v>37831</v>
      </c>
      <c r="F937" s="139">
        <f t="shared" si="61"/>
        <v>2003</v>
      </c>
      <c r="G937" s="140">
        <v>1.6225000000000001</v>
      </c>
      <c r="H937" s="145">
        <f t="shared" si="59"/>
        <v>1.6225000000000001</v>
      </c>
    </row>
    <row r="938" spans="1:8">
      <c r="A938" s="135">
        <v>37831</v>
      </c>
      <c r="B938" s="136">
        <f t="shared" si="60"/>
        <v>2003</v>
      </c>
      <c r="C938" s="137">
        <v>1.1466000000000001</v>
      </c>
      <c r="D938" s="133">
        <f t="shared" si="58"/>
        <v>1.1466000000000001</v>
      </c>
      <c r="E938" s="144">
        <v>37832</v>
      </c>
      <c r="F938" s="139">
        <f t="shared" si="61"/>
        <v>2003</v>
      </c>
      <c r="G938" s="140">
        <v>1.6167</v>
      </c>
      <c r="H938" s="145">
        <f t="shared" si="59"/>
        <v>1.6167</v>
      </c>
    </row>
    <row r="939" spans="1:8">
      <c r="A939" s="135">
        <v>37832</v>
      </c>
      <c r="B939" s="136">
        <f t="shared" si="60"/>
        <v>2003</v>
      </c>
      <c r="C939" s="137">
        <v>1.1367</v>
      </c>
      <c r="D939" s="133">
        <f t="shared" si="58"/>
        <v>1.1367</v>
      </c>
      <c r="E939" s="144">
        <v>37833</v>
      </c>
      <c r="F939" s="139">
        <f t="shared" si="61"/>
        <v>2003</v>
      </c>
      <c r="G939" s="140">
        <v>1.609</v>
      </c>
      <c r="H939" s="145">
        <f t="shared" si="59"/>
        <v>1.609</v>
      </c>
    </row>
    <row r="940" spans="1:8">
      <c r="A940" s="135">
        <v>37833</v>
      </c>
      <c r="B940" s="136">
        <f t="shared" si="60"/>
        <v>2003</v>
      </c>
      <c r="C940" s="137">
        <v>1.1231</v>
      </c>
      <c r="D940" s="133">
        <f t="shared" si="58"/>
        <v>1.1231</v>
      </c>
      <c r="E940" s="144">
        <v>37834</v>
      </c>
      <c r="F940" s="139">
        <f t="shared" si="61"/>
        <v>2003</v>
      </c>
      <c r="G940" s="140">
        <v>1.6045</v>
      </c>
      <c r="H940" s="145">
        <f t="shared" si="59"/>
        <v>1.6045</v>
      </c>
    </row>
    <row r="941" spans="1:8">
      <c r="A941" s="135">
        <v>37834</v>
      </c>
      <c r="B941" s="136">
        <f t="shared" si="60"/>
        <v>2003</v>
      </c>
      <c r="C941" s="137">
        <v>1.1252</v>
      </c>
      <c r="D941" s="133">
        <f t="shared" si="58"/>
        <v>1.1252</v>
      </c>
      <c r="E941" s="144">
        <v>37837</v>
      </c>
      <c r="F941" s="139">
        <f t="shared" si="61"/>
        <v>2003</v>
      </c>
      <c r="G941" s="140">
        <v>1.6080000000000001</v>
      </c>
      <c r="H941" s="145">
        <f t="shared" si="59"/>
        <v>1.6080000000000001</v>
      </c>
    </row>
    <row r="942" spans="1:8">
      <c r="A942" s="135">
        <v>37837</v>
      </c>
      <c r="B942" s="136">
        <f t="shared" si="60"/>
        <v>2003</v>
      </c>
      <c r="C942" s="137">
        <v>1.1336999999999999</v>
      </c>
      <c r="D942" s="133">
        <f t="shared" si="58"/>
        <v>1.1336999999999999</v>
      </c>
      <c r="E942" s="144">
        <v>37838</v>
      </c>
      <c r="F942" s="139">
        <f t="shared" si="61"/>
        <v>2003</v>
      </c>
      <c r="G942" s="140">
        <v>1.6085</v>
      </c>
      <c r="H942" s="145">
        <f t="shared" si="59"/>
        <v>1.6085</v>
      </c>
    </row>
    <row r="943" spans="1:8">
      <c r="A943" s="135">
        <v>37838</v>
      </c>
      <c r="B943" s="136">
        <f t="shared" si="60"/>
        <v>2003</v>
      </c>
      <c r="C943" s="137">
        <v>1.1349</v>
      </c>
      <c r="D943" s="133">
        <f t="shared" si="58"/>
        <v>1.1349</v>
      </c>
      <c r="E943" s="144">
        <v>37839</v>
      </c>
      <c r="F943" s="139">
        <f t="shared" si="61"/>
        <v>2003</v>
      </c>
      <c r="G943" s="140">
        <v>1.6081000000000001</v>
      </c>
      <c r="H943" s="145">
        <f t="shared" si="59"/>
        <v>1.6081000000000001</v>
      </c>
    </row>
    <row r="944" spans="1:8">
      <c r="A944" s="135">
        <v>37839</v>
      </c>
      <c r="B944" s="136">
        <f t="shared" si="60"/>
        <v>2003</v>
      </c>
      <c r="C944" s="137">
        <v>1.1356999999999999</v>
      </c>
      <c r="D944" s="133">
        <f t="shared" si="58"/>
        <v>1.1356999999999999</v>
      </c>
      <c r="E944" s="144">
        <v>37840</v>
      </c>
      <c r="F944" s="139">
        <f t="shared" si="61"/>
        <v>2003</v>
      </c>
      <c r="G944" s="140">
        <v>1.617</v>
      </c>
      <c r="H944" s="145">
        <f t="shared" si="59"/>
        <v>1.617</v>
      </c>
    </row>
    <row r="945" spans="1:8">
      <c r="A945" s="135">
        <v>37840</v>
      </c>
      <c r="B945" s="136">
        <f t="shared" si="60"/>
        <v>2003</v>
      </c>
      <c r="C945" s="137">
        <v>1.139</v>
      </c>
      <c r="D945" s="133">
        <f t="shared" si="58"/>
        <v>1.139</v>
      </c>
      <c r="E945" s="144">
        <v>37841</v>
      </c>
      <c r="F945" s="139">
        <f t="shared" si="61"/>
        <v>2003</v>
      </c>
      <c r="G945" s="140">
        <v>1.6080000000000001</v>
      </c>
      <c r="H945" s="145">
        <f t="shared" si="59"/>
        <v>1.6080000000000001</v>
      </c>
    </row>
    <row r="946" spans="1:8">
      <c r="A946" s="135">
        <v>37841</v>
      </c>
      <c r="B946" s="136">
        <f t="shared" si="60"/>
        <v>2003</v>
      </c>
      <c r="C946" s="137">
        <v>1.1321000000000001</v>
      </c>
      <c r="D946" s="133">
        <f t="shared" si="58"/>
        <v>1.1321000000000001</v>
      </c>
      <c r="E946" s="144">
        <v>37844</v>
      </c>
      <c r="F946" s="139">
        <f t="shared" si="61"/>
        <v>2003</v>
      </c>
      <c r="G946" s="140">
        <v>1.6068</v>
      </c>
      <c r="H946" s="145">
        <f t="shared" si="59"/>
        <v>1.6068</v>
      </c>
    </row>
    <row r="947" spans="1:8">
      <c r="A947" s="135">
        <v>37844</v>
      </c>
      <c r="B947" s="136">
        <f t="shared" si="60"/>
        <v>2003</v>
      </c>
      <c r="C947" s="137">
        <v>1.1349</v>
      </c>
      <c r="D947" s="133">
        <f t="shared" si="58"/>
        <v>1.1349</v>
      </c>
      <c r="E947" s="144">
        <v>37845</v>
      </c>
      <c r="F947" s="139">
        <f t="shared" si="61"/>
        <v>2003</v>
      </c>
      <c r="G947" s="140">
        <v>1.6028</v>
      </c>
      <c r="H947" s="145">
        <f t="shared" si="59"/>
        <v>1.6028</v>
      </c>
    </row>
    <row r="948" spans="1:8">
      <c r="A948" s="135">
        <v>37845</v>
      </c>
      <c r="B948" s="136">
        <f t="shared" si="60"/>
        <v>2003</v>
      </c>
      <c r="C948" s="137">
        <v>1.1304000000000001</v>
      </c>
      <c r="D948" s="133">
        <f t="shared" si="58"/>
        <v>1.1304000000000001</v>
      </c>
      <c r="E948" s="144">
        <v>37846</v>
      </c>
      <c r="F948" s="139">
        <f t="shared" si="61"/>
        <v>2003</v>
      </c>
      <c r="G948" s="140">
        <v>1.6082000000000001</v>
      </c>
      <c r="H948" s="145">
        <f t="shared" si="59"/>
        <v>1.6082000000000001</v>
      </c>
    </row>
    <row r="949" spans="1:8">
      <c r="A949" s="135">
        <v>37846</v>
      </c>
      <c r="B949" s="136">
        <f t="shared" si="60"/>
        <v>2003</v>
      </c>
      <c r="C949" s="137">
        <v>1.1316999999999999</v>
      </c>
      <c r="D949" s="133">
        <f t="shared" si="58"/>
        <v>1.1316999999999999</v>
      </c>
      <c r="E949" s="144">
        <v>37847</v>
      </c>
      <c r="F949" s="139">
        <f t="shared" si="61"/>
        <v>2003</v>
      </c>
      <c r="G949" s="140">
        <v>1.6</v>
      </c>
      <c r="H949" s="145">
        <f t="shared" si="59"/>
        <v>1.6</v>
      </c>
    </row>
    <row r="950" spans="1:8">
      <c r="A950" s="135">
        <v>37847</v>
      </c>
      <c r="B950" s="136">
        <f t="shared" si="60"/>
        <v>2003</v>
      </c>
      <c r="C950" s="137">
        <v>1.1249</v>
      </c>
      <c r="D950" s="133">
        <f t="shared" si="58"/>
        <v>1.1249</v>
      </c>
      <c r="E950" s="144">
        <v>37848</v>
      </c>
      <c r="F950" s="139">
        <f t="shared" si="61"/>
        <v>2003</v>
      </c>
      <c r="G950" s="140">
        <v>1.5958000000000001</v>
      </c>
      <c r="H950" s="145">
        <f t="shared" si="59"/>
        <v>1.5958000000000001</v>
      </c>
    </row>
    <row r="951" spans="1:8">
      <c r="A951" s="135">
        <v>37848</v>
      </c>
      <c r="B951" s="136">
        <f t="shared" si="60"/>
        <v>2003</v>
      </c>
      <c r="C951" s="137">
        <v>1.1254999999999999</v>
      </c>
      <c r="D951" s="133">
        <f t="shared" si="58"/>
        <v>1.1254999999999999</v>
      </c>
      <c r="E951" s="144">
        <v>37851</v>
      </c>
      <c r="F951" s="139">
        <f t="shared" si="61"/>
        <v>2003</v>
      </c>
      <c r="G951" s="140">
        <v>1.5891</v>
      </c>
      <c r="H951" s="145">
        <f t="shared" si="59"/>
        <v>1.5891</v>
      </c>
    </row>
    <row r="952" spans="1:8">
      <c r="A952" s="135">
        <v>37851</v>
      </c>
      <c r="B952" s="136">
        <f t="shared" si="60"/>
        <v>2003</v>
      </c>
      <c r="C952" s="137">
        <v>1.1137999999999999</v>
      </c>
      <c r="D952" s="133">
        <f t="shared" si="58"/>
        <v>1.1137999999999999</v>
      </c>
      <c r="E952" s="144">
        <v>37852</v>
      </c>
      <c r="F952" s="139">
        <f t="shared" si="61"/>
        <v>2003</v>
      </c>
      <c r="G952" s="140">
        <v>1.5871999999999999</v>
      </c>
      <c r="H952" s="145">
        <f t="shared" si="59"/>
        <v>1.5871999999999999</v>
      </c>
    </row>
    <row r="953" spans="1:8">
      <c r="A953" s="135">
        <v>37852</v>
      </c>
      <c r="B953" s="136">
        <f t="shared" si="60"/>
        <v>2003</v>
      </c>
      <c r="C953" s="137">
        <v>1.1116999999999999</v>
      </c>
      <c r="D953" s="133">
        <f t="shared" si="58"/>
        <v>1.1116999999999999</v>
      </c>
      <c r="E953" s="144">
        <v>37853</v>
      </c>
      <c r="F953" s="139">
        <f t="shared" si="61"/>
        <v>2003</v>
      </c>
      <c r="G953" s="140">
        <v>1.5922000000000001</v>
      </c>
      <c r="H953" s="145">
        <f t="shared" si="59"/>
        <v>1.5922000000000001</v>
      </c>
    </row>
    <row r="954" spans="1:8">
      <c r="A954" s="135">
        <v>37853</v>
      </c>
      <c r="B954" s="136">
        <f t="shared" si="60"/>
        <v>2003</v>
      </c>
      <c r="C954" s="137">
        <v>1.1104000000000001</v>
      </c>
      <c r="D954" s="133">
        <f t="shared" si="58"/>
        <v>1.1104000000000001</v>
      </c>
      <c r="E954" s="144">
        <v>37854</v>
      </c>
      <c r="F954" s="139">
        <f t="shared" si="61"/>
        <v>2003</v>
      </c>
      <c r="G954" s="140">
        <v>1.5845</v>
      </c>
      <c r="H954" s="145">
        <f t="shared" si="59"/>
        <v>1.5845</v>
      </c>
    </row>
    <row r="955" spans="1:8">
      <c r="A955" s="135">
        <v>37854</v>
      </c>
      <c r="B955" s="136">
        <f t="shared" si="60"/>
        <v>2003</v>
      </c>
      <c r="C955" s="137">
        <v>1.0975999999999999</v>
      </c>
      <c r="D955" s="133">
        <f t="shared" si="58"/>
        <v>1.0975999999999999</v>
      </c>
      <c r="E955" s="144">
        <v>37855</v>
      </c>
      <c r="F955" s="139">
        <f t="shared" si="61"/>
        <v>2003</v>
      </c>
      <c r="G955" s="140">
        <v>1.5754999999999999</v>
      </c>
      <c r="H955" s="145">
        <f t="shared" si="59"/>
        <v>1.5754999999999999</v>
      </c>
    </row>
    <row r="956" spans="1:8">
      <c r="A956" s="135">
        <v>37855</v>
      </c>
      <c r="B956" s="136">
        <f t="shared" si="60"/>
        <v>2003</v>
      </c>
      <c r="C956" s="137">
        <v>1.0871</v>
      </c>
      <c r="D956" s="133">
        <f t="shared" si="58"/>
        <v>1.0871</v>
      </c>
      <c r="E956" s="144">
        <v>37858</v>
      </c>
      <c r="F956" s="139">
        <f t="shared" si="61"/>
        <v>2003</v>
      </c>
      <c r="G956" s="140">
        <v>1.5728</v>
      </c>
      <c r="H956" s="145">
        <f t="shared" si="59"/>
        <v>1.5728</v>
      </c>
    </row>
    <row r="957" spans="1:8">
      <c r="A957" s="135">
        <v>37858</v>
      </c>
      <c r="B957" s="136">
        <f t="shared" si="60"/>
        <v>2003</v>
      </c>
      <c r="C957" s="137">
        <v>1.0891999999999999</v>
      </c>
      <c r="D957" s="133">
        <f t="shared" si="58"/>
        <v>1.0891999999999999</v>
      </c>
      <c r="E957" s="144">
        <v>37859</v>
      </c>
      <c r="F957" s="139">
        <f t="shared" si="61"/>
        <v>2003</v>
      </c>
      <c r="G957" s="140">
        <v>1.5731999999999999</v>
      </c>
      <c r="H957" s="145">
        <f t="shared" si="59"/>
        <v>1.5731999999999999</v>
      </c>
    </row>
    <row r="958" spans="1:8">
      <c r="A958" s="135">
        <v>37859</v>
      </c>
      <c r="B958" s="136">
        <f t="shared" si="60"/>
        <v>2003</v>
      </c>
      <c r="C958" s="137">
        <v>1.0892999999999999</v>
      </c>
      <c r="D958" s="133">
        <f t="shared" si="58"/>
        <v>1.0892999999999999</v>
      </c>
      <c r="E958" s="144">
        <v>37860</v>
      </c>
      <c r="F958" s="139">
        <f t="shared" si="61"/>
        <v>2003</v>
      </c>
      <c r="G958" s="140">
        <v>1.5746</v>
      </c>
      <c r="H958" s="145">
        <f t="shared" si="59"/>
        <v>1.5746</v>
      </c>
    </row>
    <row r="959" spans="1:8">
      <c r="A959" s="135">
        <v>37860</v>
      </c>
      <c r="B959" s="136">
        <f t="shared" si="60"/>
        <v>2003</v>
      </c>
      <c r="C959" s="137">
        <v>1.0906</v>
      </c>
      <c r="D959" s="133">
        <f t="shared" si="58"/>
        <v>1.0906</v>
      </c>
      <c r="E959" s="144">
        <v>37861</v>
      </c>
      <c r="F959" s="139">
        <f t="shared" si="61"/>
        <v>2003</v>
      </c>
      <c r="G959" s="140">
        <v>1.577</v>
      </c>
      <c r="H959" s="145">
        <f t="shared" si="59"/>
        <v>1.577</v>
      </c>
    </row>
    <row r="960" spans="1:8">
      <c r="A960" s="135">
        <v>37861</v>
      </c>
      <c r="B960" s="136">
        <f t="shared" si="60"/>
        <v>2003</v>
      </c>
      <c r="C960" s="137">
        <v>1.0895999999999999</v>
      </c>
      <c r="D960" s="133">
        <f t="shared" si="58"/>
        <v>1.0895999999999999</v>
      </c>
      <c r="E960" s="144">
        <v>37862</v>
      </c>
      <c r="F960" s="139">
        <f t="shared" si="61"/>
        <v>2003</v>
      </c>
      <c r="G960" s="140">
        <v>1.5772999999999999</v>
      </c>
      <c r="H960" s="145">
        <f t="shared" si="59"/>
        <v>1.5772999999999999</v>
      </c>
    </row>
    <row r="961" spans="1:8">
      <c r="A961" s="135">
        <v>37862</v>
      </c>
      <c r="B961" s="136">
        <f t="shared" si="60"/>
        <v>2003</v>
      </c>
      <c r="C961" s="137">
        <v>1.0986</v>
      </c>
      <c r="D961" s="133">
        <f t="shared" si="58"/>
        <v>1.0986</v>
      </c>
      <c r="E961" s="144">
        <v>37865</v>
      </c>
      <c r="F961" s="139">
        <f t="shared" si="61"/>
        <v>2003</v>
      </c>
      <c r="G961" s="140" t="s">
        <v>50</v>
      </c>
      <c r="H961" s="145" t="str">
        <f t="shared" si="59"/>
        <v/>
      </c>
    </row>
    <row r="962" spans="1:8">
      <c r="A962" s="135">
        <v>37865</v>
      </c>
      <c r="B962" s="136">
        <f t="shared" si="60"/>
        <v>2003</v>
      </c>
      <c r="C962" s="137" t="s">
        <v>50</v>
      </c>
      <c r="D962" s="133" t="str">
        <f t="shared" si="58"/>
        <v/>
      </c>
      <c r="E962" s="144">
        <v>37866</v>
      </c>
      <c r="F962" s="139">
        <f t="shared" si="61"/>
        <v>2003</v>
      </c>
      <c r="G962" s="140">
        <v>1.5740000000000001</v>
      </c>
      <c r="H962" s="145">
        <f t="shared" si="59"/>
        <v>1.5740000000000001</v>
      </c>
    </row>
    <row r="963" spans="1:8">
      <c r="A963" s="135">
        <v>37866</v>
      </c>
      <c r="B963" s="136">
        <f t="shared" si="60"/>
        <v>2003</v>
      </c>
      <c r="C963" s="137">
        <v>1.0871999999999999</v>
      </c>
      <c r="D963" s="133">
        <f t="shared" si="58"/>
        <v>1.0871999999999999</v>
      </c>
      <c r="E963" s="144">
        <v>37867</v>
      </c>
      <c r="F963" s="139">
        <f t="shared" si="61"/>
        <v>2003</v>
      </c>
      <c r="G963" s="140">
        <v>1.5731999999999999</v>
      </c>
      <c r="H963" s="145">
        <f t="shared" si="59"/>
        <v>1.5731999999999999</v>
      </c>
    </row>
    <row r="964" spans="1:8">
      <c r="A964" s="135">
        <v>37867</v>
      </c>
      <c r="B964" s="136">
        <f t="shared" si="60"/>
        <v>2003</v>
      </c>
      <c r="C964" s="137">
        <v>1.0845</v>
      </c>
      <c r="D964" s="133">
        <f t="shared" si="58"/>
        <v>1.0845</v>
      </c>
      <c r="E964" s="144">
        <v>37868</v>
      </c>
      <c r="F964" s="139">
        <f t="shared" si="61"/>
        <v>2003</v>
      </c>
      <c r="G964" s="140">
        <v>1.5785</v>
      </c>
      <c r="H964" s="145">
        <f t="shared" si="59"/>
        <v>1.5785</v>
      </c>
    </row>
    <row r="965" spans="1:8">
      <c r="A965" s="135">
        <v>37868</v>
      </c>
      <c r="B965" s="136">
        <f t="shared" si="60"/>
        <v>2003</v>
      </c>
      <c r="C965" s="137">
        <v>1.0899000000000001</v>
      </c>
      <c r="D965" s="133">
        <f t="shared" si="58"/>
        <v>1.0899000000000001</v>
      </c>
      <c r="E965" s="144">
        <v>37869</v>
      </c>
      <c r="F965" s="139">
        <f t="shared" si="61"/>
        <v>2003</v>
      </c>
      <c r="G965" s="140">
        <v>1.5891</v>
      </c>
      <c r="H965" s="145">
        <f t="shared" si="59"/>
        <v>1.5891</v>
      </c>
    </row>
    <row r="966" spans="1:8">
      <c r="A966" s="135">
        <v>37869</v>
      </c>
      <c r="B966" s="136">
        <f t="shared" si="60"/>
        <v>2003</v>
      </c>
      <c r="C966" s="137">
        <v>1.1073</v>
      </c>
      <c r="D966" s="133">
        <f t="shared" si="58"/>
        <v>1.1073</v>
      </c>
      <c r="E966" s="144">
        <v>37872</v>
      </c>
      <c r="F966" s="139">
        <f t="shared" si="61"/>
        <v>2003</v>
      </c>
      <c r="G966" s="140">
        <v>1.5858000000000001</v>
      </c>
      <c r="H966" s="145">
        <f t="shared" si="59"/>
        <v>1.5858000000000001</v>
      </c>
    </row>
    <row r="967" spans="1:8">
      <c r="A967" s="135">
        <v>37872</v>
      </c>
      <c r="B967" s="136">
        <f t="shared" si="60"/>
        <v>2003</v>
      </c>
      <c r="C967" s="137">
        <v>1.1124000000000001</v>
      </c>
      <c r="D967" s="133">
        <f t="shared" ref="D967:D1030" si="62">IF(ISNUMBER(C967),C967,"")</f>
        <v>1.1124000000000001</v>
      </c>
      <c r="E967" s="144">
        <v>37873</v>
      </c>
      <c r="F967" s="139">
        <f t="shared" si="61"/>
        <v>2003</v>
      </c>
      <c r="G967" s="140">
        <v>1.5909</v>
      </c>
      <c r="H967" s="145">
        <f t="shared" ref="H967:H1030" si="63">IF(ISNUMBER(G967),G967,"")</f>
        <v>1.5909</v>
      </c>
    </row>
    <row r="968" spans="1:8">
      <c r="A968" s="135">
        <v>37873</v>
      </c>
      <c r="B968" s="136">
        <f t="shared" ref="B968:B1031" si="64">YEAR(A968)</f>
        <v>2003</v>
      </c>
      <c r="C968" s="137">
        <v>1.119</v>
      </c>
      <c r="D968" s="133">
        <f t="shared" si="62"/>
        <v>1.119</v>
      </c>
      <c r="E968" s="144">
        <v>37874</v>
      </c>
      <c r="F968" s="139">
        <f t="shared" si="61"/>
        <v>2003</v>
      </c>
      <c r="G968" s="140">
        <v>1.5896999999999999</v>
      </c>
      <c r="H968" s="145">
        <f t="shared" si="63"/>
        <v>1.5896999999999999</v>
      </c>
    </row>
    <row r="969" spans="1:8">
      <c r="A969" s="135">
        <v>37874</v>
      </c>
      <c r="B969" s="136">
        <f t="shared" si="64"/>
        <v>2003</v>
      </c>
      <c r="C969" s="137">
        <v>1.1194999999999999</v>
      </c>
      <c r="D969" s="133">
        <f t="shared" si="62"/>
        <v>1.1194999999999999</v>
      </c>
      <c r="E969" s="144">
        <v>37875</v>
      </c>
      <c r="F969" s="139">
        <f t="shared" ref="F969:F1032" si="65">YEAR(E969)</f>
        <v>2003</v>
      </c>
      <c r="G969" s="140">
        <v>1.5936999999999999</v>
      </c>
      <c r="H969" s="145">
        <f t="shared" si="63"/>
        <v>1.5936999999999999</v>
      </c>
    </row>
    <row r="970" spans="1:8">
      <c r="A970" s="135">
        <v>37875</v>
      </c>
      <c r="B970" s="136">
        <f t="shared" si="64"/>
        <v>2003</v>
      </c>
      <c r="C970" s="137">
        <v>1.1186</v>
      </c>
      <c r="D970" s="133">
        <f t="shared" si="62"/>
        <v>1.1186</v>
      </c>
      <c r="E970" s="144">
        <v>37876</v>
      </c>
      <c r="F970" s="139">
        <f t="shared" si="65"/>
        <v>2003</v>
      </c>
      <c r="G970" s="140">
        <v>1.6062000000000001</v>
      </c>
      <c r="H970" s="145">
        <f t="shared" si="63"/>
        <v>1.6062000000000001</v>
      </c>
    </row>
    <row r="971" spans="1:8">
      <c r="A971" s="135">
        <v>37876</v>
      </c>
      <c r="B971" s="136">
        <f t="shared" si="64"/>
        <v>2003</v>
      </c>
      <c r="C971" s="137">
        <v>1.1307</v>
      </c>
      <c r="D971" s="133">
        <f t="shared" si="62"/>
        <v>1.1307</v>
      </c>
      <c r="E971" s="144">
        <v>37879</v>
      </c>
      <c r="F971" s="139">
        <f t="shared" si="65"/>
        <v>2003</v>
      </c>
      <c r="G971" s="140">
        <v>1.6017999999999999</v>
      </c>
      <c r="H971" s="145">
        <f t="shared" si="63"/>
        <v>1.6017999999999999</v>
      </c>
    </row>
    <row r="972" spans="1:8">
      <c r="A972" s="135">
        <v>37879</v>
      </c>
      <c r="B972" s="136">
        <f t="shared" si="64"/>
        <v>2003</v>
      </c>
      <c r="C972" s="137">
        <v>1.1304000000000001</v>
      </c>
      <c r="D972" s="133">
        <f t="shared" si="62"/>
        <v>1.1304000000000001</v>
      </c>
      <c r="E972" s="144">
        <v>37880</v>
      </c>
      <c r="F972" s="139">
        <f t="shared" si="65"/>
        <v>2003</v>
      </c>
      <c r="G972" s="140">
        <v>1.5871</v>
      </c>
      <c r="H972" s="145">
        <f t="shared" si="63"/>
        <v>1.5871</v>
      </c>
    </row>
    <row r="973" spans="1:8">
      <c r="A973" s="135">
        <v>37880</v>
      </c>
      <c r="B973" s="136">
        <f t="shared" si="64"/>
        <v>2003</v>
      </c>
      <c r="C973" s="137">
        <v>1.1166</v>
      </c>
      <c r="D973" s="133">
        <f t="shared" si="62"/>
        <v>1.1166</v>
      </c>
      <c r="E973" s="144">
        <v>37881</v>
      </c>
      <c r="F973" s="139">
        <f t="shared" si="65"/>
        <v>2003</v>
      </c>
      <c r="G973" s="140">
        <v>1.6044</v>
      </c>
      <c r="H973" s="145">
        <f t="shared" si="63"/>
        <v>1.6044</v>
      </c>
    </row>
    <row r="974" spans="1:8">
      <c r="A974" s="135">
        <v>37881</v>
      </c>
      <c r="B974" s="136">
        <f t="shared" si="64"/>
        <v>2003</v>
      </c>
      <c r="C974" s="137">
        <v>1.1238999999999999</v>
      </c>
      <c r="D974" s="133">
        <f t="shared" si="62"/>
        <v>1.1238999999999999</v>
      </c>
      <c r="E974" s="144">
        <v>37882</v>
      </c>
      <c r="F974" s="139">
        <f t="shared" si="65"/>
        <v>2003</v>
      </c>
      <c r="G974" s="140">
        <v>1.6154999999999999</v>
      </c>
      <c r="H974" s="145">
        <f t="shared" si="63"/>
        <v>1.6154999999999999</v>
      </c>
    </row>
    <row r="975" spans="1:8">
      <c r="A975" s="135">
        <v>37882</v>
      </c>
      <c r="B975" s="136">
        <f t="shared" si="64"/>
        <v>2003</v>
      </c>
      <c r="C975" s="137">
        <v>1.1240000000000001</v>
      </c>
      <c r="D975" s="133">
        <f t="shared" si="62"/>
        <v>1.1240000000000001</v>
      </c>
      <c r="E975" s="144">
        <v>37883</v>
      </c>
      <c r="F975" s="139">
        <f t="shared" si="65"/>
        <v>2003</v>
      </c>
      <c r="G975" s="140">
        <v>1.6315</v>
      </c>
      <c r="H975" s="145">
        <f t="shared" si="63"/>
        <v>1.6315</v>
      </c>
    </row>
    <row r="976" spans="1:8">
      <c r="A976" s="135">
        <v>37883</v>
      </c>
      <c r="B976" s="136">
        <f t="shared" si="64"/>
        <v>2003</v>
      </c>
      <c r="C976" s="137">
        <v>1.1346000000000001</v>
      </c>
      <c r="D976" s="133">
        <f t="shared" si="62"/>
        <v>1.1346000000000001</v>
      </c>
      <c r="E976" s="144">
        <v>37886</v>
      </c>
      <c r="F976" s="139">
        <f t="shared" si="65"/>
        <v>2003</v>
      </c>
      <c r="G976" s="140">
        <v>1.6472</v>
      </c>
      <c r="H976" s="145">
        <f t="shared" si="63"/>
        <v>1.6472</v>
      </c>
    </row>
    <row r="977" spans="1:8">
      <c r="A977" s="135">
        <v>37886</v>
      </c>
      <c r="B977" s="136">
        <f t="shared" si="64"/>
        <v>2003</v>
      </c>
      <c r="C977" s="137">
        <v>1.1468</v>
      </c>
      <c r="D977" s="133">
        <f t="shared" si="62"/>
        <v>1.1468</v>
      </c>
      <c r="E977" s="144">
        <v>37887</v>
      </c>
      <c r="F977" s="139">
        <f t="shared" si="65"/>
        <v>2003</v>
      </c>
      <c r="G977" s="140">
        <v>1.6559999999999999</v>
      </c>
      <c r="H977" s="145">
        <f t="shared" si="63"/>
        <v>1.6559999999999999</v>
      </c>
    </row>
    <row r="978" spans="1:8">
      <c r="A978" s="135">
        <v>37887</v>
      </c>
      <c r="B978" s="136">
        <f t="shared" si="64"/>
        <v>2003</v>
      </c>
      <c r="C978" s="137">
        <v>1.1487000000000001</v>
      </c>
      <c r="D978" s="133">
        <f t="shared" si="62"/>
        <v>1.1487000000000001</v>
      </c>
      <c r="E978" s="144">
        <v>37888</v>
      </c>
      <c r="F978" s="139">
        <f t="shared" si="65"/>
        <v>2003</v>
      </c>
      <c r="G978" s="140">
        <v>1.6557999999999999</v>
      </c>
      <c r="H978" s="145">
        <f t="shared" si="63"/>
        <v>1.6557999999999999</v>
      </c>
    </row>
    <row r="979" spans="1:8">
      <c r="A979" s="135">
        <v>37888</v>
      </c>
      <c r="B979" s="136">
        <f t="shared" si="64"/>
        <v>2003</v>
      </c>
      <c r="C979" s="137">
        <v>1.1472</v>
      </c>
      <c r="D979" s="133">
        <f t="shared" si="62"/>
        <v>1.1472</v>
      </c>
      <c r="E979" s="144">
        <v>37889</v>
      </c>
      <c r="F979" s="139">
        <f t="shared" si="65"/>
        <v>2003</v>
      </c>
      <c r="G979" s="140">
        <v>1.6587000000000001</v>
      </c>
      <c r="H979" s="145">
        <f t="shared" si="63"/>
        <v>1.6587000000000001</v>
      </c>
    </row>
    <row r="980" spans="1:8">
      <c r="A980" s="135">
        <v>37889</v>
      </c>
      <c r="B980" s="136">
        <f t="shared" si="64"/>
        <v>2003</v>
      </c>
      <c r="C980" s="137">
        <v>1.1484000000000001</v>
      </c>
      <c r="D980" s="133">
        <f t="shared" si="62"/>
        <v>1.1484000000000001</v>
      </c>
      <c r="E980" s="144">
        <v>37890</v>
      </c>
      <c r="F980" s="139">
        <f t="shared" si="65"/>
        <v>2003</v>
      </c>
      <c r="G980" s="140">
        <v>1.6597</v>
      </c>
      <c r="H980" s="145">
        <f t="shared" si="63"/>
        <v>1.6597</v>
      </c>
    </row>
    <row r="981" spans="1:8">
      <c r="A981" s="135">
        <v>37890</v>
      </c>
      <c r="B981" s="136">
        <f t="shared" si="64"/>
        <v>2003</v>
      </c>
      <c r="C981" s="137">
        <v>1.1482000000000001</v>
      </c>
      <c r="D981" s="133">
        <f t="shared" si="62"/>
        <v>1.1482000000000001</v>
      </c>
      <c r="E981" s="144">
        <v>37893</v>
      </c>
      <c r="F981" s="139">
        <f t="shared" si="65"/>
        <v>2003</v>
      </c>
      <c r="G981" s="140">
        <v>1.6641999999999999</v>
      </c>
      <c r="H981" s="145">
        <f t="shared" si="63"/>
        <v>1.6641999999999999</v>
      </c>
    </row>
    <row r="982" spans="1:8">
      <c r="A982" s="135">
        <v>37893</v>
      </c>
      <c r="B982" s="136">
        <f t="shared" si="64"/>
        <v>2003</v>
      </c>
      <c r="C982" s="137">
        <v>1.1577999999999999</v>
      </c>
      <c r="D982" s="133">
        <f t="shared" si="62"/>
        <v>1.1577999999999999</v>
      </c>
      <c r="E982" s="144">
        <v>37894</v>
      </c>
      <c r="F982" s="139">
        <f t="shared" si="65"/>
        <v>2003</v>
      </c>
      <c r="G982" s="140">
        <v>1.6619999999999999</v>
      </c>
      <c r="H982" s="145">
        <f t="shared" si="63"/>
        <v>1.6619999999999999</v>
      </c>
    </row>
    <row r="983" spans="1:8">
      <c r="A983" s="135">
        <v>37894</v>
      </c>
      <c r="B983" s="136">
        <f t="shared" si="64"/>
        <v>2003</v>
      </c>
      <c r="C983" s="137">
        <v>1.165</v>
      </c>
      <c r="D983" s="133">
        <f t="shared" si="62"/>
        <v>1.165</v>
      </c>
      <c r="E983" s="144">
        <v>37895</v>
      </c>
      <c r="F983" s="139">
        <f t="shared" si="65"/>
        <v>2003</v>
      </c>
      <c r="G983" s="140">
        <v>1.6667000000000001</v>
      </c>
      <c r="H983" s="145">
        <f t="shared" si="63"/>
        <v>1.6667000000000001</v>
      </c>
    </row>
    <row r="984" spans="1:8">
      <c r="A984" s="141" t="s">
        <v>536</v>
      </c>
      <c r="B984" s="136">
        <f t="shared" si="64"/>
        <v>2003</v>
      </c>
      <c r="C984" s="137">
        <v>1.1708000000000001</v>
      </c>
      <c r="D984" s="133">
        <f t="shared" si="62"/>
        <v>1.1708000000000001</v>
      </c>
      <c r="E984" s="144">
        <v>37896</v>
      </c>
      <c r="F984" s="139">
        <f t="shared" si="65"/>
        <v>2003</v>
      </c>
      <c r="G984" s="140">
        <v>1.675</v>
      </c>
      <c r="H984" s="145">
        <f t="shared" si="63"/>
        <v>1.675</v>
      </c>
    </row>
    <row r="985" spans="1:8">
      <c r="A985" s="141" t="s">
        <v>535</v>
      </c>
      <c r="B985" s="136">
        <f t="shared" si="64"/>
        <v>2003</v>
      </c>
      <c r="C985" s="137">
        <v>1.1717</v>
      </c>
      <c r="D985" s="133">
        <f t="shared" si="62"/>
        <v>1.1717</v>
      </c>
      <c r="E985" s="144">
        <v>37897</v>
      </c>
      <c r="F985" s="139">
        <f t="shared" si="65"/>
        <v>2003</v>
      </c>
      <c r="G985" s="140">
        <v>1.663</v>
      </c>
      <c r="H985" s="145">
        <f t="shared" si="63"/>
        <v>1.663</v>
      </c>
    </row>
    <row r="986" spans="1:8">
      <c r="A986" s="141" t="s">
        <v>534</v>
      </c>
      <c r="B986" s="136">
        <f t="shared" si="64"/>
        <v>2003</v>
      </c>
      <c r="C986" s="137">
        <v>1.1596</v>
      </c>
      <c r="D986" s="133">
        <f t="shared" si="62"/>
        <v>1.1596</v>
      </c>
      <c r="E986" s="144">
        <v>37900</v>
      </c>
      <c r="F986" s="139">
        <f t="shared" si="65"/>
        <v>2003</v>
      </c>
      <c r="G986" s="140">
        <v>1.6741999999999999</v>
      </c>
      <c r="H986" s="145">
        <f t="shared" si="63"/>
        <v>1.6741999999999999</v>
      </c>
    </row>
    <row r="987" spans="1:8">
      <c r="A987" s="141" t="s">
        <v>533</v>
      </c>
      <c r="B987" s="136">
        <f t="shared" si="64"/>
        <v>2003</v>
      </c>
      <c r="C987" s="137">
        <v>1.1706000000000001</v>
      </c>
      <c r="D987" s="133">
        <f t="shared" si="62"/>
        <v>1.1706000000000001</v>
      </c>
      <c r="E987" s="144">
        <v>37901</v>
      </c>
      <c r="F987" s="139">
        <f t="shared" si="65"/>
        <v>2003</v>
      </c>
      <c r="G987" s="140">
        <v>1.6628000000000001</v>
      </c>
      <c r="H987" s="145">
        <f t="shared" si="63"/>
        <v>1.6628000000000001</v>
      </c>
    </row>
    <row r="988" spans="1:8">
      <c r="A988" s="141" t="s">
        <v>532</v>
      </c>
      <c r="B988" s="136">
        <f t="shared" si="64"/>
        <v>2003</v>
      </c>
      <c r="C988" s="137">
        <v>1.1783999999999999</v>
      </c>
      <c r="D988" s="133">
        <f t="shared" si="62"/>
        <v>1.1783999999999999</v>
      </c>
      <c r="E988" s="144">
        <v>37902</v>
      </c>
      <c r="F988" s="139">
        <f t="shared" si="65"/>
        <v>2003</v>
      </c>
      <c r="G988" s="140">
        <v>1.6597999999999999</v>
      </c>
      <c r="H988" s="145">
        <f t="shared" si="63"/>
        <v>1.6597999999999999</v>
      </c>
    </row>
    <row r="989" spans="1:8">
      <c r="A989" s="141" t="s">
        <v>531</v>
      </c>
      <c r="B989" s="136">
        <f t="shared" si="64"/>
        <v>2003</v>
      </c>
      <c r="C989" s="137">
        <v>1.1805000000000001</v>
      </c>
      <c r="D989" s="133">
        <f t="shared" si="62"/>
        <v>1.1805000000000001</v>
      </c>
      <c r="E989" s="144">
        <v>37903</v>
      </c>
      <c r="F989" s="139">
        <f t="shared" si="65"/>
        <v>2003</v>
      </c>
      <c r="G989" s="140">
        <v>1.6609</v>
      </c>
      <c r="H989" s="145">
        <f t="shared" si="63"/>
        <v>1.6609</v>
      </c>
    </row>
    <row r="990" spans="1:8">
      <c r="A990" s="141" t="s">
        <v>530</v>
      </c>
      <c r="B990" s="136">
        <f t="shared" si="64"/>
        <v>2003</v>
      </c>
      <c r="C990" s="137">
        <v>1.1695</v>
      </c>
      <c r="D990" s="133">
        <f t="shared" si="62"/>
        <v>1.1695</v>
      </c>
      <c r="E990" s="144">
        <v>37904</v>
      </c>
      <c r="F990" s="139">
        <f t="shared" si="65"/>
        <v>2003</v>
      </c>
      <c r="G990" s="140">
        <v>1.6654</v>
      </c>
      <c r="H990" s="145">
        <f t="shared" si="63"/>
        <v>1.6654</v>
      </c>
    </row>
    <row r="991" spans="1:8">
      <c r="A991" s="141" t="s">
        <v>529</v>
      </c>
      <c r="B991" s="136">
        <f t="shared" si="64"/>
        <v>2003</v>
      </c>
      <c r="C991" s="137">
        <v>1.1812</v>
      </c>
      <c r="D991" s="133">
        <f t="shared" si="62"/>
        <v>1.1812</v>
      </c>
      <c r="E991" s="144">
        <v>37907</v>
      </c>
      <c r="F991" s="139">
        <f t="shared" si="65"/>
        <v>2003</v>
      </c>
      <c r="G991" s="140" t="s">
        <v>50</v>
      </c>
      <c r="H991" s="145" t="str">
        <f t="shared" si="63"/>
        <v/>
      </c>
    </row>
    <row r="992" spans="1:8">
      <c r="A992" s="141" t="s">
        <v>528</v>
      </c>
      <c r="B992" s="136">
        <f t="shared" si="64"/>
        <v>2003</v>
      </c>
      <c r="C992" s="137" t="s">
        <v>50</v>
      </c>
      <c r="D992" s="133" t="str">
        <f t="shared" si="62"/>
        <v/>
      </c>
      <c r="E992" s="144">
        <v>37908</v>
      </c>
      <c r="F992" s="139">
        <f t="shared" si="65"/>
        <v>2003</v>
      </c>
      <c r="G992" s="140">
        <v>1.6737</v>
      </c>
      <c r="H992" s="145">
        <f t="shared" si="63"/>
        <v>1.6737</v>
      </c>
    </row>
    <row r="993" spans="1:8">
      <c r="A993" s="141" t="s">
        <v>527</v>
      </c>
      <c r="B993" s="136">
        <f t="shared" si="64"/>
        <v>2003</v>
      </c>
      <c r="C993" s="137">
        <v>1.1724000000000001</v>
      </c>
      <c r="D993" s="133">
        <f t="shared" si="62"/>
        <v>1.1724000000000001</v>
      </c>
      <c r="E993" s="144">
        <v>37909</v>
      </c>
      <c r="F993" s="139">
        <f t="shared" si="65"/>
        <v>2003</v>
      </c>
      <c r="G993" s="140">
        <v>1.6698</v>
      </c>
      <c r="H993" s="145">
        <f t="shared" si="63"/>
        <v>1.6698</v>
      </c>
    </row>
    <row r="994" spans="1:8">
      <c r="A994" s="141" t="s">
        <v>526</v>
      </c>
      <c r="B994" s="136">
        <f t="shared" si="64"/>
        <v>2003</v>
      </c>
      <c r="C994" s="137">
        <v>1.1652</v>
      </c>
      <c r="D994" s="133">
        <f t="shared" si="62"/>
        <v>1.1652</v>
      </c>
      <c r="E994" s="144">
        <v>37910</v>
      </c>
      <c r="F994" s="139">
        <f t="shared" si="65"/>
        <v>2003</v>
      </c>
      <c r="G994" s="140">
        <v>1.6759999999999999</v>
      </c>
      <c r="H994" s="145">
        <f t="shared" si="63"/>
        <v>1.6759999999999999</v>
      </c>
    </row>
    <row r="995" spans="1:8">
      <c r="A995" s="141" t="s">
        <v>525</v>
      </c>
      <c r="B995" s="136">
        <f t="shared" si="64"/>
        <v>2003</v>
      </c>
      <c r="C995" s="137">
        <v>1.1665000000000001</v>
      </c>
      <c r="D995" s="133">
        <f t="shared" si="62"/>
        <v>1.1665000000000001</v>
      </c>
      <c r="E995" s="144">
        <v>37911</v>
      </c>
      <c r="F995" s="139">
        <f t="shared" si="65"/>
        <v>2003</v>
      </c>
      <c r="G995" s="140">
        <v>1.6720999999999999</v>
      </c>
      <c r="H995" s="145">
        <f t="shared" si="63"/>
        <v>1.6720999999999999</v>
      </c>
    </row>
    <row r="996" spans="1:8">
      <c r="A996" s="141" t="s">
        <v>524</v>
      </c>
      <c r="B996" s="136">
        <f t="shared" si="64"/>
        <v>2003</v>
      </c>
      <c r="C996" s="137">
        <v>1.163</v>
      </c>
      <c r="D996" s="133">
        <f t="shared" si="62"/>
        <v>1.163</v>
      </c>
      <c r="E996" s="144">
        <v>37914</v>
      </c>
      <c r="F996" s="139">
        <f t="shared" si="65"/>
        <v>2003</v>
      </c>
      <c r="G996" s="140">
        <v>1.6749000000000001</v>
      </c>
      <c r="H996" s="145">
        <f t="shared" si="63"/>
        <v>1.6749000000000001</v>
      </c>
    </row>
    <row r="997" spans="1:8">
      <c r="A997" s="141" t="s">
        <v>523</v>
      </c>
      <c r="B997" s="136">
        <f t="shared" si="64"/>
        <v>2003</v>
      </c>
      <c r="C997" s="137">
        <v>1.1671</v>
      </c>
      <c r="D997" s="133">
        <f t="shared" si="62"/>
        <v>1.1671</v>
      </c>
      <c r="E997" s="144">
        <v>37915</v>
      </c>
      <c r="F997" s="139">
        <f t="shared" si="65"/>
        <v>2003</v>
      </c>
      <c r="G997" s="140">
        <v>1.6746000000000001</v>
      </c>
      <c r="H997" s="145">
        <f t="shared" si="63"/>
        <v>1.6746000000000001</v>
      </c>
    </row>
    <row r="998" spans="1:8">
      <c r="A998" s="141" t="s">
        <v>522</v>
      </c>
      <c r="B998" s="136">
        <f t="shared" si="64"/>
        <v>2003</v>
      </c>
      <c r="C998" s="137">
        <v>1.1676</v>
      </c>
      <c r="D998" s="133">
        <f t="shared" si="62"/>
        <v>1.1676</v>
      </c>
      <c r="E998" s="144">
        <v>37916</v>
      </c>
      <c r="F998" s="139">
        <f t="shared" si="65"/>
        <v>2003</v>
      </c>
      <c r="G998" s="140">
        <v>1.6935</v>
      </c>
      <c r="H998" s="145">
        <f t="shared" si="63"/>
        <v>1.6935</v>
      </c>
    </row>
    <row r="999" spans="1:8">
      <c r="A999" s="141" t="s">
        <v>521</v>
      </c>
      <c r="B999" s="136">
        <f t="shared" si="64"/>
        <v>2003</v>
      </c>
      <c r="C999" s="137">
        <v>1.1805000000000001</v>
      </c>
      <c r="D999" s="133">
        <f t="shared" si="62"/>
        <v>1.1805000000000001</v>
      </c>
      <c r="E999" s="144">
        <v>37917</v>
      </c>
      <c r="F999" s="139">
        <f t="shared" si="65"/>
        <v>2003</v>
      </c>
      <c r="G999" s="140">
        <v>1.6942999999999999</v>
      </c>
      <c r="H999" s="145">
        <f t="shared" si="63"/>
        <v>1.6942999999999999</v>
      </c>
    </row>
    <row r="1000" spans="1:8">
      <c r="A1000" s="141" t="s">
        <v>520</v>
      </c>
      <c r="B1000" s="136">
        <f t="shared" si="64"/>
        <v>2003</v>
      </c>
      <c r="C1000" s="137">
        <v>1.1795</v>
      </c>
      <c r="D1000" s="133">
        <f t="shared" si="62"/>
        <v>1.1795</v>
      </c>
      <c r="E1000" s="144">
        <v>37918</v>
      </c>
      <c r="F1000" s="139">
        <f t="shared" si="65"/>
        <v>2003</v>
      </c>
      <c r="G1000" s="140">
        <v>1.6972</v>
      </c>
      <c r="H1000" s="145">
        <f t="shared" si="63"/>
        <v>1.6972</v>
      </c>
    </row>
    <row r="1001" spans="1:8">
      <c r="A1001" s="141" t="s">
        <v>519</v>
      </c>
      <c r="B1001" s="136">
        <f t="shared" si="64"/>
        <v>2003</v>
      </c>
      <c r="C1001" s="137">
        <v>1.1833</v>
      </c>
      <c r="D1001" s="133">
        <f t="shared" si="62"/>
        <v>1.1833</v>
      </c>
      <c r="E1001" s="144">
        <v>37921</v>
      </c>
      <c r="F1001" s="139">
        <f t="shared" si="65"/>
        <v>2003</v>
      </c>
      <c r="G1001" s="140">
        <v>1.6952</v>
      </c>
      <c r="H1001" s="145">
        <f t="shared" si="63"/>
        <v>1.6952</v>
      </c>
    </row>
    <row r="1002" spans="1:8">
      <c r="A1002" s="141" t="s">
        <v>518</v>
      </c>
      <c r="B1002" s="136">
        <f t="shared" si="64"/>
        <v>2003</v>
      </c>
      <c r="C1002" s="137">
        <v>1.1761999999999999</v>
      </c>
      <c r="D1002" s="133">
        <f t="shared" si="62"/>
        <v>1.1761999999999999</v>
      </c>
      <c r="E1002" s="144">
        <v>37922</v>
      </c>
      <c r="F1002" s="139">
        <f t="shared" si="65"/>
        <v>2003</v>
      </c>
      <c r="G1002" s="140">
        <v>1.6956</v>
      </c>
      <c r="H1002" s="145">
        <f t="shared" si="63"/>
        <v>1.6956</v>
      </c>
    </row>
    <row r="1003" spans="1:8">
      <c r="A1003" s="141" t="s">
        <v>517</v>
      </c>
      <c r="B1003" s="136">
        <f t="shared" si="64"/>
        <v>2003</v>
      </c>
      <c r="C1003" s="137">
        <v>1.1689000000000001</v>
      </c>
      <c r="D1003" s="133">
        <f t="shared" si="62"/>
        <v>1.1689000000000001</v>
      </c>
      <c r="E1003" s="144">
        <v>37923</v>
      </c>
      <c r="F1003" s="139">
        <f t="shared" si="65"/>
        <v>2003</v>
      </c>
      <c r="G1003" s="140">
        <v>1.6988000000000001</v>
      </c>
      <c r="H1003" s="145">
        <f t="shared" si="63"/>
        <v>1.6988000000000001</v>
      </c>
    </row>
    <row r="1004" spans="1:8">
      <c r="A1004" s="141" t="s">
        <v>516</v>
      </c>
      <c r="B1004" s="136">
        <f t="shared" si="64"/>
        <v>2003</v>
      </c>
      <c r="C1004" s="137">
        <v>1.1673</v>
      </c>
      <c r="D1004" s="133">
        <f t="shared" si="62"/>
        <v>1.1673</v>
      </c>
      <c r="E1004" s="144">
        <v>37924</v>
      </c>
      <c r="F1004" s="139">
        <f t="shared" si="65"/>
        <v>2003</v>
      </c>
      <c r="G1004" s="140">
        <v>1.7024999999999999</v>
      </c>
      <c r="H1004" s="145">
        <f t="shared" si="63"/>
        <v>1.7024999999999999</v>
      </c>
    </row>
    <row r="1005" spans="1:8">
      <c r="A1005" s="141" t="s">
        <v>515</v>
      </c>
      <c r="B1005" s="136">
        <f t="shared" si="64"/>
        <v>2003</v>
      </c>
      <c r="C1005" s="137">
        <v>1.1694</v>
      </c>
      <c r="D1005" s="133">
        <f t="shared" si="62"/>
        <v>1.1694</v>
      </c>
      <c r="E1005" s="144">
        <v>37925</v>
      </c>
      <c r="F1005" s="139">
        <f t="shared" si="65"/>
        <v>2003</v>
      </c>
      <c r="G1005" s="140">
        <v>1.6956</v>
      </c>
      <c r="H1005" s="145">
        <f t="shared" si="63"/>
        <v>1.6956</v>
      </c>
    </row>
    <row r="1006" spans="1:8">
      <c r="A1006" s="141" t="s">
        <v>514</v>
      </c>
      <c r="B1006" s="136">
        <f t="shared" si="64"/>
        <v>2003</v>
      </c>
      <c r="C1006" s="137">
        <v>1.1609</v>
      </c>
      <c r="D1006" s="133">
        <f t="shared" si="62"/>
        <v>1.1609</v>
      </c>
      <c r="E1006" s="144">
        <v>37928</v>
      </c>
      <c r="F1006" s="139">
        <f t="shared" si="65"/>
        <v>2003</v>
      </c>
      <c r="G1006" s="140">
        <v>1.6786000000000001</v>
      </c>
      <c r="H1006" s="145">
        <f t="shared" si="63"/>
        <v>1.6786000000000001</v>
      </c>
    </row>
    <row r="1007" spans="1:8">
      <c r="A1007" s="135">
        <v>37928</v>
      </c>
      <c r="B1007" s="136">
        <f t="shared" si="64"/>
        <v>2003</v>
      </c>
      <c r="C1007" s="137">
        <v>1.1454</v>
      </c>
      <c r="D1007" s="133">
        <f t="shared" si="62"/>
        <v>1.1454</v>
      </c>
      <c r="E1007" s="144">
        <v>37929</v>
      </c>
      <c r="F1007" s="139">
        <f t="shared" si="65"/>
        <v>2003</v>
      </c>
      <c r="G1007" s="140">
        <v>1.6801999999999999</v>
      </c>
      <c r="H1007" s="145">
        <f t="shared" si="63"/>
        <v>1.6801999999999999</v>
      </c>
    </row>
    <row r="1008" spans="1:8">
      <c r="A1008" s="135">
        <v>37929</v>
      </c>
      <c r="B1008" s="136">
        <f t="shared" si="64"/>
        <v>2003</v>
      </c>
      <c r="C1008" s="137">
        <v>1.1496999999999999</v>
      </c>
      <c r="D1008" s="133">
        <f t="shared" si="62"/>
        <v>1.1496999999999999</v>
      </c>
      <c r="E1008" s="144">
        <v>37930</v>
      </c>
      <c r="F1008" s="139">
        <f t="shared" si="65"/>
        <v>2003</v>
      </c>
      <c r="G1008" s="140">
        <v>1.6779999999999999</v>
      </c>
      <c r="H1008" s="145">
        <f t="shared" si="63"/>
        <v>1.6779999999999999</v>
      </c>
    </row>
    <row r="1009" spans="1:8">
      <c r="A1009" s="135">
        <v>37930</v>
      </c>
      <c r="B1009" s="136">
        <f t="shared" si="64"/>
        <v>2003</v>
      </c>
      <c r="C1009" s="137">
        <v>1.1473</v>
      </c>
      <c r="D1009" s="133">
        <f t="shared" si="62"/>
        <v>1.1473</v>
      </c>
      <c r="E1009" s="144">
        <v>37931</v>
      </c>
      <c r="F1009" s="139">
        <f t="shared" si="65"/>
        <v>2003</v>
      </c>
      <c r="G1009" s="140">
        <v>1.6693</v>
      </c>
      <c r="H1009" s="145">
        <f t="shared" si="63"/>
        <v>1.6693</v>
      </c>
    </row>
    <row r="1010" spans="1:8">
      <c r="A1010" s="135">
        <v>37931</v>
      </c>
      <c r="B1010" s="136">
        <f t="shared" si="64"/>
        <v>2003</v>
      </c>
      <c r="C1010" s="137">
        <v>1.1416999999999999</v>
      </c>
      <c r="D1010" s="133">
        <f t="shared" si="62"/>
        <v>1.1416999999999999</v>
      </c>
      <c r="E1010" s="144">
        <v>37932</v>
      </c>
      <c r="F1010" s="139">
        <f t="shared" si="65"/>
        <v>2003</v>
      </c>
      <c r="G1010" s="140">
        <v>1.6708000000000001</v>
      </c>
      <c r="H1010" s="145">
        <f t="shared" si="63"/>
        <v>1.6708000000000001</v>
      </c>
    </row>
    <row r="1011" spans="1:8">
      <c r="A1011" s="135">
        <v>37932</v>
      </c>
      <c r="B1011" s="136">
        <f t="shared" si="64"/>
        <v>2003</v>
      </c>
      <c r="C1011" s="137">
        <v>1.1505000000000001</v>
      </c>
      <c r="D1011" s="133">
        <f t="shared" si="62"/>
        <v>1.1505000000000001</v>
      </c>
      <c r="E1011" s="144">
        <v>37935</v>
      </c>
      <c r="F1011" s="139">
        <f t="shared" si="65"/>
        <v>2003</v>
      </c>
      <c r="G1011" s="140">
        <v>1.6737</v>
      </c>
      <c r="H1011" s="145">
        <f t="shared" si="63"/>
        <v>1.6737</v>
      </c>
    </row>
    <row r="1012" spans="1:8">
      <c r="A1012" s="135">
        <v>37935</v>
      </c>
      <c r="B1012" s="136">
        <f t="shared" si="64"/>
        <v>2003</v>
      </c>
      <c r="C1012" s="137">
        <v>1.1515</v>
      </c>
      <c r="D1012" s="133">
        <f t="shared" si="62"/>
        <v>1.1515</v>
      </c>
      <c r="E1012" s="144">
        <v>37936</v>
      </c>
      <c r="F1012" s="139">
        <f t="shared" si="65"/>
        <v>2003</v>
      </c>
      <c r="G1012" s="140" t="s">
        <v>50</v>
      </c>
      <c r="H1012" s="145" t="str">
        <f t="shared" si="63"/>
        <v/>
      </c>
    </row>
    <row r="1013" spans="1:8">
      <c r="A1013" s="135">
        <v>37936</v>
      </c>
      <c r="B1013" s="136">
        <f t="shared" si="64"/>
        <v>2003</v>
      </c>
      <c r="C1013" s="137" t="s">
        <v>50</v>
      </c>
      <c r="D1013" s="133" t="str">
        <f t="shared" si="62"/>
        <v/>
      </c>
      <c r="E1013" s="144">
        <v>37937</v>
      </c>
      <c r="F1013" s="139">
        <f t="shared" si="65"/>
        <v>2003</v>
      </c>
      <c r="G1013" s="140">
        <v>1.677</v>
      </c>
      <c r="H1013" s="145">
        <f t="shared" si="63"/>
        <v>1.677</v>
      </c>
    </row>
    <row r="1014" spans="1:8">
      <c r="A1014" s="135">
        <v>37937</v>
      </c>
      <c r="B1014" s="136">
        <f t="shared" si="64"/>
        <v>2003</v>
      </c>
      <c r="C1014" s="137">
        <v>1.1647000000000001</v>
      </c>
      <c r="D1014" s="133">
        <f t="shared" si="62"/>
        <v>1.1647000000000001</v>
      </c>
      <c r="E1014" s="144">
        <v>37938</v>
      </c>
      <c r="F1014" s="139">
        <f t="shared" si="65"/>
        <v>2003</v>
      </c>
      <c r="G1014" s="140">
        <v>1.6879999999999999</v>
      </c>
      <c r="H1014" s="145">
        <f t="shared" si="63"/>
        <v>1.6879999999999999</v>
      </c>
    </row>
    <row r="1015" spans="1:8">
      <c r="A1015" s="135">
        <v>37938</v>
      </c>
      <c r="B1015" s="136">
        <f t="shared" si="64"/>
        <v>2003</v>
      </c>
      <c r="C1015" s="137">
        <v>1.1711</v>
      </c>
      <c r="D1015" s="133">
        <f t="shared" si="62"/>
        <v>1.1711</v>
      </c>
      <c r="E1015" s="144">
        <v>37939</v>
      </c>
      <c r="F1015" s="139">
        <f t="shared" si="65"/>
        <v>2003</v>
      </c>
      <c r="G1015" s="140">
        <v>1.6840999999999999</v>
      </c>
      <c r="H1015" s="145">
        <f t="shared" si="63"/>
        <v>1.6840999999999999</v>
      </c>
    </row>
    <row r="1016" spans="1:8">
      <c r="A1016" s="135">
        <v>37939</v>
      </c>
      <c r="B1016" s="136">
        <f t="shared" si="64"/>
        <v>2003</v>
      </c>
      <c r="C1016" s="137">
        <v>1.1742999999999999</v>
      </c>
      <c r="D1016" s="133">
        <f t="shared" si="62"/>
        <v>1.1742999999999999</v>
      </c>
      <c r="E1016" s="144">
        <v>37942</v>
      </c>
      <c r="F1016" s="139">
        <f t="shared" si="65"/>
        <v>2003</v>
      </c>
      <c r="G1016" s="140">
        <v>1.6884999999999999</v>
      </c>
      <c r="H1016" s="145">
        <f t="shared" si="63"/>
        <v>1.6884999999999999</v>
      </c>
    </row>
    <row r="1017" spans="1:8">
      <c r="A1017" s="135">
        <v>37942</v>
      </c>
      <c r="B1017" s="136">
        <f t="shared" si="64"/>
        <v>2003</v>
      </c>
      <c r="C1017" s="137">
        <v>1.1744000000000001</v>
      </c>
      <c r="D1017" s="133">
        <f t="shared" si="62"/>
        <v>1.1744000000000001</v>
      </c>
      <c r="E1017" s="144">
        <v>37943</v>
      </c>
      <c r="F1017" s="139">
        <f t="shared" si="65"/>
        <v>2003</v>
      </c>
      <c r="G1017" s="140">
        <v>1.6998</v>
      </c>
      <c r="H1017" s="145">
        <f t="shared" si="63"/>
        <v>1.6998</v>
      </c>
    </row>
    <row r="1018" spans="1:8">
      <c r="A1018" s="135">
        <v>37943</v>
      </c>
      <c r="B1018" s="136">
        <f t="shared" si="64"/>
        <v>2003</v>
      </c>
      <c r="C1018" s="137">
        <v>1.1893</v>
      </c>
      <c r="D1018" s="133">
        <f t="shared" si="62"/>
        <v>1.1893</v>
      </c>
      <c r="E1018" s="144">
        <v>37944</v>
      </c>
      <c r="F1018" s="139">
        <f t="shared" si="65"/>
        <v>2003</v>
      </c>
      <c r="G1018" s="140">
        <v>1.6981999999999999</v>
      </c>
      <c r="H1018" s="145">
        <f t="shared" si="63"/>
        <v>1.6981999999999999</v>
      </c>
    </row>
    <row r="1019" spans="1:8">
      <c r="A1019" s="135">
        <v>37944</v>
      </c>
      <c r="B1019" s="136">
        <f t="shared" si="64"/>
        <v>2003</v>
      </c>
      <c r="C1019" s="137">
        <v>1.1909000000000001</v>
      </c>
      <c r="D1019" s="133">
        <f t="shared" si="62"/>
        <v>1.1909000000000001</v>
      </c>
      <c r="E1019" s="144">
        <v>37945</v>
      </c>
      <c r="F1019" s="139">
        <f t="shared" si="65"/>
        <v>2003</v>
      </c>
      <c r="G1019" s="140">
        <v>1.7023999999999999</v>
      </c>
      <c r="H1019" s="145">
        <f t="shared" si="63"/>
        <v>1.7023999999999999</v>
      </c>
    </row>
    <row r="1020" spans="1:8">
      <c r="A1020" s="135">
        <v>37945</v>
      </c>
      <c r="B1020" s="136">
        <f t="shared" si="64"/>
        <v>2003</v>
      </c>
      <c r="C1020" s="137">
        <v>1.1895</v>
      </c>
      <c r="D1020" s="133">
        <f t="shared" si="62"/>
        <v>1.1895</v>
      </c>
      <c r="E1020" s="144">
        <v>37946</v>
      </c>
      <c r="F1020" s="139">
        <f t="shared" si="65"/>
        <v>2003</v>
      </c>
      <c r="G1020" s="140">
        <v>1.7024999999999999</v>
      </c>
      <c r="H1020" s="145">
        <f t="shared" si="63"/>
        <v>1.7024999999999999</v>
      </c>
    </row>
    <row r="1021" spans="1:8">
      <c r="A1021" s="135">
        <v>37946</v>
      </c>
      <c r="B1021" s="136">
        <f t="shared" si="64"/>
        <v>2003</v>
      </c>
      <c r="C1021" s="137">
        <v>1.1913</v>
      </c>
      <c r="D1021" s="133">
        <f t="shared" si="62"/>
        <v>1.1913</v>
      </c>
      <c r="E1021" s="144">
        <v>37949</v>
      </c>
      <c r="F1021" s="139">
        <f t="shared" si="65"/>
        <v>2003</v>
      </c>
      <c r="G1021" s="140">
        <v>1.6950000000000001</v>
      </c>
      <c r="H1021" s="145">
        <f t="shared" si="63"/>
        <v>1.6950000000000001</v>
      </c>
    </row>
    <row r="1022" spans="1:8">
      <c r="A1022" s="135">
        <v>37949</v>
      </c>
      <c r="B1022" s="136">
        <f t="shared" si="64"/>
        <v>2003</v>
      </c>
      <c r="C1022" s="137">
        <v>1.1768000000000001</v>
      </c>
      <c r="D1022" s="133">
        <f t="shared" si="62"/>
        <v>1.1768000000000001</v>
      </c>
      <c r="E1022" s="144">
        <v>37950</v>
      </c>
      <c r="F1022" s="139">
        <f t="shared" si="65"/>
        <v>2003</v>
      </c>
      <c r="G1022" s="140">
        <v>1.6982999999999999</v>
      </c>
      <c r="H1022" s="145">
        <f t="shared" si="63"/>
        <v>1.6982999999999999</v>
      </c>
    </row>
    <row r="1023" spans="1:8">
      <c r="A1023" s="135">
        <v>37950</v>
      </c>
      <c r="B1023" s="136">
        <f t="shared" si="64"/>
        <v>2003</v>
      </c>
      <c r="C1023" s="137">
        <v>1.1785000000000001</v>
      </c>
      <c r="D1023" s="133">
        <f t="shared" si="62"/>
        <v>1.1785000000000001</v>
      </c>
      <c r="E1023" s="144">
        <v>37951</v>
      </c>
      <c r="F1023" s="139">
        <f t="shared" si="65"/>
        <v>2003</v>
      </c>
      <c r="G1023" s="140">
        <v>1.7090000000000001</v>
      </c>
      <c r="H1023" s="145">
        <f t="shared" si="63"/>
        <v>1.7090000000000001</v>
      </c>
    </row>
    <row r="1024" spans="1:8">
      <c r="A1024" s="135">
        <v>37951</v>
      </c>
      <c r="B1024" s="136">
        <f t="shared" si="64"/>
        <v>2003</v>
      </c>
      <c r="C1024" s="137">
        <v>1.1918</v>
      </c>
      <c r="D1024" s="133">
        <f t="shared" si="62"/>
        <v>1.1918</v>
      </c>
      <c r="E1024" s="144">
        <v>37952</v>
      </c>
      <c r="F1024" s="139">
        <f t="shared" si="65"/>
        <v>2003</v>
      </c>
      <c r="G1024" s="140" t="s">
        <v>50</v>
      </c>
      <c r="H1024" s="145" t="str">
        <f t="shared" si="63"/>
        <v/>
      </c>
    </row>
    <row r="1025" spans="1:8">
      <c r="A1025" s="135">
        <v>37952</v>
      </c>
      <c r="B1025" s="136">
        <f t="shared" si="64"/>
        <v>2003</v>
      </c>
      <c r="C1025" s="137" t="s">
        <v>50</v>
      </c>
      <c r="D1025" s="133" t="str">
        <f t="shared" si="62"/>
        <v/>
      </c>
      <c r="E1025" s="144">
        <v>37953</v>
      </c>
      <c r="F1025" s="139">
        <f t="shared" si="65"/>
        <v>2003</v>
      </c>
      <c r="G1025" s="140">
        <v>1.7219</v>
      </c>
      <c r="H1025" s="145">
        <f t="shared" si="63"/>
        <v>1.7219</v>
      </c>
    </row>
    <row r="1026" spans="1:8">
      <c r="A1026" s="135">
        <v>37953</v>
      </c>
      <c r="B1026" s="136">
        <f t="shared" si="64"/>
        <v>2003</v>
      </c>
      <c r="C1026" s="137">
        <v>1.1995</v>
      </c>
      <c r="D1026" s="133">
        <f t="shared" si="62"/>
        <v>1.1995</v>
      </c>
      <c r="E1026" s="144">
        <v>37956</v>
      </c>
      <c r="F1026" s="139">
        <f t="shared" si="65"/>
        <v>2003</v>
      </c>
      <c r="G1026" s="140">
        <v>1.7209000000000001</v>
      </c>
      <c r="H1026" s="145">
        <f t="shared" si="63"/>
        <v>1.7209000000000001</v>
      </c>
    </row>
    <row r="1027" spans="1:8">
      <c r="A1027" s="135">
        <v>37956</v>
      </c>
      <c r="B1027" s="136">
        <f t="shared" si="64"/>
        <v>2003</v>
      </c>
      <c r="C1027" s="137">
        <v>1.1956</v>
      </c>
      <c r="D1027" s="133">
        <f t="shared" si="62"/>
        <v>1.1956</v>
      </c>
      <c r="E1027" s="144">
        <v>37957</v>
      </c>
      <c r="F1027" s="139">
        <f t="shared" si="65"/>
        <v>2003</v>
      </c>
      <c r="G1027" s="140">
        <v>1.7291000000000001</v>
      </c>
      <c r="H1027" s="145">
        <f t="shared" si="63"/>
        <v>1.7291000000000001</v>
      </c>
    </row>
    <row r="1028" spans="1:8">
      <c r="A1028" s="135">
        <v>37957</v>
      </c>
      <c r="B1028" s="136">
        <f t="shared" si="64"/>
        <v>2003</v>
      </c>
      <c r="C1028" s="137">
        <v>1.2083999999999999</v>
      </c>
      <c r="D1028" s="133">
        <f t="shared" si="62"/>
        <v>1.2083999999999999</v>
      </c>
      <c r="E1028" s="144">
        <v>37958</v>
      </c>
      <c r="F1028" s="139">
        <f t="shared" si="65"/>
        <v>2003</v>
      </c>
      <c r="G1028" s="140">
        <v>1.7248000000000001</v>
      </c>
      <c r="H1028" s="145">
        <f t="shared" si="63"/>
        <v>1.7248000000000001</v>
      </c>
    </row>
    <row r="1029" spans="1:8">
      <c r="A1029" s="135">
        <v>37958</v>
      </c>
      <c r="B1029" s="136">
        <f t="shared" si="64"/>
        <v>2003</v>
      </c>
      <c r="C1029" s="137">
        <v>1.2093</v>
      </c>
      <c r="D1029" s="133">
        <f t="shared" si="62"/>
        <v>1.2093</v>
      </c>
      <c r="E1029" s="144">
        <v>37959</v>
      </c>
      <c r="F1029" s="139">
        <f t="shared" si="65"/>
        <v>2003</v>
      </c>
      <c r="G1029" s="140">
        <v>1.72</v>
      </c>
      <c r="H1029" s="145">
        <f t="shared" si="63"/>
        <v>1.72</v>
      </c>
    </row>
    <row r="1030" spans="1:8">
      <c r="A1030" s="135">
        <v>37959</v>
      </c>
      <c r="B1030" s="136">
        <f t="shared" si="64"/>
        <v>2003</v>
      </c>
      <c r="C1030" s="137">
        <v>1.2077</v>
      </c>
      <c r="D1030" s="133">
        <f t="shared" si="62"/>
        <v>1.2077</v>
      </c>
      <c r="E1030" s="144">
        <v>37960</v>
      </c>
      <c r="F1030" s="139">
        <f t="shared" si="65"/>
        <v>2003</v>
      </c>
      <c r="G1030" s="140">
        <v>1.7270000000000001</v>
      </c>
      <c r="H1030" s="145">
        <f t="shared" si="63"/>
        <v>1.7270000000000001</v>
      </c>
    </row>
    <row r="1031" spans="1:8">
      <c r="A1031" s="135">
        <v>37960</v>
      </c>
      <c r="B1031" s="136">
        <f t="shared" si="64"/>
        <v>2003</v>
      </c>
      <c r="C1031" s="137">
        <v>1.2157</v>
      </c>
      <c r="D1031" s="133">
        <f t="shared" ref="D1031:D1094" si="66">IF(ISNUMBER(C1031),C1031,"")</f>
        <v>1.2157</v>
      </c>
      <c r="E1031" s="144">
        <v>37963</v>
      </c>
      <c r="F1031" s="139">
        <f t="shared" si="65"/>
        <v>2003</v>
      </c>
      <c r="G1031" s="140">
        <v>1.7334000000000001</v>
      </c>
      <c r="H1031" s="145">
        <f t="shared" ref="H1031:H1094" si="67">IF(ISNUMBER(G1031),G1031,"")</f>
        <v>1.7334000000000001</v>
      </c>
    </row>
    <row r="1032" spans="1:8">
      <c r="A1032" s="135">
        <v>37963</v>
      </c>
      <c r="B1032" s="136">
        <f t="shared" ref="B1032:B1095" si="68">YEAR(A1032)</f>
        <v>2003</v>
      </c>
      <c r="C1032" s="137">
        <v>1.2217</v>
      </c>
      <c r="D1032" s="133">
        <f t="shared" si="66"/>
        <v>1.2217</v>
      </c>
      <c r="E1032" s="144">
        <v>37964</v>
      </c>
      <c r="F1032" s="139">
        <f t="shared" si="65"/>
        <v>2003</v>
      </c>
      <c r="G1032" s="140">
        <v>1.7430000000000001</v>
      </c>
      <c r="H1032" s="145">
        <f t="shared" si="67"/>
        <v>1.7430000000000001</v>
      </c>
    </row>
    <row r="1033" spans="1:8">
      <c r="A1033" s="135">
        <v>37964</v>
      </c>
      <c r="B1033" s="136">
        <f t="shared" si="68"/>
        <v>2003</v>
      </c>
      <c r="C1033" s="137">
        <v>1.2229000000000001</v>
      </c>
      <c r="D1033" s="133">
        <f t="shared" si="66"/>
        <v>1.2229000000000001</v>
      </c>
      <c r="E1033" s="144">
        <v>37965</v>
      </c>
      <c r="F1033" s="139">
        <f t="shared" ref="F1033:F1096" si="69">YEAR(E1033)</f>
        <v>2003</v>
      </c>
      <c r="G1033" s="140">
        <v>1.7445999999999999</v>
      </c>
      <c r="H1033" s="145">
        <f t="shared" si="67"/>
        <v>1.7445999999999999</v>
      </c>
    </row>
    <row r="1034" spans="1:8">
      <c r="A1034" s="135">
        <v>37965</v>
      </c>
      <c r="B1034" s="136">
        <f t="shared" si="68"/>
        <v>2003</v>
      </c>
      <c r="C1034" s="137">
        <v>1.2215</v>
      </c>
      <c r="D1034" s="133">
        <f t="shared" si="66"/>
        <v>1.2215</v>
      </c>
      <c r="E1034" s="144">
        <v>37966</v>
      </c>
      <c r="F1034" s="139">
        <f t="shared" si="69"/>
        <v>2003</v>
      </c>
      <c r="G1034" s="140">
        <v>1.7444999999999999</v>
      </c>
      <c r="H1034" s="145">
        <f t="shared" si="67"/>
        <v>1.7444999999999999</v>
      </c>
    </row>
    <row r="1035" spans="1:8">
      <c r="A1035" s="135">
        <v>37966</v>
      </c>
      <c r="B1035" s="136">
        <f t="shared" si="68"/>
        <v>2003</v>
      </c>
      <c r="C1035" s="137">
        <v>1.2163999999999999</v>
      </c>
      <c r="D1035" s="133">
        <f t="shared" si="66"/>
        <v>1.2163999999999999</v>
      </c>
      <c r="E1035" s="144">
        <v>37967</v>
      </c>
      <c r="F1035" s="139">
        <f t="shared" si="69"/>
        <v>2003</v>
      </c>
      <c r="G1035" s="140">
        <v>1.7465999999999999</v>
      </c>
      <c r="H1035" s="145">
        <f t="shared" si="67"/>
        <v>1.7465999999999999</v>
      </c>
    </row>
    <row r="1036" spans="1:8">
      <c r="A1036" s="135">
        <v>37967</v>
      </c>
      <c r="B1036" s="136">
        <f t="shared" si="68"/>
        <v>2003</v>
      </c>
      <c r="C1036" s="137">
        <v>1.2283999999999999</v>
      </c>
      <c r="D1036" s="133">
        <f t="shared" si="66"/>
        <v>1.2283999999999999</v>
      </c>
      <c r="E1036" s="144">
        <v>37970</v>
      </c>
      <c r="F1036" s="139">
        <f t="shared" si="69"/>
        <v>2003</v>
      </c>
      <c r="G1036" s="140">
        <v>1.7450000000000001</v>
      </c>
      <c r="H1036" s="145">
        <f t="shared" si="67"/>
        <v>1.7450000000000001</v>
      </c>
    </row>
    <row r="1037" spans="1:8">
      <c r="A1037" s="135">
        <v>37970</v>
      </c>
      <c r="B1037" s="136">
        <f t="shared" si="68"/>
        <v>2003</v>
      </c>
      <c r="C1037" s="137">
        <v>1.2290000000000001</v>
      </c>
      <c r="D1037" s="133">
        <f t="shared" si="66"/>
        <v>1.2290000000000001</v>
      </c>
      <c r="E1037" s="144">
        <v>37971</v>
      </c>
      <c r="F1037" s="139">
        <f t="shared" si="69"/>
        <v>2003</v>
      </c>
      <c r="G1037" s="140">
        <v>1.7509999999999999</v>
      </c>
      <c r="H1037" s="145">
        <f t="shared" si="67"/>
        <v>1.7509999999999999</v>
      </c>
    </row>
    <row r="1038" spans="1:8">
      <c r="A1038" s="135">
        <v>37971</v>
      </c>
      <c r="B1038" s="136">
        <f t="shared" si="68"/>
        <v>2003</v>
      </c>
      <c r="C1038" s="137">
        <v>1.2327999999999999</v>
      </c>
      <c r="D1038" s="133">
        <f t="shared" si="66"/>
        <v>1.2327999999999999</v>
      </c>
      <c r="E1038" s="144">
        <v>37972</v>
      </c>
      <c r="F1038" s="139">
        <f t="shared" si="69"/>
        <v>2003</v>
      </c>
      <c r="G1038" s="140">
        <v>1.7615000000000001</v>
      </c>
      <c r="H1038" s="145">
        <f t="shared" si="67"/>
        <v>1.7615000000000001</v>
      </c>
    </row>
    <row r="1039" spans="1:8">
      <c r="A1039" s="135">
        <v>37972</v>
      </c>
      <c r="B1039" s="136">
        <f t="shared" si="68"/>
        <v>2003</v>
      </c>
      <c r="C1039" s="137">
        <v>1.2381</v>
      </c>
      <c r="D1039" s="133">
        <f t="shared" si="66"/>
        <v>1.2381</v>
      </c>
      <c r="E1039" s="144">
        <v>37973</v>
      </c>
      <c r="F1039" s="139">
        <f t="shared" si="69"/>
        <v>2003</v>
      </c>
      <c r="G1039" s="140">
        <v>1.7673000000000001</v>
      </c>
      <c r="H1039" s="145">
        <f t="shared" si="67"/>
        <v>1.7673000000000001</v>
      </c>
    </row>
    <row r="1040" spans="1:8">
      <c r="A1040" s="135">
        <v>37973</v>
      </c>
      <c r="B1040" s="136">
        <f t="shared" si="68"/>
        <v>2003</v>
      </c>
      <c r="C1040" s="137">
        <v>1.2376</v>
      </c>
      <c r="D1040" s="133">
        <f t="shared" si="66"/>
        <v>1.2376</v>
      </c>
      <c r="E1040" s="144">
        <v>37974</v>
      </c>
      <c r="F1040" s="139">
        <f t="shared" si="69"/>
        <v>2003</v>
      </c>
      <c r="G1040" s="140">
        <v>1.7675000000000001</v>
      </c>
      <c r="H1040" s="145">
        <f t="shared" si="67"/>
        <v>1.7675000000000001</v>
      </c>
    </row>
    <row r="1041" spans="1:8">
      <c r="A1041" s="135">
        <v>37974</v>
      </c>
      <c r="B1041" s="136">
        <f t="shared" si="68"/>
        <v>2003</v>
      </c>
      <c r="C1041" s="137">
        <v>1.238</v>
      </c>
      <c r="D1041" s="133">
        <f t="shared" si="66"/>
        <v>1.238</v>
      </c>
      <c r="E1041" s="144">
        <v>37977</v>
      </c>
      <c r="F1041" s="139">
        <f t="shared" si="69"/>
        <v>2003</v>
      </c>
      <c r="G1041" s="140">
        <v>1.7635000000000001</v>
      </c>
      <c r="H1041" s="145">
        <f t="shared" si="67"/>
        <v>1.7635000000000001</v>
      </c>
    </row>
    <row r="1042" spans="1:8">
      <c r="A1042" s="135">
        <v>37977</v>
      </c>
      <c r="B1042" s="136">
        <f t="shared" si="68"/>
        <v>2003</v>
      </c>
      <c r="C1042" s="137">
        <v>1.2415</v>
      </c>
      <c r="D1042" s="133">
        <f t="shared" si="66"/>
        <v>1.2415</v>
      </c>
      <c r="E1042" s="144">
        <v>37978</v>
      </c>
      <c r="F1042" s="139">
        <f t="shared" si="69"/>
        <v>2003</v>
      </c>
      <c r="G1042" s="140">
        <v>1.7649999999999999</v>
      </c>
      <c r="H1042" s="145">
        <f t="shared" si="67"/>
        <v>1.7649999999999999</v>
      </c>
    </row>
    <row r="1043" spans="1:8">
      <c r="A1043" s="135">
        <v>37978</v>
      </c>
      <c r="B1043" s="136">
        <f t="shared" si="68"/>
        <v>2003</v>
      </c>
      <c r="C1043" s="137">
        <v>1.2405999999999999</v>
      </c>
      <c r="D1043" s="133">
        <f t="shared" si="66"/>
        <v>1.2405999999999999</v>
      </c>
      <c r="E1043" s="144">
        <v>37979</v>
      </c>
      <c r="F1043" s="139">
        <f t="shared" si="69"/>
        <v>2003</v>
      </c>
      <c r="G1043" s="140">
        <v>1.7747999999999999</v>
      </c>
      <c r="H1043" s="145">
        <f t="shared" si="67"/>
        <v>1.7747999999999999</v>
      </c>
    </row>
    <row r="1044" spans="1:8">
      <c r="A1044" s="135">
        <v>37979</v>
      </c>
      <c r="B1044" s="136">
        <f t="shared" si="68"/>
        <v>2003</v>
      </c>
      <c r="C1044" s="137">
        <v>1.2464</v>
      </c>
      <c r="D1044" s="133">
        <f t="shared" si="66"/>
        <v>1.2464</v>
      </c>
      <c r="E1044" s="144">
        <v>37980</v>
      </c>
      <c r="F1044" s="139">
        <f t="shared" si="69"/>
        <v>2003</v>
      </c>
      <c r="G1044" s="140" t="s">
        <v>50</v>
      </c>
      <c r="H1044" s="145" t="str">
        <f t="shared" si="67"/>
        <v/>
      </c>
    </row>
    <row r="1045" spans="1:8">
      <c r="A1045" s="135">
        <v>37980</v>
      </c>
      <c r="B1045" s="136">
        <f t="shared" si="68"/>
        <v>2003</v>
      </c>
      <c r="C1045" s="137" t="s">
        <v>50</v>
      </c>
      <c r="D1045" s="133" t="str">
        <f t="shared" si="66"/>
        <v/>
      </c>
      <c r="E1045" s="144">
        <v>37981</v>
      </c>
      <c r="F1045" s="139">
        <f t="shared" si="69"/>
        <v>2003</v>
      </c>
      <c r="G1045" s="140">
        <v>1.7725</v>
      </c>
      <c r="H1045" s="145">
        <f t="shared" si="67"/>
        <v>1.7725</v>
      </c>
    </row>
    <row r="1046" spans="1:8">
      <c r="A1046" s="135">
        <v>37981</v>
      </c>
      <c r="B1046" s="136">
        <f t="shared" si="68"/>
        <v>2003</v>
      </c>
      <c r="C1046" s="137">
        <v>1.2441</v>
      </c>
      <c r="D1046" s="133">
        <f t="shared" si="66"/>
        <v>1.2441</v>
      </c>
      <c r="E1046" s="144">
        <v>37984</v>
      </c>
      <c r="F1046" s="139">
        <f t="shared" si="69"/>
        <v>2003</v>
      </c>
      <c r="G1046" s="140">
        <v>1.7705</v>
      </c>
      <c r="H1046" s="145">
        <f t="shared" si="67"/>
        <v>1.7705</v>
      </c>
    </row>
    <row r="1047" spans="1:8">
      <c r="A1047" s="135">
        <v>37984</v>
      </c>
      <c r="B1047" s="136">
        <f t="shared" si="68"/>
        <v>2003</v>
      </c>
      <c r="C1047" s="137">
        <v>1.2484999999999999</v>
      </c>
      <c r="D1047" s="133">
        <f t="shared" si="66"/>
        <v>1.2484999999999999</v>
      </c>
      <c r="E1047" s="144">
        <v>37985</v>
      </c>
      <c r="F1047" s="139">
        <f t="shared" si="69"/>
        <v>2003</v>
      </c>
      <c r="G1047" s="140">
        <v>1.7786</v>
      </c>
      <c r="H1047" s="145">
        <f t="shared" si="67"/>
        <v>1.7786</v>
      </c>
    </row>
    <row r="1048" spans="1:8">
      <c r="A1048" s="135">
        <v>37985</v>
      </c>
      <c r="B1048" s="136">
        <f t="shared" si="68"/>
        <v>2003</v>
      </c>
      <c r="C1048" s="137">
        <v>1.2521</v>
      </c>
      <c r="D1048" s="133">
        <f t="shared" si="66"/>
        <v>1.2521</v>
      </c>
      <c r="E1048" s="144">
        <v>37986</v>
      </c>
      <c r="F1048" s="139">
        <f t="shared" si="69"/>
        <v>2003</v>
      </c>
      <c r="G1048" s="140">
        <v>1.7842</v>
      </c>
      <c r="H1048" s="145">
        <f t="shared" si="67"/>
        <v>1.7842</v>
      </c>
    </row>
    <row r="1049" spans="1:8">
      <c r="A1049" s="135">
        <v>37986</v>
      </c>
      <c r="B1049" s="136">
        <f t="shared" si="68"/>
        <v>2003</v>
      </c>
      <c r="C1049" s="137">
        <v>1.2597</v>
      </c>
      <c r="D1049" s="133">
        <f t="shared" si="66"/>
        <v>1.2597</v>
      </c>
      <c r="E1049" s="144">
        <v>37987</v>
      </c>
      <c r="F1049" s="139">
        <f t="shared" si="69"/>
        <v>2004</v>
      </c>
      <c r="G1049" s="140" t="s">
        <v>50</v>
      </c>
      <c r="H1049" s="145" t="str">
        <f t="shared" si="67"/>
        <v/>
      </c>
    </row>
    <row r="1050" spans="1:8">
      <c r="A1050" s="135">
        <v>37987</v>
      </c>
      <c r="B1050" s="136">
        <f t="shared" si="68"/>
        <v>2004</v>
      </c>
      <c r="C1050" s="137" t="s">
        <v>50</v>
      </c>
      <c r="D1050" s="133" t="str">
        <f t="shared" si="66"/>
        <v/>
      </c>
      <c r="E1050" s="144">
        <v>37988</v>
      </c>
      <c r="F1050" s="139">
        <f t="shared" si="69"/>
        <v>2004</v>
      </c>
      <c r="G1050" s="140">
        <v>1.7902</v>
      </c>
      <c r="H1050" s="145">
        <f t="shared" si="67"/>
        <v>1.7902</v>
      </c>
    </row>
    <row r="1051" spans="1:8">
      <c r="A1051" s="135">
        <v>37988</v>
      </c>
      <c r="B1051" s="136">
        <f t="shared" si="68"/>
        <v>2004</v>
      </c>
      <c r="C1051" s="137">
        <v>1.2592000000000001</v>
      </c>
      <c r="D1051" s="133">
        <f t="shared" si="66"/>
        <v>1.2592000000000001</v>
      </c>
      <c r="E1051" s="144">
        <v>37991</v>
      </c>
      <c r="F1051" s="139">
        <f t="shared" si="69"/>
        <v>2004</v>
      </c>
      <c r="G1051" s="140">
        <v>1.8085</v>
      </c>
      <c r="H1051" s="145">
        <f t="shared" si="67"/>
        <v>1.8085</v>
      </c>
    </row>
    <row r="1052" spans="1:8">
      <c r="A1052" s="135">
        <v>37991</v>
      </c>
      <c r="B1052" s="136">
        <f t="shared" si="68"/>
        <v>2004</v>
      </c>
      <c r="C1052" s="137">
        <v>1.2679</v>
      </c>
      <c r="D1052" s="133">
        <f t="shared" si="66"/>
        <v>1.2679</v>
      </c>
      <c r="E1052" s="144">
        <v>37992</v>
      </c>
      <c r="F1052" s="139">
        <f t="shared" si="69"/>
        <v>2004</v>
      </c>
      <c r="G1052" s="140">
        <v>1.8245</v>
      </c>
      <c r="H1052" s="145">
        <f t="shared" si="67"/>
        <v>1.8245</v>
      </c>
    </row>
    <row r="1053" spans="1:8">
      <c r="A1053" s="135">
        <v>37992</v>
      </c>
      <c r="B1053" s="136">
        <f t="shared" si="68"/>
        <v>2004</v>
      </c>
      <c r="C1053" s="137">
        <v>1.2773000000000001</v>
      </c>
      <c r="D1053" s="133">
        <f t="shared" si="66"/>
        <v>1.2773000000000001</v>
      </c>
      <c r="E1053" s="144">
        <v>37993</v>
      </c>
      <c r="F1053" s="139">
        <f t="shared" si="69"/>
        <v>2004</v>
      </c>
      <c r="G1053" s="140">
        <v>1.8192999999999999</v>
      </c>
      <c r="H1053" s="145">
        <f t="shared" si="67"/>
        <v>1.8192999999999999</v>
      </c>
    </row>
    <row r="1054" spans="1:8">
      <c r="A1054" s="135">
        <v>37993</v>
      </c>
      <c r="B1054" s="136">
        <f t="shared" si="68"/>
        <v>2004</v>
      </c>
      <c r="C1054" s="137">
        <v>1.2665</v>
      </c>
      <c r="D1054" s="133">
        <f t="shared" si="66"/>
        <v>1.2665</v>
      </c>
      <c r="E1054" s="144">
        <v>37994</v>
      </c>
      <c r="F1054" s="139">
        <f t="shared" si="69"/>
        <v>2004</v>
      </c>
      <c r="G1054" s="140">
        <v>1.8338000000000001</v>
      </c>
      <c r="H1054" s="145">
        <f t="shared" si="67"/>
        <v>1.8338000000000001</v>
      </c>
    </row>
    <row r="1055" spans="1:8">
      <c r="A1055" s="135">
        <v>37994</v>
      </c>
      <c r="B1055" s="136">
        <f t="shared" si="68"/>
        <v>2004</v>
      </c>
      <c r="C1055" s="137">
        <v>1.2771999999999999</v>
      </c>
      <c r="D1055" s="133">
        <f t="shared" si="66"/>
        <v>1.2771999999999999</v>
      </c>
      <c r="E1055" s="144">
        <v>37995</v>
      </c>
      <c r="F1055" s="139">
        <f t="shared" si="69"/>
        <v>2004</v>
      </c>
      <c r="G1055" s="140">
        <v>1.8472</v>
      </c>
      <c r="H1055" s="145">
        <f t="shared" si="67"/>
        <v>1.8472</v>
      </c>
    </row>
    <row r="1056" spans="1:8">
      <c r="A1056" s="135">
        <v>37995</v>
      </c>
      <c r="B1056" s="136">
        <f t="shared" si="68"/>
        <v>2004</v>
      </c>
      <c r="C1056" s="137">
        <v>1.2853000000000001</v>
      </c>
      <c r="D1056" s="133">
        <f t="shared" si="66"/>
        <v>1.2853000000000001</v>
      </c>
      <c r="E1056" s="144">
        <v>37998</v>
      </c>
      <c r="F1056" s="139">
        <f t="shared" si="69"/>
        <v>2004</v>
      </c>
      <c r="G1056" s="140">
        <v>1.8511</v>
      </c>
      <c r="H1056" s="145">
        <f t="shared" si="67"/>
        <v>1.8511</v>
      </c>
    </row>
    <row r="1057" spans="1:8">
      <c r="A1057" s="135">
        <v>37998</v>
      </c>
      <c r="B1057" s="136">
        <f t="shared" si="68"/>
        <v>2004</v>
      </c>
      <c r="C1057" s="137">
        <v>1.2802</v>
      </c>
      <c r="D1057" s="133">
        <f t="shared" si="66"/>
        <v>1.2802</v>
      </c>
      <c r="E1057" s="144">
        <v>37999</v>
      </c>
      <c r="F1057" s="139">
        <f t="shared" si="69"/>
        <v>2004</v>
      </c>
      <c r="G1057" s="140">
        <v>1.8431999999999999</v>
      </c>
      <c r="H1057" s="145">
        <f t="shared" si="67"/>
        <v>1.8431999999999999</v>
      </c>
    </row>
    <row r="1058" spans="1:8">
      <c r="A1058" s="135">
        <v>37999</v>
      </c>
      <c r="B1058" s="136">
        <f t="shared" si="68"/>
        <v>2004</v>
      </c>
      <c r="C1058" s="137">
        <v>1.2735000000000001</v>
      </c>
      <c r="D1058" s="133">
        <f t="shared" si="66"/>
        <v>1.2735000000000001</v>
      </c>
      <c r="E1058" s="144">
        <v>38000</v>
      </c>
      <c r="F1058" s="139">
        <f t="shared" si="69"/>
        <v>2004</v>
      </c>
      <c r="G1058" s="140">
        <v>1.8409</v>
      </c>
      <c r="H1058" s="145">
        <f t="shared" si="67"/>
        <v>1.8409</v>
      </c>
    </row>
    <row r="1059" spans="1:8">
      <c r="A1059" s="135">
        <v>38000</v>
      </c>
      <c r="B1059" s="136">
        <f t="shared" si="68"/>
        <v>2004</v>
      </c>
      <c r="C1059" s="137">
        <v>1.2726</v>
      </c>
      <c r="D1059" s="133">
        <f t="shared" si="66"/>
        <v>1.2726</v>
      </c>
      <c r="E1059" s="144">
        <v>38001</v>
      </c>
      <c r="F1059" s="139">
        <f t="shared" si="69"/>
        <v>2004</v>
      </c>
      <c r="G1059" s="140">
        <v>1.8205</v>
      </c>
      <c r="H1059" s="145">
        <f t="shared" si="67"/>
        <v>1.8205</v>
      </c>
    </row>
    <row r="1060" spans="1:8">
      <c r="A1060" s="135">
        <v>38001</v>
      </c>
      <c r="B1060" s="136">
        <f t="shared" si="68"/>
        <v>2004</v>
      </c>
      <c r="C1060" s="137">
        <v>1.2587999999999999</v>
      </c>
      <c r="D1060" s="133">
        <f t="shared" si="66"/>
        <v>1.2587999999999999</v>
      </c>
      <c r="E1060" s="144">
        <v>38002</v>
      </c>
      <c r="F1060" s="139">
        <f t="shared" si="69"/>
        <v>2004</v>
      </c>
      <c r="G1060" s="140">
        <v>1.7996000000000001</v>
      </c>
      <c r="H1060" s="145">
        <f t="shared" si="67"/>
        <v>1.7996000000000001</v>
      </c>
    </row>
    <row r="1061" spans="1:8">
      <c r="A1061" s="135">
        <v>38002</v>
      </c>
      <c r="B1061" s="136">
        <f t="shared" si="68"/>
        <v>2004</v>
      </c>
      <c r="C1061" s="137">
        <v>1.2395</v>
      </c>
      <c r="D1061" s="133">
        <f t="shared" si="66"/>
        <v>1.2395</v>
      </c>
      <c r="E1061" s="144">
        <v>38005</v>
      </c>
      <c r="F1061" s="139">
        <f t="shared" si="69"/>
        <v>2004</v>
      </c>
      <c r="G1061" s="140" t="s">
        <v>50</v>
      </c>
      <c r="H1061" s="145" t="str">
        <f t="shared" si="67"/>
        <v/>
      </c>
    </row>
    <row r="1062" spans="1:8">
      <c r="A1062" s="135">
        <v>38005</v>
      </c>
      <c r="B1062" s="136">
        <f t="shared" si="68"/>
        <v>2004</v>
      </c>
      <c r="C1062" s="137" t="s">
        <v>50</v>
      </c>
      <c r="D1062" s="133" t="str">
        <f t="shared" si="66"/>
        <v/>
      </c>
      <c r="E1062" s="144">
        <v>38006</v>
      </c>
      <c r="F1062" s="139">
        <f t="shared" si="69"/>
        <v>2004</v>
      </c>
      <c r="G1062" s="140">
        <v>1.8187</v>
      </c>
      <c r="H1062" s="145">
        <f t="shared" si="67"/>
        <v>1.8187</v>
      </c>
    </row>
    <row r="1063" spans="1:8">
      <c r="A1063" s="135">
        <v>38006</v>
      </c>
      <c r="B1063" s="136">
        <f t="shared" si="68"/>
        <v>2004</v>
      </c>
      <c r="C1063" s="137">
        <v>1.2584</v>
      </c>
      <c r="D1063" s="133">
        <f t="shared" si="66"/>
        <v>1.2584</v>
      </c>
      <c r="E1063" s="144">
        <v>38007</v>
      </c>
      <c r="F1063" s="139">
        <f t="shared" si="69"/>
        <v>2004</v>
      </c>
      <c r="G1063" s="140">
        <v>1.8294999999999999</v>
      </c>
      <c r="H1063" s="145">
        <f t="shared" si="67"/>
        <v>1.8294999999999999</v>
      </c>
    </row>
    <row r="1064" spans="1:8">
      <c r="A1064" s="135">
        <v>38007</v>
      </c>
      <c r="B1064" s="136">
        <f t="shared" si="68"/>
        <v>2004</v>
      </c>
      <c r="C1064" s="137">
        <v>1.2617</v>
      </c>
      <c r="D1064" s="133">
        <f t="shared" si="66"/>
        <v>1.2617</v>
      </c>
      <c r="E1064" s="144">
        <v>38008</v>
      </c>
      <c r="F1064" s="139">
        <f t="shared" si="69"/>
        <v>2004</v>
      </c>
      <c r="G1064" s="140">
        <v>1.8446</v>
      </c>
      <c r="H1064" s="145">
        <f t="shared" si="67"/>
        <v>1.8446</v>
      </c>
    </row>
    <row r="1065" spans="1:8">
      <c r="A1065" s="135">
        <v>38008</v>
      </c>
      <c r="B1065" s="136">
        <f t="shared" si="68"/>
        <v>2004</v>
      </c>
      <c r="C1065" s="137">
        <v>1.2717000000000001</v>
      </c>
      <c r="D1065" s="133">
        <f t="shared" si="66"/>
        <v>1.2717000000000001</v>
      </c>
      <c r="E1065" s="144">
        <v>38009</v>
      </c>
      <c r="F1065" s="139">
        <f t="shared" si="69"/>
        <v>2004</v>
      </c>
      <c r="G1065" s="140">
        <v>1.8203</v>
      </c>
      <c r="H1065" s="145">
        <f t="shared" si="67"/>
        <v>1.8203</v>
      </c>
    </row>
    <row r="1066" spans="1:8">
      <c r="A1066" s="135">
        <v>38009</v>
      </c>
      <c r="B1066" s="136">
        <f t="shared" si="68"/>
        <v>2004</v>
      </c>
      <c r="C1066" s="137">
        <v>1.2609999999999999</v>
      </c>
      <c r="D1066" s="133">
        <f t="shared" si="66"/>
        <v>1.2609999999999999</v>
      </c>
      <c r="E1066" s="144">
        <v>38012</v>
      </c>
      <c r="F1066" s="139">
        <f t="shared" si="69"/>
        <v>2004</v>
      </c>
      <c r="G1066" s="140">
        <v>1.82</v>
      </c>
      <c r="H1066" s="145">
        <f t="shared" si="67"/>
        <v>1.82</v>
      </c>
    </row>
    <row r="1067" spans="1:8">
      <c r="A1067" s="135">
        <v>38012</v>
      </c>
      <c r="B1067" s="136">
        <f t="shared" si="68"/>
        <v>2004</v>
      </c>
      <c r="C1067" s="137">
        <v>1.2552000000000001</v>
      </c>
      <c r="D1067" s="133">
        <f t="shared" si="66"/>
        <v>1.2552000000000001</v>
      </c>
      <c r="E1067" s="144">
        <v>38013</v>
      </c>
      <c r="F1067" s="139">
        <f t="shared" si="69"/>
        <v>2004</v>
      </c>
      <c r="G1067" s="140">
        <v>1.8277000000000001</v>
      </c>
      <c r="H1067" s="145">
        <f t="shared" si="67"/>
        <v>1.8277000000000001</v>
      </c>
    </row>
    <row r="1068" spans="1:8">
      <c r="A1068" s="135">
        <v>38013</v>
      </c>
      <c r="B1068" s="136">
        <f t="shared" si="68"/>
        <v>2004</v>
      </c>
      <c r="C1068" s="137">
        <v>1.2643</v>
      </c>
      <c r="D1068" s="133">
        <f t="shared" si="66"/>
        <v>1.2643</v>
      </c>
      <c r="E1068" s="144">
        <v>38014</v>
      </c>
      <c r="F1068" s="139">
        <f t="shared" si="69"/>
        <v>2004</v>
      </c>
      <c r="G1068" s="140">
        <v>1.837</v>
      </c>
      <c r="H1068" s="145">
        <f t="shared" si="67"/>
        <v>1.837</v>
      </c>
    </row>
    <row r="1069" spans="1:8">
      <c r="A1069" s="135">
        <v>38014</v>
      </c>
      <c r="B1069" s="136">
        <f t="shared" si="68"/>
        <v>2004</v>
      </c>
      <c r="C1069" s="137">
        <v>1.262</v>
      </c>
      <c r="D1069" s="133">
        <f t="shared" si="66"/>
        <v>1.262</v>
      </c>
      <c r="E1069" s="144">
        <v>38015</v>
      </c>
      <c r="F1069" s="139">
        <f t="shared" si="69"/>
        <v>2004</v>
      </c>
      <c r="G1069" s="140">
        <v>1.8111999999999999</v>
      </c>
      <c r="H1069" s="145">
        <f t="shared" si="67"/>
        <v>1.8111999999999999</v>
      </c>
    </row>
    <row r="1070" spans="1:8">
      <c r="A1070" s="135">
        <v>38015</v>
      </c>
      <c r="B1070" s="136">
        <f t="shared" si="68"/>
        <v>2004</v>
      </c>
      <c r="C1070" s="137">
        <v>1.2388999999999999</v>
      </c>
      <c r="D1070" s="133">
        <f t="shared" si="66"/>
        <v>1.2388999999999999</v>
      </c>
      <c r="E1070" s="144">
        <v>38016</v>
      </c>
      <c r="F1070" s="139">
        <f t="shared" si="69"/>
        <v>2004</v>
      </c>
      <c r="G1070" s="140">
        <v>1.8214999999999999</v>
      </c>
      <c r="H1070" s="145">
        <f t="shared" si="67"/>
        <v>1.8214999999999999</v>
      </c>
    </row>
    <row r="1071" spans="1:8">
      <c r="A1071" s="135">
        <v>38016</v>
      </c>
      <c r="B1071" s="136">
        <f t="shared" si="68"/>
        <v>2004</v>
      </c>
      <c r="C1071" s="137">
        <v>1.2452000000000001</v>
      </c>
      <c r="D1071" s="133">
        <f t="shared" si="66"/>
        <v>1.2452000000000001</v>
      </c>
      <c r="E1071" s="144">
        <v>38019</v>
      </c>
      <c r="F1071" s="139">
        <f t="shared" si="69"/>
        <v>2004</v>
      </c>
      <c r="G1071" s="140">
        <v>1.8182</v>
      </c>
      <c r="H1071" s="145">
        <f t="shared" si="67"/>
        <v>1.8182</v>
      </c>
    </row>
    <row r="1072" spans="1:8">
      <c r="A1072" s="135">
        <v>38019</v>
      </c>
      <c r="B1072" s="136">
        <f t="shared" si="68"/>
        <v>2004</v>
      </c>
      <c r="C1072" s="137">
        <v>1.2425999999999999</v>
      </c>
      <c r="D1072" s="133">
        <f t="shared" si="66"/>
        <v>1.2425999999999999</v>
      </c>
      <c r="E1072" s="144">
        <v>38020</v>
      </c>
      <c r="F1072" s="139">
        <f t="shared" si="69"/>
        <v>2004</v>
      </c>
      <c r="G1072" s="140">
        <v>1.8380000000000001</v>
      </c>
      <c r="H1072" s="145">
        <f t="shared" si="67"/>
        <v>1.8380000000000001</v>
      </c>
    </row>
    <row r="1073" spans="1:8">
      <c r="A1073" s="135">
        <v>38020</v>
      </c>
      <c r="B1073" s="136">
        <f t="shared" si="68"/>
        <v>2004</v>
      </c>
      <c r="C1073" s="137">
        <v>1.2561</v>
      </c>
      <c r="D1073" s="133">
        <f t="shared" si="66"/>
        <v>1.2561</v>
      </c>
      <c r="E1073" s="144">
        <v>38021</v>
      </c>
      <c r="F1073" s="139">
        <f t="shared" si="69"/>
        <v>2004</v>
      </c>
      <c r="G1073" s="140">
        <v>1.8334999999999999</v>
      </c>
      <c r="H1073" s="145">
        <f t="shared" si="67"/>
        <v>1.8334999999999999</v>
      </c>
    </row>
    <row r="1074" spans="1:8">
      <c r="A1074" s="135">
        <v>38021</v>
      </c>
      <c r="B1074" s="136">
        <f t="shared" si="68"/>
        <v>2004</v>
      </c>
      <c r="C1074" s="137">
        <v>1.2552000000000001</v>
      </c>
      <c r="D1074" s="133">
        <f t="shared" si="66"/>
        <v>1.2552000000000001</v>
      </c>
      <c r="E1074" s="144">
        <v>38022</v>
      </c>
      <c r="F1074" s="139">
        <f t="shared" si="69"/>
        <v>2004</v>
      </c>
      <c r="G1074" s="140">
        <v>1.8378000000000001</v>
      </c>
      <c r="H1074" s="145">
        <f t="shared" si="67"/>
        <v>1.8378000000000001</v>
      </c>
    </row>
    <row r="1075" spans="1:8">
      <c r="A1075" s="135">
        <v>38022</v>
      </c>
      <c r="B1075" s="136">
        <f t="shared" si="68"/>
        <v>2004</v>
      </c>
      <c r="C1075" s="137">
        <v>1.2605999999999999</v>
      </c>
      <c r="D1075" s="133">
        <f t="shared" si="66"/>
        <v>1.2605999999999999</v>
      </c>
      <c r="E1075" s="144">
        <v>38023</v>
      </c>
      <c r="F1075" s="139">
        <f t="shared" si="69"/>
        <v>2004</v>
      </c>
      <c r="G1075" s="140">
        <v>1.8459000000000001</v>
      </c>
      <c r="H1075" s="145">
        <f t="shared" si="67"/>
        <v>1.8459000000000001</v>
      </c>
    </row>
    <row r="1076" spans="1:8">
      <c r="A1076" s="135">
        <v>38023</v>
      </c>
      <c r="B1076" s="136">
        <f t="shared" si="68"/>
        <v>2004</v>
      </c>
      <c r="C1076" s="137">
        <v>1.2694000000000001</v>
      </c>
      <c r="D1076" s="133">
        <f t="shared" si="66"/>
        <v>1.2694000000000001</v>
      </c>
      <c r="E1076" s="144">
        <v>38026</v>
      </c>
      <c r="F1076" s="139">
        <f t="shared" si="69"/>
        <v>2004</v>
      </c>
      <c r="G1076" s="140">
        <v>1.8580000000000001</v>
      </c>
      <c r="H1076" s="145">
        <f t="shared" si="67"/>
        <v>1.8580000000000001</v>
      </c>
    </row>
    <row r="1077" spans="1:8">
      <c r="A1077" s="135">
        <v>38026</v>
      </c>
      <c r="B1077" s="136">
        <f t="shared" si="68"/>
        <v>2004</v>
      </c>
      <c r="C1077" s="137">
        <v>1.2672000000000001</v>
      </c>
      <c r="D1077" s="133">
        <f t="shared" si="66"/>
        <v>1.2672000000000001</v>
      </c>
      <c r="E1077" s="144">
        <v>38027</v>
      </c>
      <c r="F1077" s="139">
        <f t="shared" si="69"/>
        <v>2004</v>
      </c>
      <c r="G1077" s="140">
        <v>1.8696999999999999</v>
      </c>
      <c r="H1077" s="145">
        <f t="shared" si="67"/>
        <v>1.8696999999999999</v>
      </c>
    </row>
    <row r="1078" spans="1:8">
      <c r="A1078" s="135">
        <v>38027</v>
      </c>
      <c r="B1078" s="136">
        <f t="shared" si="68"/>
        <v>2004</v>
      </c>
      <c r="C1078" s="137">
        <v>1.2726999999999999</v>
      </c>
      <c r="D1078" s="133">
        <f t="shared" si="66"/>
        <v>1.2726999999999999</v>
      </c>
      <c r="E1078" s="144">
        <v>38028</v>
      </c>
      <c r="F1078" s="139">
        <f t="shared" si="69"/>
        <v>2004</v>
      </c>
      <c r="G1078" s="140">
        <v>1.885</v>
      </c>
      <c r="H1078" s="145">
        <f t="shared" si="67"/>
        <v>1.885</v>
      </c>
    </row>
    <row r="1079" spans="1:8">
      <c r="A1079" s="135">
        <v>38028</v>
      </c>
      <c r="B1079" s="136">
        <f t="shared" si="68"/>
        <v>2004</v>
      </c>
      <c r="C1079" s="137">
        <v>1.2815000000000001</v>
      </c>
      <c r="D1079" s="133">
        <f t="shared" si="66"/>
        <v>1.2815000000000001</v>
      </c>
      <c r="E1079" s="144">
        <v>38029</v>
      </c>
      <c r="F1079" s="139">
        <f t="shared" si="69"/>
        <v>2004</v>
      </c>
      <c r="G1079" s="140">
        <v>1.891</v>
      </c>
      <c r="H1079" s="145">
        <f t="shared" si="67"/>
        <v>1.891</v>
      </c>
    </row>
    <row r="1080" spans="1:8">
      <c r="A1080" s="135">
        <v>38029</v>
      </c>
      <c r="B1080" s="136">
        <f t="shared" si="68"/>
        <v>2004</v>
      </c>
      <c r="C1080" s="137">
        <v>1.2806999999999999</v>
      </c>
      <c r="D1080" s="133">
        <f t="shared" si="66"/>
        <v>1.2806999999999999</v>
      </c>
      <c r="E1080" s="144">
        <v>38030</v>
      </c>
      <c r="F1080" s="139">
        <f t="shared" si="69"/>
        <v>2004</v>
      </c>
      <c r="G1080" s="140">
        <v>1.883</v>
      </c>
      <c r="H1080" s="145">
        <f t="shared" si="67"/>
        <v>1.883</v>
      </c>
    </row>
    <row r="1081" spans="1:8">
      <c r="A1081" s="135">
        <v>38030</v>
      </c>
      <c r="B1081" s="136">
        <f t="shared" si="68"/>
        <v>2004</v>
      </c>
      <c r="C1081" s="137">
        <v>1.2750999999999999</v>
      </c>
      <c r="D1081" s="133">
        <f t="shared" si="66"/>
        <v>1.2750999999999999</v>
      </c>
      <c r="E1081" s="144">
        <v>38033</v>
      </c>
      <c r="F1081" s="139">
        <f t="shared" si="69"/>
        <v>2004</v>
      </c>
      <c r="G1081" s="140" t="s">
        <v>50</v>
      </c>
      <c r="H1081" s="145" t="str">
        <f t="shared" si="67"/>
        <v/>
      </c>
    </row>
    <row r="1082" spans="1:8">
      <c r="A1082" s="135">
        <v>38033</v>
      </c>
      <c r="B1082" s="136">
        <f t="shared" si="68"/>
        <v>2004</v>
      </c>
      <c r="C1082" s="137" t="s">
        <v>50</v>
      </c>
      <c r="D1082" s="133" t="str">
        <f t="shared" si="66"/>
        <v/>
      </c>
      <c r="E1082" s="144">
        <v>38034</v>
      </c>
      <c r="F1082" s="139">
        <f t="shared" si="69"/>
        <v>2004</v>
      </c>
      <c r="G1082" s="140">
        <v>1.9045000000000001</v>
      </c>
      <c r="H1082" s="145">
        <f t="shared" si="67"/>
        <v>1.9045000000000001</v>
      </c>
    </row>
    <row r="1083" spans="1:8">
      <c r="A1083" s="135">
        <v>38034</v>
      </c>
      <c r="B1083" s="136">
        <f t="shared" si="68"/>
        <v>2004</v>
      </c>
      <c r="C1083" s="137">
        <v>1.2847999999999999</v>
      </c>
      <c r="D1083" s="133">
        <f t="shared" si="66"/>
        <v>1.2847999999999999</v>
      </c>
      <c r="E1083" s="144">
        <v>38035</v>
      </c>
      <c r="F1083" s="139">
        <f t="shared" si="69"/>
        <v>2004</v>
      </c>
      <c r="G1083" s="140">
        <v>1.9023000000000001</v>
      </c>
      <c r="H1083" s="145">
        <f t="shared" si="67"/>
        <v>1.9023000000000001</v>
      </c>
    </row>
    <row r="1084" spans="1:8">
      <c r="A1084" s="135">
        <v>38035</v>
      </c>
      <c r="B1084" s="136">
        <f t="shared" si="68"/>
        <v>2004</v>
      </c>
      <c r="C1084" s="137">
        <v>1.2811999999999999</v>
      </c>
      <c r="D1084" s="133">
        <f t="shared" si="66"/>
        <v>1.2811999999999999</v>
      </c>
      <c r="E1084" s="144">
        <v>38036</v>
      </c>
      <c r="F1084" s="139">
        <f t="shared" si="69"/>
        <v>2004</v>
      </c>
      <c r="G1084" s="140">
        <v>1.8920999999999999</v>
      </c>
      <c r="H1084" s="145">
        <f t="shared" si="67"/>
        <v>1.8920999999999999</v>
      </c>
    </row>
    <row r="1085" spans="1:8">
      <c r="A1085" s="135">
        <v>38036</v>
      </c>
      <c r="B1085" s="136">
        <f t="shared" si="68"/>
        <v>2004</v>
      </c>
      <c r="C1085" s="137">
        <v>1.2685</v>
      </c>
      <c r="D1085" s="133">
        <f t="shared" si="66"/>
        <v>1.2685</v>
      </c>
      <c r="E1085" s="144">
        <v>38037</v>
      </c>
      <c r="F1085" s="139">
        <f t="shared" si="69"/>
        <v>2004</v>
      </c>
      <c r="G1085" s="140">
        <v>1.8668</v>
      </c>
      <c r="H1085" s="145">
        <f t="shared" si="67"/>
        <v>1.8668</v>
      </c>
    </row>
    <row r="1086" spans="1:8">
      <c r="A1086" s="135">
        <v>38037</v>
      </c>
      <c r="B1086" s="136">
        <f t="shared" si="68"/>
        <v>2004</v>
      </c>
      <c r="C1086" s="137">
        <v>1.2563</v>
      </c>
      <c r="D1086" s="133">
        <f t="shared" si="66"/>
        <v>1.2563</v>
      </c>
      <c r="E1086" s="144">
        <v>38040</v>
      </c>
      <c r="F1086" s="139">
        <f t="shared" si="69"/>
        <v>2004</v>
      </c>
      <c r="G1086" s="140">
        <v>1.8686</v>
      </c>
      <c r="H1086" s="145">
        <f t="shared" si="67"/>
        <v>1.8686</v>
      </c>
    </row>
    <row r="1087" spans="1:8">
      <c r="A1087" s="135">
        <v>38040</v>
      </c>
      <c r="B1087" s="136">
        <f t="shared" si="68"/>
        <v>2004</v>
      </c>
      <c r="C1087" s="137">
        <v>1.2568999999999999</v>
      </c>
      <c r="D1087" s="133">
        <f t="shared" si="66"/>
        <v>1.2568999999999999</v>
      </c>
      <c r="E1087" s="144">
        <v>38041</v>
      </c>
      <c r="F1087" s="139">
        <f t="shared" si="69"/>
        <v>2004</v>
      </c>
      <c r="G1087" s="140">
        <v>1.8900999999999999</v>
      </c>
      <c r="H1087" s="145">
        <f t="shared" si="67"/>
        <v>1.8900999999999999</v>
      </c>
    </row>
    <row r="1088" spans="1:8">
      <c r="A1088" s="135">
        <v>38041</v>
      </c>
      <c r="B1088" s="136">
        <f t="shared" si="68"/>
        <v>2004</v>
      </c>
      <c r="C1088" s="137">
        <v>1.2692000000000001</v>
      </c>
      <c r="D1088" s="133">
        <f t="shared" si="66"/>
        <v>1.2692000000000001</v>
      </c>
      <c r="E1088" s="144">
        <v>38042</v>
      </c>
      <c r="F1088" s="139">
        <f t="shared" si="69"/>
        <v>2004</v>
      </c>
      <c r="G1088" s="140">
        <v>1.8756999999999999</v>
      </c>
      <c r="H1088" s="145">
        <f t="shared" si="67"/>
        <v>1.8756999999999999</v>
      </c>
    </row>
    <row r="1089" spans="1:8">
      <c r="A1089" s="135">
        <v>38042</v>
      </c>
      <c r="B1089" s="136">
        <f t="shared" si="68"/>
        <v>2004</v>
      </c>
      <c r="C1089" s="137">
        <v>1.2503</v>
      </c>
      <c r="D1089" s="133">
        <f t="shared" si="66"/>
        <v>1.2503</v>
      </c>
      <c r="E1089" s="144">
        <v>38043</v>
      </c>
      <c r="F1089" s="139">
        <f t="shared" si="69"/>
        <v>2004</v>
      </c>
      <c r="G1089" s="140">
        <v>1.8609</v>
      </c>
      <c r="H1089" s="145">
        <f t="shared" si="67"/>
        <v>1.8609</v>
      </c>
    </row>
    <row r="1090" spans="1:8">
      <c r="A1090" s="135">
        <v>38043</v>
      </c>
      <c r="B1090" s="136">
        <f t="shared" si="68"/>
        <v>2004</v>
      </c>
      <c r="C1090" s="137">
        <v>1.2444</v>
      </c>
      <c r="D1090" s="133">
        <f t="shared" si="66"/>
        <v>1.2444</v>
      </c>
      <c r="E1090" s="144">
        <v>38044</v>
      </c>
      <c r="F1090" s="139">
        <f t="shared" si="69"/>
        <v>2004</v>
      </c>
      <c r="G1090" s="140">
        <v>1.8574999999999999</v>
      </c>
      <c r="H1090" s="145">
        <f t="shared" si="67"/>
        <v>1.8574999999999999</v>
      </c>
    </row>
    <row r="1091" spans="1:8">
      <c r="A1091" s="135">
        <v>38044</v>
      </c>
      <c r="B1091" s="136">
        <f t="shared" si="68"/>
        <v>2004</v>
      </c>
      <c r="C1091" s="137">
        <v>1.2441</v>
      </c>
      <c r="D1091" s="133">
        <f t="shared" si="66"/>
        <v>1.2441</v>
      </c>
      <c r="E1091" s="144">
        <v>38047</v>
      </c>
      <c r="F1091" s="139">
        <f t="shared" si="69"/>
        <v>2004</v>
      </c>
      <c r="G1091" s="140">
        <v>1.8680000000000001</v>
      </c>
      <c r="H1091" s="145">
        <f t="shared" si="67"/>
        <v>1.8680000000000001</v>
      </c>
    </row>
    <row r="1092" spans="1:8">
      <c r="A1092" s="135">
        <v>38047</v>
      </c>
      <c r="B1092" s="136">
        <f t="shared" si="68"/>
        <v>2004</v>
      </c>
      <c r="C1092" s="137">
        <v>1.2431000000000001</v>
      </c>
      <c r="D1092" s="133">
        <f t="shared" si="66"/>
        <v>1.2431000000000001</v>
      </c>
      <c r="E1092" s="144">
        <v>38048</v>
      </c>
      <c r="F1092" s="139">
        <f t="shared" si="69"/>
        <v>2004</v>
      </c>
      <c r="G1092" s="140">
        <v>1.8386</v>
      </c>
      <c r="H1092" s="145">
        <f t="shared" si="67"/>
        <v>1.8386</v>
      </c>
    </row>
    <row r="1093" spans="1:8">
      <c r="A1093" s="135">
        <v>38048</v>
      </c>
      <c r="B1093" s="136">
        <f t="shared" si="68"/>
        <v>2004</v>
      </c>
      <c r="C1093" s="137">
        <v>1.2212000000000001</v>
      </c>
      <c r="D1093" s="133">
        <f t="shared" si="66"/>
        <v>1.2212000000000001</v>
      </c>
      <c r="E1093" s="144">
        <v>38049</v>
      </c>
      <c r="F1093" s="139">
        <f t="shared" si="69"/>
        <v>2004</v>
      </c>
      <c r="G1093" s="140">
        <v>1.8191999999999999</v>
      </c>
      <c r="H1093" s="145">
        <f t="shared" si="67"/>
        <v>1.8191999999999999</v>
      </c>
    </row>
    <row r="1094" spans="1:8">
      <c r="A1094" s="135">
        <v>38049</v>
      </c>
      <c r="B1094" s="136">
        <f t="shared" si="68"/>
        <v>2004</v>
      </c>
      <c r="C1094" s="137">
        <v>1.2088000000000001</v>
      </c>
      <c r="D1094" s="133">
        <f t="shared" si="66"/>
        <v>1.2088000000000001</v>
      </c>
      <c r="E1094" s="144">
        <v>38050</v>
      </c>
      <c r="F1094" s="139">
        <f t="shared" si="69"/>
        <v>2004</v>
      </c>
      <c r="G1094" s="140">
        <v>1.825</v>
      </c>
      <c r="H1094" s="145">
        <f t="shared" si="67"/>
        <v>1.825</v>
      </c>
    </row>
    <row r="1095" spans="1:8">
      <c r="A1095" s="135">
        <v>38050</v>
      </c>
      <c r="B1095" s="136">
        <f t="shared" si="68"/>
        <v>2004</v>
      </c>
      <c r="C1095" s="137">
        <v>1.2224999999999999</v>
      </c>
      <c r="D1095" s="133">
        <f t="shared" ref="D1095:D1158" si="70">IF(ISNUMBER(C1095),C1095,"")</f>
        <v>1.2224999999999999</v>
      </c>
      <c r="E1095" s="144">
        <v>38051</v>
      </c>
      <c r="F1095" s="139">
        <f t="shared" si="69"/>
        <v>2004</v>
      </c>
      <c r="G1095" s="140">
        <v>1.8428</v>
      </c>
      <c r="H1095" s="145">
        <f t="shared" ref="H1095:H1158" si="71">IF(ISNUMBER(G1095),G1095,"")</f>
        <v>1.8428</v>
      </c>
    </row>
    <row r="1096" spans="1:8">
      <c r="A1096" s="135">
        <v>38051</v>
      </c>
      <c r="B1096" s="136">
        <f t="shared" ref="B1096:B1159" si="72">YEAR(A1096)</f>
        <v>2004</v>
      </c>
      <c r="C1096" s="137">
        <v>1.2401</v>
      </c>
      <c r="D1096" s="133">
        <f t="shared" si="70"/>
        <v>1.2401</v>
      </c>
      <c r="E1096" s="144">
        <v>38054</v>
      </c>
      <c r="F1096" s="139">
        <f t="shared" si="69"/>
        <v>2004</v>
      </c>
      <c r="G1096" s="140">
        <v>1.8471</v>
      </c>
      <c r="H1096" s="145">
        <f t="shared" si="71"/>
        <v>1.8471</v>
      </c>
    </row>
    <row r="1097" spans="1:8">
      <c r="A1097" s="135">
        <v>38054</v>
      </c>
      <c r="B1097" s="136">
        <f t="shared" si="72"/>
        <v>2004</v>
      </c>
      <c r="C1097" s="137">
        <v>1.2371000000000001</v>
      </c>
      <c r="D1097" s="133">
        <f t="shared" si="70"/>
        <v>1.2371000000000001</v>
      </c>
      <c r="E1097" s="144">
        <v>38055</v>
      </c>
      <c r="F1097" s="139">
        <f t="shared" ref="F1097:F1160" si="73">YEAR(E1097)</f>
        <v>2004</v>
      </c>
      <c r="G1097" s="140">
        <v>1.8394999999999999</v>
      </c>
      <c r="H1097" s="145">
        <f t="shared" si="71"/>
        <v>1.8394999999999999</v>
      </c>
    </row>
    <row r="1098" spans="1:8">
      <c r="A1098" s="135">
        <v>38055</v>
      </c>
      <c r="B1098" s="136">
        <f t="shared" si="72"/>
        <v>2004</v>
      </c>
      <c r="C1098" s="137">
        <v>1.2427999999999999</v>
      </c>
      <c r="D1098" s="133">
        <f t="shared" si="70"/>
        <v>1.2427999999999999</v>
      </c>
      <c r="E1098" s="144">
        <v>38056</v>
      </c>
      <c r="F1098" s="139">
        <f t="shared" si="73"/>
        <v>2004</v>
      </c>
      <c r="G1098" s="140">
        <v>1.8</v>
      </c>
      <c r="H1098" s="145">
        <f t="shared" si="71"/>
        <v>1.8</v>
      </c>
    </row>
    <row r="1099" spans="1:8">
      <c r="A1099" s="135">
        <v>38056</v>
      </c>
      <c r="B1099" s="136">
        <f t="shared" si="72"/>
        <v>2004</v>
      </c>
      <c r="C1099" s="137">
        <v>1.2225999999999999</v>
      </c>
      <c r="D1099" s="133">
        <f t="shared" si="70"/>
        <v>1.2225999999999999</v>
      </c>
      <c r="E1099" s="144">
        <v>38057</v>
      </c>
      <c r="F1099" s="139">
        <f t="shared" si="73"/>
        <v>2004</v>
      </c>
      <c r="G1099" s="140">
        <v>1.8008</v>
      </c>
      <c r="H1099" s="145">
        <f t="shared" si="71"/>
        <v>1.8008</v>
      </c>
    </row>
    <row r="1100" spans="1:8">
      <c r="A1100" s="135">
        <v>38057</v>
      </c>
      <c r="B1100" s="136">
        <f t="shared" si="72"/>
        <v>2004</v>
      </c>
      <c r="C1100" s="137">
        <v>1.2267999999999999</v>
      </c>
      <c r="D1100" s="133">
        <f t="shared" si="70"/>
        <v>1.2267999999999999</v>
      </c>
      <c r="E1100" s="144">
        <v>38058</v>
      </c>
      <c r="F1100" s="139">
        <f t="shared" si="73"/>
        <v>2004</v>
      </c>
      <c r="G1100" s="140">
        <v>1.7943</v>
      </c>
      <c r="H1100" s="145">
        <f t="shared" si="71"/>
        <v>1.7943</v>
      </c>
    </row>
    <row r="1101" spans="1:8">
      <c r="A1101" s="135">
        <v>38058</v>
      </c>
      <c r="B1101" s="136">
        <f t="shared" si="72"/>
        <v>2004</v>
      </c>
      <c r="C1101" s="137">
        <v>1.2191000000000001</v>
      </c>
      <c r="D1101" s="133">
        <f t="shared" si="70"/>
        <v>1.2191000000000001</v>
      </c>
      <c r="E1101" s="144">
        <v>38061</v>
      </c>
      <c r="F1101" s="139">
        <f t="shared" si="73"/>
        <v>2004</v>
      </c>
      <c r="G1101" s="140">
        <v>1.7992999999999999</v>
      </c>
      <c r="H1101" s="145">
        <f t="shared" si="71"/>
        <v>1.7992999999999999</v>
      </c>
    </row>
    <row r="1102" spans="1:8">
      <c r="A1102" s="135">
        <v>38061</v>
      </c>
      <c r="B1102" s="136">
        <f t="shared" si="72"/>
        <v>2004</v>
      </c>
      <c r="C1102" s="137">
        <v>1.2242999999999999</v>
      </c>
      <c r="D1102" s="133">
        <f t="shared" si="70"/>
        <v>1.2242999999999999</v>
      </c>
      <c r="E1102" s="144">
        <v>38062</v>
      </c>
      <c r="F1102" s="139">
        <f t="shared" si="73"/>
        <v>2004</v>
      </c>
      <c r="G1102" s="140">
        <v>1.8105</v>
      </c>
      <c r="H1102" s="145">
        <f t="shared" si="71"/>
        <v>1.8105</v>
      </c>
    </row>
    <row r="1103" spans="1:8">
      <c r="A1103" s="135">
        <v>38062</v>
      </c>
      <c r="B1103" s="136">
        <f t="shared" si="72"/>
        <v>2004</v>
      </c>
      <c r="C1103" s="137">
        <v>1.2270000000000001</v>
      </c>
      <c r="D1103" s="133">
        <f t="shared" si="70"/>
        <v>1.2270000000000001</v>
      </c>
      <c r="E1103" s="144">
        <v>38063</v>
      </c>
      <c r="F1103" s="139">
        <f t="shared" si="73"/>
        <v>2004</v>
      </c>
      <c r="G1103" s="140">
        <v>1.8131999999999999</v>
      </c>
      <c r="H1103" s="145">
        <f t="shared" si="71"/>
        <v>1.8131999999999999</v>
      </c>
    </row>
    <row r="1104" spans="1:8">
      <c r="A1104" s="135">
        <v>38063</v>
      </c>
      <c r="B1104" s="136">
        <f t="shared" si="72"/>
        <v>2004</v>
      </c>
      <c r="C1104" s="137">
        <v>1.2197</v>
      </c>
      <c r="D1104" s="133">
        <f t="shared" si="70"/>
        <v>1.2197</v>
      </c>
      <c r="E1104" s="144">
        <v>38064</v>
      </c>
      <c r="F1104" s="139">
        <f t="shared" si="73"/>
        <v>2004</v>
      </c>
      <c r="G1104" s="140">
        <v>1.8363</v>
      </c>
      <c r="H1104" s="145">
        <f t="shared" si="71"/>
        <v>1.8363</v>
      </c>
    </row>
    <row r="1105" spans="1:8">
      <c r="A1105" s="135">
        <v>38064</v>
      </c>
      <c r="B1105" s="136">
        <f t="shared" si="72"/>
        <v>2004</v>
      </c>
      <c r="C1105" s="137">
        <v>1.2392000000000001</v>
      </c>
      <c r="D1105" s="133">
        <f t="shared" si="70"/>
        <v>1.2392000000000001</v>
      </c>
      <c r="E1105" s="144">
        <v>38065</v>
      </c>
      <c r="F1105" s="139">
        <f t="shared" si="73"/>
        <v>2004</v>
      </c>
      <c r="G1105" s="140">
        <v>1.827</v>
      </c>
      <c r="H1105" s="145">
        <f t="shared" si="71"/>
        <v>1.827</v>
      </c>
    </row>
    <row r="1106" spans="1:8">
      <c r="A1106" s="135">
        <v>38065</v>
      </c>
      <c r="B1106" s="136">
        <f t="shared" si="72"/>
        <v>2004</v>
      </c>
      <c r="C1106" s="137">
        <v>1.2269000000000001</v>
      </c>
      <c r="D1106" s="133">
        <f t="shared" si="70"/>
        <v>1.2269000000000001</v>
      </c>
      <c r="E1106" s="144">
        <v>38068</v>
      </c>
      <c r="F1106" s="139">
        <f t="shared" si="73"/>
        <v>2004</v>
      </c>
      <c r="G1106" s="140">
        <v>1.8485</v>
      </c>
      <c r="H1106" s="145">
        <f t="shared" si="71"/>
        <v>1.8485</v>
      </c>
    </row>
    <row r="1107" spans="1:8">
      <c r="A1107" s="135">
        <v>38068</v>
      </c>
      <c r="B1107" s="136">
        <f t="shared" si="72"/>
        <v>2004</v>
      </c>
      <c r="C1107" s="137">
        <v>1.2367999999999999</v>
      </c>
      <c r="D1107" s="133">
        <f t="shared" si="70"/>
        <v>1.2367999999999999</v>
      </c>
      <c r="E1107" s="144">
        <v>38069</v>
      </c>
      <c r="F1107" s="139">
        <f t="shared" si="73"/>
        <v>2004</v>
      </c>
      <c r="G1107" s="140">
        <v>1.8502000000000001</v>
      </c>
      <c r="H1107" s="145">
        <f t="shared" si="71"/>
        <v>1.8502000000000001</v>
      </c>
    </row>
    <row r="1108" spans="1:8">
      <c r="A1108" s="135">
        <v>38069</v>
      </c>
      <c r="B1108" s="136">
        <f t="shared" si="72"/>
        <v>2004</v>
      </c>
      <c r="C1108" s="137">
        <v>1.2311000000000001</v>
      </c>
      <c r="D1108" s="133">
        <f t="shared" si="70"/>
        <v>1.2311000000000001</v>
      </c>
      <c r="E1108" s="144">
        <v>38070</v>
      </c>
      <c r="F1108" s="139">
        <f t="shared" si="73"/>
        <v>2004</v>
      </c>
      <c r="G1108" s="140">
        <v>1.8351</v>
      </c>
      <c r="H1108" s="145">
        <f t="shared" si="71"/>
        <v>1.8351</v>
      </c>
    </row>
    <row r="1109" spans="1:8">
      <c r="A1109" s="135">
        <v>38070</v>
      </c>
      <c r="B1109" s="136">
        <f t="shared" si="72"/>
        <v>2004</v>
      </c>
      <c r="C1109" s="137">
        <v>1.2213000000000001</v>
      </c>
      <c r="D1109" s="133">
        <f t="shared" si="70"/>
        <v>1.2213000000000001</v>
      </c>
      <c r="E1109" s="144">
        <v>38071</v>
      </c>
      <c r="F1109" s="139">
        <f t="shared" si="73"/>
        <v>2004</v>
      </c>
      <c r="G1109" s="140">
        <v>1.8099000000000001</v>
      </c>
      <c r="H1109" s="145">
        <f t="shared" si="71"/>
        <v>1.8099000000000001</v>
      </c>
    </row>
    <row r="1110" spans="1:8">
      <c r="A1110" s="135">
        <v>38071</v>
      </c>
      <c r="B1110" s="136">
        <f t="shared" si="72"/>
        <v>2004</v>
      </c>
      <c r="C1110" s="137">
        <v>1.2170000000000001</v>
      </c>
      <c r="D1110" s="133">
        <f t="shared" si="70"/>
        <v>1.2170000000000001</v>
      </c>
      <c r="E1110" s="144">
        <v>38072</v>
      </c>
      <c r="F1110" s="139">
        <f t="shared" si="73"/>
        <v>2004</v>
      </c>
      <c r="G1110" s="140">
        <v>1.8104</v>
      </c>
      <c r="H1110" s="145">
        <f t="shared" si="71"/>
        <v>1.8104</v>
      </c>
    </row>
    <row r="1111" spans="1:8">
      <c r="A1111" s="135">
        <v>38072</v>
      </c>
      <c r="B1111" s="136">
        <f t="shared" si="72"/>
        <v>2004</v>
      </c>
      <c r="C1111" s="137">
        <v>1.2092000000000001</v>
      </c>
      <c r="D1111" s="133">
        <f t="shared" si="70"/>
        <v>1.2092000000000001</v>
      </c>
      <c r="E1111" s="144">
        <v>38075</v>
      </c>
      <c r="F1111" s="139">
        <f t="shared" si="73"/>
        <v>2004</v>
      </c>
      <c r="G1111" s="140">
        <v>1.8163</v>
      </c>
      <c r="H1111" s="145">
        <f t="shared" si="71"/>
        <v>1.8163</v>
      </c>
    </row>
    <row r="1112" spans="1:8">
      <c r="A1112" s="135">
        <v>38075</v>
      </c>
      <c r="B1112" s="136">
        <f t="shared" si="72"/>
        <v>2004</v>
      </c>
      <c r="C1112" s="137">
        <v>1.2141</v>
      </c>
      <c r="D1112" s="133">
        <f t="shared" si="70"/>
        <v>1.2141</v>
      </c>
      <c r="E1112" s="144">
        <v>38076</v>
      </c>
      <c r="F1112" s="139">
        <f t="shared" si="73"/>
        <v>2004</v>
      </c>
      <c r="G1112" s="140">
        <v>1.8283</v>
      </c>
      <c r="H1112" s="145">
        <f t="shared" si="71"/>
        <v>1.8283</v>
      </c>
    </row>
    <row r="1113" spans="1:8">
      <c r="A1113" s="135">
        <v>38076</v>
      </c>
      <c r="B1113" s="136">
        <f t="shared" si="72"/>
        <v>2004</v>
      </c>
      <c r="C1113" s="137">
        <v>1.2202</v>
      </c>
      <c r="D1113" s="133">
        <f t="shared" si="70"/>
        <v>1.2202</v>
      </c>
      <c r="E1113" s="144">
        <v>38077</v>
      </c>
      <c r="F1113" s="139">
        <f t="shared" si="73"/>
        <v>2004</v>
      </c>
      <c r="G1113" s="140">
        <v>1.84</v>
      </c>
      <c r="H1113" s="145">
        <f t="shared" si="71"/>
        <v>1.84</v>
      </c>
    </row>
    <row r="1114" spans="1:8">
      <c r="A1114" s="135">
        <v>38077</v>
      </c>
      <c r="B1114" s="136">
        <f t="shared" si="72"/>
        <v>2004</v>
      </c>
      <c r="C1114" s="137">
        <v>1.2292000000000001</v>
      </c>
      <c r="D1114" s="133">
        <f t="shared" si="70"/>
        <v>1.2292000000000001</v>
      </c>
      <c r="E1114" s="144">
        <v>38078</v>
      </c>
      <c r="F1114" s="139">
        <f t="shared" si="73"/>
        <v>2004</v>
      </c>
      <c r="G1114" s="140">
        <v>1.8564000000000001</v>
      </c>
      <c r="H1114" s="145">
        <f t="shared" si="71"/>
        <v>1.8564000000000001</v>
      </c>
    </row>
    <row r="1115" spans="1:8">
      <c r="A1115" s="135">
        <v>38078</v>
      </c>
      <c r="B1115" s="136">
        <f t="shared" si="72"/>
        <v>2004</v>
      </c>
      <c r="C1115" s="137">
        <v>1.2358</v>
      </c>
      <c r="D1115" s="133">
        <f t="shared" si="70"/>
        <v>1.2358</v>
      </c>
      <c r="E1115" s="144">
        <v>38079</v>
      </c>
      <c r="F1115" s="139">
        <f t="shared" si="73"/>
        <v>2004</v>
      </c>
      <c r="G1115" s="140">
        <v>1.8292999999999999</v>
      </c>
      <c r="H1115" s="145">
        <f t="shared" si="71"/>
        <v>1.8292999999999999</v>
      </c>
    </row>
    <row r="1116" spans="1:8">
      <c r="A1116" s="135">
        <v>38079</v>
      </c>
      <c r="B1116" s="136">
        <f t="shared" si="72"/>
        <v>2004</v>
      </c>
      <c r="C1116" s="137">
        <v>1.2109000000000001</v>
      </c>
      <c r="D1116" s="133">
        <f t="shared" si="70"/>
        <v>1.2109000000000001</v>
      </c>
      <c r="E1116" s="144">
        <v>38082</v>
      </c>
      <c r="F1116" s="139">
        <f t="shared" si="73"/>
        <v>2004</v>
      </c>
      <c r="G1116" s="140">
        <v>1.8140000000000001</v>
      </c>
      <c r="H1116" s="145">
        <f t="shared" si="71"/>
        <v>1.8140000000000001</v>
      </c>
    </row>
    <row r="1117" spans="1:8">
      <c r="A1117" s="135">
        <v>38082</v>
      </c>
      <c r="B1117" s="136">
        <f t="shared" si="72"/>
        <v>2004</v>
      </c>
      <c r="C1117" s="137">
        <v>1.2008000000000001</v>
      </c>
      <c r="D1117" s="133">
        <f t="shared" si="70"/>
        <v>1.2008000000000001</v>
      </c>
      <c r="E1117" s="144">
        <v>38083</v>
      </c>
      <c r="F1117" s="139">
        <f t="shared" si="73"/>
        <v>2004</v>
      </c>
      <c r="G1117" s="140">
        <v>1.8373999999999999</v>
      </c>
      <c r="H1117" s="145">
        <f t="shared" si="71"/>
        <v>1.8373999999999999</v>
      </c>
    </row>
    <row r="1118" spans="1:8">
      <c r="A1118" s="135">
        <v>38083</v>
      </c>
      <c r="B1118" s="136">
        <f t="shared" si="72"/>
        <v>2004</v>
      </c>
      <c r="C1118" s="137">
        <v>1.2089000000000001</v>
      </c>
      <c r="D1118" s="133">
        <f t="shared" si="70"/>
        <v>1.2089000000000001</v>
      </c>
      <c r="E1118" s="144">
        <v>38084</v>
      </c>
      <c r="F1118" s="139">
        <f t="shared" si="73"/>
        <v>2004</v>
      </c>
      <c r="G1118" s="140">
        <v>1.841</v>
      </c>
      <c r="H1118" s="145">
        <f t="shared" si="71"/>
        <v>1.841</v>
      </c>
    </row>
    <row r="1119" spans="1:8">
      <c r="A1119" s="135">
        <v>38084</v>
      </c>
      <c r="B1119" s="136">
        <f t="shared" si="72"/>
        <v>2004</v>
      </c>
      <c r="C1119" s="137">
        <v>1.2171000000000001</v>
      </c>
      <c r="D1119" s="133">
        <f t="shared" si="70"/>
        <v>1.2171000000000001</v>
      </c>
      <c r="E1119" s="144">
        <v>38085</v>
      </c>
      <c r="F1119" s="139">
        <f t="shared" si="73"/>
        <v>2004</v>
      </c>
      <c r="G1119" s="140">
        <v>1.8325</v>
      </c>
      <c r="H1119" s="145">
        <f t="shared" si="71"/>
        <v>1.8325</v>
      </c>
    </row>
    <row r="1120" spans="1:8">
      <c r="A1120" s="135">
        <v>38085</v>
      </c>
      <c r="B1120" s="136">
        <f t="shared" si="72"/>
        <v>2004</v>
      </c>
      <c r="C1120" s="137">
        <v>1.2088000000000001</v>
      </c>
      <c r="D1120" s="133">
        <f t="shared" si="70"/>
        <v>1.2088000000000001</v>
      </c>
      <c r="E1120" s="144">
        <v>38086</v>
      </c>
      <c r="F1120" s="139">
        <f t="shared" si="73"/>
        <v>2004</v>
      </c>
      <c r="G1120" s="140">
        <v>1.8322000000000001</v>
      </c>
      <c r="H1120" s="145">
        <f t="shared" si="71"/>
        <v>1.8322000000000001</v>
      </c>
    </row>
    <row r="1121" spans="1:8">
      <c r="A1121" s="135">
        <v>38086</v>
      </c>
      <c r="B1121" s="136">
        <f t="shared" si="72"/>
        <v>2004</v>
      </c>
      <c r="C1121" s="137">
        <v>1.2101999999999999</v>
      </c>
      <c r="D1121" s="133">
        <f t="shared" si="70"/>
        <v>1.2101999999999999</v>
      </c>
      <c r="E1121" s="144">
        <v>38089</v>
      </c>
      <c r="F1121" s="139">
        <f t="shared" si="73"/>
        <v>2004</v>
      </c>
      <c r="G1121" s="140">
        <v>1.8358000000000001</v>
      </c>
      <c r="H1121" s="145">
        <f t="shared" si="71"/>
        <v>1.8358000000000001</v>
      </c>
    </row>
    <row r="1122" spans="1:8">
      <c r="A1122" s="135">
        <v>38089</v>
      </c>
      <c r="B1122" s="136">
        <f t="shared" si="72"/>
        <v>2004</v>
      </c>
      <c r="C1122" s="137">
        <v>1.2068000000000001</v>
      </c>
      <c r="D1122" s="133">
        <f t="shared" si="70"/>
        <v>1.2068000000000001</v>
      </c>
      <c r="E1122" s="144">
        <v>38090</v>
      </c>
      <c r="F1122" s="139">
        <f t="shared" si="73"/>
        <v>2004</v>
      </c>
      <c r="G1122" s="140">
        <v>1.8160000000000001</v>
      </c>
      <c r="H1122" s="145">
        <f t="shared" si="71"/>
        <v>1.8160000000000001</v>
      </c>
    </row>
    <row r="1123" spans="1:8">
      <c r="A1123" s="135">
        <v>38090</v>
      </c>
      <c r="B1123" s="136">
        <f t="shared" si="72"/>
        <v>2004</v>
      </c>
      <c r="C1123" s="137">
        <v>1.1922999999999999</v>
      </c>
      <c r="D1123" s="133">
        <f t="shared" si="70"/>
        <v>1.1922999999999999</v>
      </c>
      <c r="E1123" s="144">
        <v>38091</v>
      </c>
      <c r="F1123" s="139">
        <f t="shared" si="73"/>
        <v>2004</v>
      </c>
      <c r="G1123" s="140">
        <v>1.7902</v>
      </c>
      <c r="H1123" s="145">
        <f t="shared" si="71"/>
        <v>1.7902</v>
      </c>
    </row>
    <row r="1124" spans="1:8">
      <c r="A1124" s="135">
        <v>38091</v>
      </c>
      <c r="B1124" s="136">
        <f t="shared" si="72"/>
        <v>2004</v>
      </c>
      <c r="C1124" s="137">
        <v>1.194</v>
      </c>
      <c r="D1124" s="133">
        <f t="shared" si="70"/>
        <v>1.194</v>
      </c>
      <c r="E1124" s="144">
        <v>38092</v>
      </c>
      <c r="F1124" s="139">
        <f t="shared" si="73"/>
        <v>2004</v>
      </c>
      <c r="G1124" s="140">
        <v>1.7785</v>
      </c>
      <c r="H1124" s="145">
        <f t="shared" si="71"/>
        <v>1.7785</v>
      </c>
    </row>
    <row r="1125" spans="1:8">
      <c r="A1125" s="135">
        <v>38092</v>
      </c>
      <c r="B1125" s="136">
        <f t="shared" si="72"/>
        <v>2004</v>
      </c>
      <c r="C1125" s="137">
        <v>1.1914</v>
      </c>
      <c r="D1125" s="133">
        <f t="shared" si="70"/>
        <v>1.1914</v>
      </c>
      <c r="E1125" s="144">
        <v>38093</v>
      </c>
      <c r="F1125" s="139">
        <f t="shared" si="73"/>
        <v>2004</v>
      </c>
      <c r="G1125" s="140">
        <v>1.8004</v>
      </c>
      <c r="H1125" s="145">
        <f t="shared" si="71"/>
        <v>1.8004</v>
      </c>
    </row>
    <row r="1126" spans="1:8">
      <c r="A1126" s="135">
        <v>38093</v>
      </c>
      <c r="B1126" s="136">
        <f t="shared" si="72"/>
        <v>2004</v>
      </c>
      <c r="C1126" s="137">
        <v>1.2024999999999999</v>
      </c>
      <c r="D1126" s="133">
        <f t="shared" si="70"/>
        <v>1.2024999999999999</v>
      </c>
      <c r="E1126" s="144">
        <v>38096</v>
      </c>
      <c r="F1126" s="139">
        <f t="shared" si="73"/>
        <v>2004</v>
      </c>
      <c r="G1126" s="140">
        <v>1.8055000000000001</v>
      </c>
      <c r="H1126" s="145">
        <f t="shared" si="71"/>
        <v>1.8055000000000001</v>
      </c>
    </row>
    <row r="1127" spans="1:8">
      <c r="A1127" s="135">
        <v>38096</v>
      </c>
      <c r="B1127" s="136">
        <f t="shared" si="72"/>
        <v>2004</v>
      </c>
      <c r="C1127" s="137">
        <v>1.2019</v>
      </c>
      <c r="D1127" s="133">
        <f t="shared" si="70"/>
        <v>1.2019</v>
      </c>
      <c r="E1127" s="144">
        <v>38097</v>
      </c>
      <c r="F1127" s="139">
        <f t="shared" si="73"/>
        <v>2004</v>
      </c>
      <c r="G1127" s="140">
        <v>1.7914000000000001</v>
      </c>
      <c r="H1127" s="145">
        <f t="shared" si="71"/>
        <v>1.7914000000000001</v>
      </c>
    </row>
    <row r="1128" spans="1:8">
      <c r="A1128" s="135">
        <v>38097</v>
      </c>
      <c r="B1128" s="136">
        <f t="shared" si="72"/>
        <v>2004</v>
      </c>
      <c r="C1128" s="137">
        <v>1.1910000000000001</v>
      </c>
      <c r="D1128" s="133">
        <f t="shared" si="70"/>
        <v>1.1910000000000001</v>
      </c>
      <c r="E1128" s="144">
        <v>38098</v>
      </c>
      <c r="F1128" s="139">
        <f t="shared" si="73"/>
        <v>2004</v>
      </c>
      <c r="G1128" s="140">
        <v>1.772</v>
      </c>
      <c r="H1128" s="145">
        <f t="shared" si="71"/>
        <v>1.772</v>
      </c>
    </row>
    <row r="1129" spans="1:8">
      <c r="A1129" s="135">
        <v>38098</v>
      </c>
      <c r="B1129" s="136">
        <f t="shared" si="72"/>
        <v>2004</v>
      </c>
      <c r="C1129" s="137">
        <v>1.1853</v>
      </c>
      <c r="D1129" s="133">
        <f t="shared" si="70"/>
        <v>1.1853</v>
      </c>
      <c r="E1129" s="144">
        <v>38099</v>
      </c>
      <c r="F1129" s="139">
        <f t="shared" si="73"/>
        <v>2004</v>
      </c>
      <c r="G1129" s="140">
        <v>1.7684</v>
      </c>
      <c r="H1129" s="145">
        <f t="shared" si="71"/>
        <v>1.7684</v>
      </c>
    </row>
    <row r="1130" spans="1:8">
      <c r="A1130" s="135">
        <v>38099</v>
      </c>
      <c r="B1130" s="136">
        <f t="shared" si="72"/>
        <v>2004</v>
      </c>
      <c r="C1130" s="137">
        <v>1.1860999999999999</v>
      </c>
      <c r="D1130" s="133">
        <f t="shared" si="70"/>
        <v>1.1860999999999999</v>
      </c>
      <c r="E1130" s="144">
        <v>38100</v>
      </c>
      <c r="F1130" s="139">
        <f t="shared" si="73"/>
        <v>2004</v>
      </c>
      <c r="G1130" s="140">
        <v>1.7674000000000001</v>
      </c>
      <c r="H1130" s="145">
        <f t="shared" si="71"/>
        <v>1.7674000000000001</v>
      </c>
    </row>
    <row r="1131" spans="1:8">
      <c r="A1131" s="135">
        <v>38100</v>
      </c>
      <c r="B1131" s="136">
        <f t="shared" si="72"/>
        <v>2004</v>
      </c>
      <c r="C1131" s="137">
        <v>1.1801999999999999</v>
      </c>
      <c r="D1131" s="133">
        <f t="shared" si="70"/>
        <v>1.1801999999999999</v>
      </c>
      <c r="E1131" s="144">
        <v>38103</v>
      </c>
      <c r="F1131" s="139">
        <f t="shared" si="73"/>
        <v>2004</v>
      </c>
      <c r="G1131" s="140">
        <v>1.7857000000000001</v>
      </c>
      <c r="H1131" s="145">
        <f t="shared" si="71"/>
        <v>1.7857000000000001</v>
      </c>
    </row>
    <row r="1132" spans="1:8">
      <c r="A1132" s="135">
        <v>38103</v>
      </c>
      <c r="B1132" s="136">
        <f t="shared" si="72"/>
        <v>2004</v>
      </c>
      <c r="C1132" s="137">
        <v>1.1851</v>
      </c>
      <c r="D1132" s="133">
        <f t="shared" si="70"/>
        <v>1.1851</v>
      </c>
      <c r="E1132" s="144">
        <v>38104</v>
      </c>
      <c r="F1132" s="139">
        <f t="shared" si="73"/>
        <v>2004</v>
      </c>
      <c r="G1132" s="140">
        <v>1.7925</v>
      </c>
      <c r="H1132" s="145">
        <f t="shared" si="71"/>
        <v>1.7925</v>
      </c>
    </row>
    <row r="1133" spans="1:8">
      <c r="A1133" s="135">
        <v>38104</v>
      </c>
      <c r="B1133" s="136">
        <f t="shared" si="72"/>
        <v>2004</v>
      </c>
      <c r="C1133" s="137">
        <v>1.1927000000000001</v>
      </c>
      <c r="D1133" s="133">
        <f t="shared" si="70"/>
        <v>1.1927000000000001</v>
      </c>
      <c r="E1133" s="144">
        <v>38105</v>
      </c>
      <c r="F1133" s="139">
        <f t="shared" si="73"/>
        <v>2004</v>
      </c>
      <c r="G1133" s="140">
        <v>1.772</v>
      </c>
      <c r="H1133" s="145">
        <f t="shared" si="71"/>
        <v>1.772</v>
      </c>
    </row>
    <row r="1134" spans="1:8">
      <c r="A1134" s="135">
        <v>38105</v>
      </c>
      <c r="B1134" s="136">
        <f t="shared" si="72"/>
        <v>2004</v>
      </c>
      <c r="C1134" s="137">
        <v>1.1830000000000001</v>
      </c>
      <c r="D1134" s="133">
        <f t="shared" si="70"/>
        <v>1.1830000000000001</v>
      </c>
      <c r="E1134" s="144">
        <v>38106</v>
      </c>
      <c r="F1134" s="139">
        <f t="shared" si="73"/>
        <v>2004</v>
      </c>
      <c r="G1134" s="140">
        <v>1.7750999999999999</v>
      </c>
      <c r="H1134" s="145">
        <f t="shared" si="71"/>
        <v>1.7750999999999999</v>
      </c>
    </row>
    <row r="1135" spans="1:8">
      <c r="A1135" s="135">
        <v>38106</v>
      </c>
      <c r="B1135" s="136">
        <f t="shared" si="72"/>
        <v>2004</v>
      </c>
      <c r="C1135" s="137">
        <v>1.1944999999999999</v>
      </c>
      <c r="D1135" s="133">
        <f t="shared" si="70"/>
        <v>1.1944999999999999</v>
      </c>
      <c r="E1135" s="144">
        <v>38107</v>
      </c>
      <c r="F1135" s="139">
        <f t="shared" si="73"/>
        <v>2004</v>
      </c>
      <c r="G1135" s="140">
        <v>1.7744</v>
      </c>
      <c r="H1135" s="145">
        <f t="shared" si="71"/>
        <v>1.7744</v>
      </c>
    </row>
    <row r="1136" spans="1:8">
      <c r="A1136" s="135">
        <v>38107</v>
      </c>
      <c r="B1136" s="136">
        <f t="shared" si="72"/>
        <v>2004</v>
      </c>
      <c r="C1136" s="137">
        <v>1.1975</v>
      </c>
      <c r="D1136" s="133">
        <f t="shared" si="70"/>
        <v>1.1975</v>
      </c>
      <c r="E1136" s="144">
        <v>38110</v>
      </c>
      <c r="F1136" s="139">
        <f t="shared" si="73"/>
        <v>2004</v>
      </c>
      <c r="G1136" s="140">
        <v>1.772</v>
      </c>
      <c r="H1136" s="145">
        <f t="shared" si="71"/>
        <v>1.772</v>
      </c>
    </row>
    <row r="1137" spans="1:8">
      <c r="A1137" s="141" t="s">
        <v>513</v>
      </c>
      <c r="B1137" s="136">
        <f t="shared" si="72"/>
        <v>2004</v>
      </c>
      <c r="C1137" s="137">
        <v>1.1937</v>
      </c>
      <c r="D1137" s="133">
        <f t="shared" si="70"/>
        <v>1.1937</v>
      </c>
      <c r="E1137" s="144">
        <v>38111</v>
      </c>
      <c r="F1137" s="139">
        <f t="shared" si="73"/>
        <v>2004</v>
      </c>
      <c r="G1137" s="140">
        <v>1.7907</v>
      </c>
      <c r="H1137" s="145">
        <f t="shared" si="71"/>
        <v>1.7907</v>
      </c>
    </row>
    <row r="1138" spans="1:8">
      <c r="A1138" s="141" t="s">
        <v>512</v>
      </c>
      <c r="B1138" s="136">
        <f t="shared" si="72"/>
        <v>2004</v>
      </c>
      <c r="C1138" s="137">
        <v>1.2076</v>
      </c>
      <c r="D1138" s="133">
        <f t="shared" si="70"/>
        <v>1.2076</v>
      </c>
      <c r="E1138" s="144">
        <v>38112</v>
      </c>
      <c r="F1138" s="139">
        <f t="shared" si="73"/>
        <v>2004</v>
      </c>
      <c r="G1138" s="140">
        <v>1.7931999999999999</v>
      </c>
      <c r="H1138" s="145">
        <f t="shared" si="71"/>
        <v>1.7931999999999999</v>
      </c>
    </row>
    <row r="1139" spans="1:8">
      <c r="A1139" s="141" t="s">
        <v>511</v>
      </c>
      <c r="B1139" s="136">
        <f t="shared" si="72"/>
        <v>2004</v>
      </c>
      <c r="C1139" s="137">
        <v>1.2164999999999999</v>
      </c>
      <c r="D1139" s="133">
        <f t="shared" si="70"/>
        <v>1.2164999999999999</v>
      </c>
      <c r="E1139" s="144">
        <v>38113</v>
      </c>
      <c r="F1139" s="139">
        <f t="shared" si="73"/>
        <v>2004</v>
      </c>
      <c r="G1139" s="140">
        <v>1.7941</v>
      </c>
      <c r="H1139" s="145">
        <f t="shared" si="71"/>
        <v>1.7941</v>
      </c>
    </row>
    <row r="1140" spans="1:8">
      <c r="A1140" s="141" t="s">
        <v>510</v>
      </c>
      <c r="B1140" s="136">
        <f t="shared" si="72"/>
        <v>2004</v>
      </c>
      <c r="C1140" s="137">
        <v>1.2090000000000001</v>
      </c>
      <c r="D1140" s="133">
        <f t="shared" si="70"/>
        <v>1.2090000000000001</v>
      </c>
      <c r="E1140" s="144">
        <v>38114</v>
      </c>
      <c r="F1140" s="139">
        <f t="shared" si="73"/>
        <v>2004</v>
      </c>
      <c r="G1140" s="140">
        <v>1.7842</v>
      </c>
      <c r="H1140" s="145">
        <f t="shared" si="71"/>
        <v>1.7842</v>
      </c>
    </row>
    <row r="1141" spans="1:8">
      <c r="A1141" s="141" t="s">
        <v>509</v>
      </c>
      <c r="B1141" s="136">
        <f t="shared" si="72"/>
        <v>2004</v>
      </c>
      <c r="C1141" s="137">
        <v>1.1884999999999999</v>
      </c>
      <c r="D1141" s="133">
        <f t="shared" si="70"/>
        <v>1.1884999999999999</v>
      </c>
      <c r="E1141" s="144">
        <v>38117</v>
      </c>
      <c r="F1141" s="139">
        <f t="shared" si="73"/>
        <v>2004</v>
      </c>
      <c r="G1141" s="140">
        <v>1.7723</v>
      </c>
      <c r="H1141" s="145">
        <f t="shared" si="71"/>
        <v>1.7723</v>
      </c>
    </row>
    <row r="1142" spans="1:8">
      <c r="A1142" s="141" t="s">
        <v>508</v>
      </c>
      <c r="B1142" s="136">
        <f t="shared" si="72"/>
        <v>2004</v>
      </c>
      <c r="C1142" s="137">
        <v>1.1834</v>
      </c>
      <c r="D1142" s="133">
        <f t="shared" si="70"/>
        <v>1.1834</v>
      </c>
      <c r="E1142" s="144">
        <v>38118</v>
      </c>
      <c r="F1142" s="139">
        <f t="shared" si="73"/>
        <v>2004</v>
      </c>
      <c r="G1142" s="140">
        <v>1.7544</v>
      </c>
      <c r="H1142" s="145">
        <f t="shared" si="71"/>
        <v>1.7544</v>
      </c>
    </row>
    <row r="1143" spans="1:8">
      <c r="A1143" s="141" t="s">
        <v>507</v>
      </c>
      <c r="B1143" s="136">
        <f t="shared" si="72"/>
        <v>2004</v>
      </c>
      <c r="C1143" s="137">
        <v>1.1818</v>
      </c>
      <c r="D1143" s="133">
        <f t="shared" si="70"/>
        <v>1.1818</v>
      </c>
      <c r="E1143" s="144">
        <v>38119</v>
      </c>
      <c r="F1143" s="139">
        <f t="shared" si="73"/>
        <v>2004</v>
      </c>
      <c r="G1143" s="140">
        <v>1.7743</v>
      </c>
      <c r="H1143" s="145">
        <f t="shared" si="71"/>
        <v>1.7743</v>
      </c>
    </row>
    <row r="1144" spans="1:8">
      <c r="A1144" s="141" t="s">
        <v>506</v>
      </c>
      <c r="B1144" s="136">
        <f t="shared" si="72"/>
        <v>2004</v>
      </c>
      <c r="C1144" s="137">
        <v>1.1911</v>
      </c>
      <c r="D1144" s="133">
        <f t="shared" si="70"/>
        <v>1.1911</v>
      </c>
      <c r="E1144" s="144">
        <v>38120</v>
      </c>
      <c r="F1144" s="139">
        <f t="shared" si="73"/>
        <v>2004</v>
      </c>
      <c r="G1144" s="140">
        <v>1.7584</v>
      </c>
      <c r="H1144" s="145">
        <f t="shared" si="71"/>
        <v>1.7584</v>
      </c>
    </row>
    <row r="1145" spans="1:8">
      <c r="A1145" s="141" t="s">
        <v>505</v>
      </c>
      <c r="B1145" s="136">
        <f t="shared" si="72"/>
        <v>2004</v>
      </c>
      <c r="C1145" s="137">
        <v>1.1800999999999999</v>
      </c>
      <c r="D1145" s="133">
        <f t="shared" si="70"/>
        <v>1.1800999999999999</v>
      </c>
      <c r="E1145" s="144">
        <v>38121</v>
      </c>
      <c r="F1145" s="139">
        <f t="shared" si="73"/>
        <v>2004</v>
      </c>
      <c r="G1145" s="140">
        <v>1.7572000000000001</v>
      </c>
      <c r="H1145" s="145">
        <f t="shared" si="71"/>
        <v>1.7572000000000001</v>
      </c>
    </row>
    <row r="1146" spans="1:8">
      <c r="A1146" s="141" t="s">
        <v>504</v>
      </c>
      <c r="B1146" s="136">
        <f t="shared" si="72"/>
        <v>2004</v>
      </c>
      <c r="C1146" s="137">
        <v>1.1874</v>
      </c>
      <c r="D1146" s="133">
        <f t="shared" si="70"/>
        <v>1.1874</v>
      </c>
      <c r="E1146" s="144">
        <v>38124</v>
      </c>
      <c r="F1146" s="139">
        <f t="shared" si="73"/>
        <v>2004</v>
      </c>
      <c r="G1146" s="140">
        <v>1.7695000000000001</v>
      </c>
      <c r="H1146" s="145">
        <f t="shared" si="71"/>
        <v>1.7695000000000001</v>
      </c>
    </row>
    <row r="1147" spans="1:8">
      <c r="A1147" s="141" t="s">
        <v>503</v>
      </c>
      <c r="B1147" s="136">
        <f t="shared" si="72"/>
        <v>2004</v>
      </c>
      <c r="C1147" s="137">
        <v>1.2009000000000001</v>
      </c>
      <c r="D1147" s="133">
        <f t="shared" si="70"/>
        <v>1.2009000000000001</v>
      </c>
      <c r="E1147" s="144">
        <v>38125</v>
      </c>
      <c r="F1147" s="139">
        <f t="shared" si="73"/>
        <v>2004</v>
      </c>
      <c r="G1147" s="140">
        <v>1.7695000000000001</v>
      </c>
      <c r="H1147" s="145">
        <f t="shared" si="71"/>
        <v>1.7695000000000001</v>
      </c>
    </row>
    <row r="1148" spans="1:8">
      <c r="A1148" s="141" t="s">
        <v>502</v>
      </c>
      <c r="B1148" s="136">
        <f t="shared" si="72"/>
        <v>2004</v>
      </c>
      <c r="C1148" s="137">
        <v>1.1971000000000001</v>
      </c>
      <c r="D1148" s="133">
        <f t="shared" si="70"/>
        <v>1.1971000000000001</v>
      </c>
      <c r="E1148" s="144">
        <v>38126</v>
      </c>
      <c r="F1148" s="139">
        <f t="shared" si="73"/>
        <v>2004</v>
      </c>
      <c r="G1148" s="140">
        <v>1.7827</v>
      </c>
      <c r="H1148" s="145">
        <f t="shared" si="71"/>
        <v>1.7827</v>
      </c>
    </row>
    <row r="1149" spans="1:8">
      <c r="A1149" s="141" t="s">
        <v>501</v>
      </c>
      <c r="B1149" s="136">
        <f t="shared" si="72"/>
        <v>2004</v>
      </c>
      <c r="C1149" s="137">
        <v>1.2015</v>
      </c>
      <c r="D1149" s="133">
        <f t="shared" si="70"/>
        <v>1.2015</v>
      </c>
      <c r="E1149" s="144">
        <v>38127</v>
      </c>
      <c r="F1149" s="139">
        <f t="shared" si="73"/>
        <v>2004</v>
      </c>
      <c r="G1149" s="140">
        <v>1.7709999999999999</v>
      </c>
      <c r="H1149" s="145">
        <f t="shared" si="71"/>
        <v>1.7709999999999999</v>
      </c>
    </row>
    <row r="1150" spans="1:8">
      <c r="A1150" s="141" t="s">
        <v>500</v>
      </c>
      <c r="B1150" s="136">
        <f t="shared" si="72"/>
        <v>2004</v>
      </c>
      <c r="C1150" s="137">
        <v>1.1926000000000001</v>
      </c>
      <c r="D1150" s="133">
        <f t="shared" si="70"/>
        <v>1.1926000000000001</v>
      </c>
      <c r="E1150" s="144">
        <v>38128</v>
      </c>
      <c r="F1150" s="139">
        <f t="shared" si="73"/>
        <v>2004</v>
      </c>
      <c r="G1150" s="140">
        <v>1.788</v>
      </c>
      <c r="H1150" s="145">
        <f t="shared" si="71"/>
        <v>1.788</v>
      </c>
    </row>
    <row r="1151" spans="1:8">
      <c r="A1151" s="141" t="s">
        <v>499</v>
      </c>
      <c r="B1151" s="136">
        <f t="shared" si="72"/>
        <v>2004</v>
      </c>
      <c r="C1151" s="137">
        <v>1.2009000000000001</v>
      </c>
      <c r="D1151" s="133">
        <f t="shared" si="70"/>
        <v>1.2009000000000001</v>
      </c>
      <c r="E1151" s="144">
        <v>38131</v>
      </c>
      <c r="F1151" s="139">
        <f t="shared" si="73"/>
        <v>2004</v>
      </c>
      <c r="G1151" s="140">
        <v>1.7907999999999999</v>
      </c>
      <c r="H1151" s="145">
        <f t="shared" si="71"/>
        <v>1.7907999999999999</v>
      </c>
    </row>
    <row r="1152" spans="1:8">
      <c r="A1152" s="141" t="s">
        <v>498</v>
      </c>
      <c r="B1152" s="136">
        <f t="shared" si="72"/>
        <v>2004</v>
      </c>
      <c r="C1152" s="137">
        <v>1.1978</v>
      </c>
      <c r="D1152" s="133">
        <f t="shared" si="70"/>
        <v>1.1978</v>
      </c>
      <c r="E1152" s="144">
        <v>38132</v>
      </c>
      <c r="F1152" s="139">
        <f t="shared" si="73"/>
        <v>2004</v>
      </c>
      <c r="G1152" s="140">
        <v>1.8134999999999999</v>
      </c>
      <c r="H1152" s="145">
        <f t="shared" si="71"/>
        <v>1.8134999999999999</v>
      </c>
    </row>
    <row r="1153" spans="1:8">
      <c r="A1153" s="141" t="s">
        <v>497</v>
      </c>
      <c r="B1153" s="136">
        <f t="shared" si="72"/>
        <v>2004</v>
      </c>
      <c r="C1153" s="137">
        <v>1.2107000000000001</v>
      </c>
      <c r="D1153" s="133">
        <f t="shared" si="70"/>
        <v>1.2107000000000001</v>
      </c>
      <c r="E1153" s="144">
        <v>38133</v>
      </c>
      <c r="F1153" s="139">
        <f t="shared" si="73"/>
        <v>2004</v>
      </c>
      <c r="G1153" s="140">
        <v>1.8142</v>
      </c>
      <c r="H1153" s="145">
        <f t="shared" si="71"/>
        <v>1.8142</v>
      </c>
    </row>
    <row r="1154" spans="1:8">
      <c r="A1154" s="141" t="s">
        <v>496</v>
      </c>
      <c r="B1154" s="136">
        <f t="shared" si="72"/>
        <v>2004</v>
      </c>
      <c r="C1154" s="137">
        <v>1.2101999999999999</v>
      </c>
      <c r="D1154" s="133">
        <f t="shared" si="70"/>
        <v>1.2101999999999999</v>
      </c>
      <c r="E1154" s="144">
        <v>38134</v>
      </c>
      <c r="F1154" s="139">
        <f t="shared" si="73"/>
        <v>2004</v>
      </c>
      <c r="G1154" s="140">
        <v>1.8369</v>
      </c>
      <c r="H1154" s="145">
        <f t="shared" si="71"/>
        <v>1.8369</v>
      </c>
    </row>
    <row r="1155" spans="1:8">
      <c r="A1155" s="141" t="s">
        <v>495</v>
      </c>
      <c r="B1155" s="136">
        <f t="shared" si="72"/>
        <v>2004</v>
      </c>
      <c r="C1155" s="137">
        <v>1.2274</v>
      </c>
      <c r="D1155" s="133">
        <f t="shared" si="70"/>
        <v>1.2274</v>
      </c>
      <c r="E1155" s="144">
        <v>38135</v>
      </c>
      <c r="F1155" s="139">
        <f t="shared" si="73"/>
        <v>2004</v>
      </c>
      <c r="G1155" s="140">
        <v>1.833</v>
      </c>
      <c r="H1155" s="145">
        <f t="shared" si="71"/>
        <v>1.833</v>
      </c>
    </row>
    <row r="1156" spans="1:8">
      <c r="A1156" s="141" t="s">
        <v>494</v>
      </c>
      <c r="B1156" s="136">
        <f t="shared" si="72"/>
        <v>2004</v>
      </c>
      <c r="C1156" s="137">
        <v>1.2217</v>
      </c>
      <c r="D1156" s="133">
        <f t="shared" si="70"/>
        <v>1.2217</v>
      </c>
      <c r="E1156" s="144">
        <v>38138</v>
      </c>
      <c r="F1156" s="139">
        <f t="shared" si="73"/>
        <v>2004</v>
      </c>
      <c r="G1156" s="140" t="s">
        <v>50</v>
      </c>
      <c r="H1156" s="145" t="str">
        <f t="shared" si="71"/>
        <v/>
      </c>
    </row>
    <row r="1157" spans="1:8">
      <c r="A1157" s="141" t="s">
        <v>493</v>
      </c>
      <c r="B1157" s="136">
        <f t="shared" si="72"/>
        <v>2004</v>
      </c>
      <c r="C1157" s="137" t="s">
        <v>50</v>
      </c>
      <c r="D1157" s="133" t="str">
        <f t="shared" si="70"/>
        <v/>
      </c>
      <c r="E1157" s="144">
        <v>38139</v>
      </c>
      <c r="F1157" s="139">
        <f t="shared" si="73"/>
        <v>2004</v>
      </c>
      <c r="G1157" s="140">
        <v>1.8359000000000001</v>
      </c>
      <c r="H1157" s="145">
        <f t="shared" si="71"/>
        <v>1.8359000000000001</v>
      </c>
    </row>
    <row r="1158" spans="1:8">
      <c r="A1158" s="135">
        <v>38139</v>
      </c>
      <c r="B1158" s="136">
        <f t="shared" si="72"/>
        <v>2004</v>
      </c>
      <c r="C1158" s="137">
        <v>1.2210000000000001</v>
      </c>
      <c r="D1158" s="133">
        <f t="shared" si="70"/>
        <v>1.2210000000000001</v>
      </c>
      <c r="E1158" s="144">
        <v>38140</v>
      </c>
      <c r="F1158" s="139">
        <f t="shared" si="73"/>
        <v>2004</v>
      </c>
      <c r="G1158" s="140">
        <v>1.8381000000000001</v>
      </c>
      <c r="H1158" s="145">
        <f t="shared" si="71"/>
        <v>1.8381000000000001</v>
      </c>
    </row>
    <row r="1159" spans="1:8">
      <c r="A1159" s="135">
        <v>38140</v>
      </c>
      <c r="B1159" s="136">
        <f t="shared" si="72"/>
        <v>2004</v>
      </c>
      <c r="C1159" s="137">
        <v>1.2250000000000001</v>
      </c>
      <c r="D1159" s="133">
        <f t="shared" ref="D1159:D1222" si="74">IF(ISNUMBER(C1159),C1159,"")</f>
        <v>1.2250000000000001</v>
      </c>
      <c r="E1159" s="144">
        <v>38141</v>
      </c>
      <c r="F1159" s="139">
        <f t="shared" si="73"/>
        <v>2004</v>
      </c>
      <c r="G1159" s="140">
        <v>1.8387</v>
      </c>
      <c r="H1159" s="145">
        <f t="shared" ref="H1159:H1222" si="75">IF(ISNUMBER(G1159),G1159,"")</f>
        <v>1.8387</v>
      </c>
    </row>
    <row r="1160" spans="1:8">
      <c r="A1160" s="135">
        <v>38141</v>
      </c>
      <c r="B1160" s="136">
        <f t="shared" ref="B1160:B1223" si="76">YEAR(A1160)</f>
        <v>2004</v>
      </c>
      <c r="C1160" s="137">
        <v>1.2204999999999999</v>
      </c>
      <c r="D1160" s="133">
        <f t="shared" si="74"/>
        <v>1.2204999999999999</v>
      </c>
      <c r="E1160" s="144">
        <v>38142</v>
      </c>
      <c r="F1160" s="139">
        <f t="shared" si="73"/>
        <v>2004</v>
      </c>
      <c r="G1160" s="140">
        <v>1.8367</v>
      </c>
      <c r="H1160" s="145">
        <f t="shared" si="75"/>
        <v>1.8367</v>
      </c>
    </row>
    <row r="1161" spans="1:8">
      <c r="A1161" s="135">
        <v>38142</v>
      </c>
      <c r="B1161" s="136">
        <f t="shared" si="76"/>
        <v>2004</v>
      </c>
      <c r="C1161" s="137">
        <v>1.2258</v>
      </c>
      <c r="D1161" s="133">
        <f t="shared" si="74"/>
        <v>1.2258</v>
      </c>
      <c r="E1161" s="144">
        <v>38145</v>
      </c>
      <c r="F1161" s="139">
        <f t="shared" ref="F1161:F1224" si="77">YEAR(E1161)</f>
        <v>2004</v>
      </c>
      <c r="G1161" s="140">
        <v>1.8386</v>
      </c>
      <c r="H1161" s="145">
        <f t="shared" si="75"/>
        <v>1.8386</v>
      </c>
    </row>
    <row r="1162" spans="1:8">
      <c r="A1162" s="135">
        <v>38145</v>
      </c>
      <c r="B1162" s="136">
        <f t="shared" si="76"/>
        <v>2004</v>
      </c>
      <c r="C1162" s="137">
        <v>1.232</v>
      </c>
      <c r="D1162" s="133">
        <f t="shared" si="74"/>
        <v>1.232</v>
      </c>
      <c r="E1162" s="144">
        <v>38146</v>
      </c>
      <c r="F1162" s="139">
        <f t="shared" si="77"/>
        <v>2004</v>
      </c>
      <c r="G1162" s="140">
        <v>1.8361000000000001</v>
      </c>
      <c r="H1162" s="145">
        <f t="shared" si="75"/>
        <v>1.8361000000000001</v>
      </c>
    </row>
    <row r="1163" spans="1:8">
      <c r="A1163" s="135">
        <v>38146</v>
      </c>
      <c r="B1163" s="136">
        <f t="shared" si="76"/>
        <v>2004</v>
      </c>
      <c r="C1163" s="137">
        <v>1.2273000000000001</v>
      </c>
      <c r="D1163" s="133">
        <f t="shared" si="74"/>
        <v>1.2273000000000001</v>
      </c>
      <c r="E1163" s="144">
        <v>38147</v>
      </c>
      <c r="F1163" s="139">
        <f t="shared" si="77"/>
        <v>2004</v>
      </c>
      <c r="G1163" s="140">
        <v>1.8291999999999999</v>
      </c>
      <c r="H1163" s="145">
        <f t="shared" si="75"/>
        <v>1.8291999999999999</v>
      </c>
    </row>
    <row r="1164" spans="1:8">
      <c r="A1164" s="135">
        <v>38147</v>
      </c>
      <c r="B1164" s="136">
        <f t="shared" si="76"/>
        <v>2004</v>
      </c>
      <c r="C1164" s="137">
        <v>1.2097</v>
      </c>
      <c r="D1164" s="133">
        <f t="shared" si="74"/>
        <v>1.2097</v>
      </c>
      <c r="E1164" s="144">
        <v>38148</v>
      </c>
      <c r="F1164" s="139">
        <f t="shared" si="77"/>
        <v>2004</v>
      </c>
      <c r="G1164" s="140">
        <v>1.8380000000000001</v>
      </c>
      <c r="H1164" s="145">
        <f t="shared" si="75"/>
        <v>1.8380000000000001</v>
      </c>
    </row>
    <row r="1165" spans="1:8">
      <c r="A1165" s="135">
        <v>38148</v>
      </c>
      <c r="B1165" s="136">
        <f t="shared" si="76"/>
        <v>2004</v>
      </c>
      <c r="C1165" s="137">
        <v>1.2110000000000001</v>
      </c>
      <c r="D1165" s="133">
        <f t="shared" si="74"/>
        <v>1.2110000000000001</v>
      </c>
      <c r="E1165" s="144">
        <v>38149</v>
      </c>
      <c r="F1165" s="139">
        <f t="shared" si="77"/>
        <v>2004</v>
      </c>
      <c r="G1165" s="140">
        <v>1.8174999999999999</v>
      </c>
      <c r="H1165" s="145">
        <f t="shared" si="75"/>
        <v>1.8174999999999999</v>
      </c>
    </row>
    <row r="1166" spans="1:8">
      <c r="A1166" s="135">
        <v>38149</v>
      </c>
      <c r="B1166" s="136">
        <f t="shared" si="76"/>
        <v>2004</v>
      </c>
      <c r="C1166" s="137">
        <v>1.2011000000000001</v>
      </c>
      <c r="D1166" s="133">
        <f t="shared" si="74"/>
        <v>1.2011000000000001</v>
      </c>
      <c r="E1166" s="144">
        <v>38152</v>
      </c>
      <c r="F1166" s="139">
        <f t="shared" si="77"/>
        <v>2004</v>
      </c>
      <c r="G1166" s="140">
        <v>1.8148</v>
      </c>
      <c r="H1166" s="145">
        <f t="shared" si="75"/>
        <v>1.8148</v>
      </c>
    </row>
    <row r="1167" spans="1:8">
      <c r="A1167" s="135">
        <v>38152</v>
      </c>
      <c r="B1167" s="136">
        <f t="shared" si="76"/>
        <v>2004</v>
      </c>
      <c r="C1167" s="137">
        <v>1.2073</v>
      </c>
      <c r="D1167" s="133">
        <f t="shared" si="74"/>
        <v>1.2073</v>
      </c>
      <c r="E1167" s="144">
        <v>38153</v>
      </c>
      <c r="F1167" s="139">
        <f t="shared" si="77"/>
        <v>2004</v>
      </c>
      <c r="G1167" s="140">
        <v>1.8278000000000001</v>
      </c>
      <c r="H1167" s="145">
        <f t="shared" si="75"/>
        <v>1.8278000000000001</v>
      </c>
    </row>
    <row r="1168" spans="1:8">
      <c r="A1168" s="135">
        <v>38153</v>
      </c>
      <c r="B1168" s="136">
        <f t="shared" si="76"/>
        <v>2004</v>
      </c>
      <c r="C1168" s="137">
        <v>1.2139</v>
      </c>
      <c r="D1168" s="133">
        <f t="shared" si="74"/>
        <v>1.2139</v>
      </c>
      <c r="E1168" s="144">
        <v>38154</v>
      </c>
      <c r="F1168" s="139">
        <f t="shared" si="77"/>
        <v>2004</v>
      </c>
      <c r="G1168" s="140">
        <v>1.8262</v>
      </c>
      <c r="H1168" s="145">
        <f t="shared" si="75"/>
        <v>1.8262</v>
      </c>
    </row>
    <row r="1169" spans="1:8">
      <c r="A1169" s="135">
        <v>38154</v>
      </c>
      <c r="B1169" s="136">
        <f t="shared" si="76"/>
        <v>2004</v>
      </c>
      <c r="C1169" s="137">
        <v>1.2005999999999999</v>
      </c>
      <c r="D1169" s="133">
        <f t="shared" si="74"/>
        <v>1.2005999999999999</v>
      </c>
      <c r="E1169" s="144">
        <v>38155</v>
      </c>
      <c r="F1169" s="139">
        <f t="shared" si="77"/>
        <v>2004</v>
      </c>
      <c r="G1169" s="140">
        <v>1.8341000000000001</v>
      </c>
      <c r="H1169" s="145">
        <f t="shared" si="75"/>
        <v>1.8341000000000001</v>
      </c>
    </row>
    <row r="1170" spans="1:8">
      <c r="A1170" s="135">
        <v>38155</v>
      </c>
      <c r="B1170" s="136">
        <f t="shared" si="76"/>
        <v>2004</v>
      </c>
      <c r="C1170" s="137">
        <v>1.204</v>
      </c>
      <c r="D1170" s="133">
        <f t="shared" si="74"/>
        <v>1.204</v>
      </c>
      <c r="E1170" s="144">
        <v>38156</v>
      </c>
      <c r="F1170" s="139">
        <f t="shared" si="77"/>
        <v>2004</v>
      </c>
      <c r="G1170" s="140">
        <v>1.8368</v>
      </c>
      <c r="H1170" s="145">
        <f t="shared" si="75"/>
        <v>1.8368</v>
      </c>
    </row>
    <row r="1171" spans="1:8">
      <c r="A1171" s="135">
        <v>38156</v>
      </c>
      <c r="B1171" s="136">
        <f t="shared" si="76"/>
        <v>2004</v>
      </c>
      <c r="C1171" s="137">
        <v>1.2118</v>
      </c>
      <c r="D1171" s="133">
        <f t="shared" si="74"/>
        <v>1.2118</v>
      </c>
      <c r="E1171" s="144">
        <v>38159</v>
      </c>
      <c r="F1171" s="139">
        <f t="shared" si="77"/>
        <v>2004</v>
      </c>
      <c r="G1171" s="140">
        <v>1.831</v>
      </c>
      <c r="H1171" s="145">
        <f t="shared" si="75"/>
        <v>1.831</v>
      </c>
    </row>
    <row r="1172" spans="1:8">
      <c r="A1172" s="135">
        <v>38159</v>
      </c>
      <c r="B1172" s="136">
        <f t="shared" si="76"/>
        <v>2004</v>
      </c>
      <c r="C1172" s="137">
        <v>1.2110000000000001</v>
      </c>
      <c r="D1172" s="133">
        <f t="shared" si="74"/>
        <v>1.2110000000000001</v>
      </c>
      <c r="E1172" s="144">
        <v>38160</v>
      </c>
      <c r="F1172" s="139">
        <f t="shared" si="77"/>
        <v>2004</v>
      </c>
      <c r="G1172" s="140">
        <v>1.8217000000000001</v>
      </c>
      <c r="H1172" s="145">
        <f t="shared" si="75"/>
        <v>1.8217000000000001</v>
      </c>
    </row>
    <row r="1173" spans="1:8">
      <c r="A1173" s="135">
        <v>38160</v>
      </c>
      <c r="B1173" s="136">
        <f t="shared" si="76"/>
        <v>2004</v>
      </c>
      <c r="C1173" s="137">
        <v>1.2092000000000001</v>
      </c>
      <c r="D1173" s="133">
        <f t="shared" si="74"/>
        <v>1.2092000000000001</v>
      </c>
      <c r="E1173" s="144">
        <v>38161</v>
      </c>
      <c r="F1173" s="139">
        <f t="shared" si="77"/>
        <v>2004</v>
      </c>
      <c r="G1173" s="140">
        <v>1.8184</v>
      </c>
      <c r="H1173" s="145">
        <f t="shared" si="75"/>
        <v>1.8184</v>
      </c>
    </row>
    <row r="1174" spans="1:8">
      <c r="A1174" s="135">
        <v>38161</v>
      </c>
      <c r="B1174" s="136">
        <f t="shared" si="76"/>
        <v>2004</v>
      </c>
      <c r="C1174" s="137">
        <v>1.2090000000000001</v>
      </c>
      <c r="D1174" s="133">
        <f t="shared" si="74"/>
        <v>1.2090000000000001</v>
      </c>
      <c r="E1174" s="144">
        <v>38162</v>
      </c>
      <c r="F1174" s="139">
        <f t="shared" si="77"/>
        <v>2004</v>
      </c>
      <c r="G1174" s="140">
        <v>1.8216000000000001</v>
      </c>
      <c r="H1174" s="145">
        <f t="shared" si="75"/>
        <v>1.8216000000000001</v>
      </c>
    </row>
    <row r="1175" spans="1:8">
      <c r="A1175" s="135">
        <v>38162</v>
      </c>
      <c r="B1175" s="136">
        <f t="shared" si="76"/>
        <v>2004</v>
      </c>
      <c r="C1175" s="137">
        <v>1.2170000000000001</v>
      </c>
      <c r="D1175" s="133">
        <f t="shared" si="74"/>
        <v>1.2170000000000001</v>
      </c>
      <c r="E1175" s="144">
        <v>38163</v>
      </c>
      <c r="F1175" s="139">
        <f t="shared" si="77"/>
        <v>2004</v>
      </c>
      <c r="G1175" s="140">
        <v>1.8218000000000001</v>
      </c>
      <c r="H1175" s="145">
        <f t="shared" si="75"/>
        <v>1.8218000000000001</v>
      </c>
    </row>
    <row r="1176" spans="1:8">
      <c r="A1176" s="135">
        <v>38163</v>
      </c>
      <c r="B1176" s="136">
        <f t="shared" si="76"/>
        <v>2004</v>
      </c>
      <c r="C1176" s="137">
        <v>1.2144999999999999</v>
      </c>
      <c r="D1176" s="133">
        <f t="shared" si="74"/>
        <v>1.2144999999999999</v>
      </c>
      <c r="E1176" s="144">
        <v>38166</v>
      </c>
      <c r="F1176" s="139">
        <f t="shared" si="77"/>
        <v>2004</v>
      </c>
      <c r="G1176" s="140">
        <v>1.8293999999999999</v>
      </c>
      <c r="H1176" s="145">
        <f t="shared" si="75"/>
        <v>1.8293999999999999</v>
      </c>
    </row>
    <row r="1177" spans="1:8">
      <c r="A1177" s="135">
        <v>38166</v>
      </c>
      <c r="B1177" s="136">
        <f t="shared" si="76"/>
        <v>2004</v>
      </c>
      <c r="C1177" s="137">
        <v>1.2193000000000001</v>
      </c>
      <c r="D1177" s="133">
        <f t="shared" si="74"/>
        <v>1.2193000000000001</v>
      </c>
      <c r="E1177" s="144">
        <v>38167</v>
      </c>
      <c r="F1177" s="139">
        <f t="shared" si="77"/>
        <v>2004</v>
      </c>
      <c r="G1177" s="140">
        <v>1.8089999999999999</v>
      </c>
      <c r="H1177" s="145">
        <f t="shared" si="75"/>
        <v>1.8089999999999999</v>
      </c>
    </row>
    <row r="1178" spans="1:8">
      <c r="A1178" s="135">
        <v>38167</v>
      </c>
      <c r="B1178" s="136">
        <f t="shared" si="76"/>
        <v>2004</v>
      </c>
      <c r="C1178" s="137">
        <v>1.2123999999999999</v>
      </c>
      <c r="D1178" s="133">
        <f t="shared" si="74"/>
        <v>1.2123999999999999</v>
      </c>
      <c r="E1178" s="144">
        <v>38168</v>
      </c>
      <c r="F1178" s="139">
        <f t="shared" si="77"/>
        <v>2004</v>
      </c>
      <c r="G1178" s="140">
        <v>1.8126</v>
      </c>
      <c r="H1178" s="145">
        <f t="shared" si="75"/>
        <v>1.8126</v>
      </c>
    </row>
    <row r="1179" spans="1:8">
      <c r="A1179" s="135">
        <v>38168</v>
      </c>
      <c r="B1179" s="136">
        <f t="shared" si="76"/>
        <v>2004</v>
      </c>
      <c r="C1179" s="137">
        <v>1.2179</v>
      </c>
      <c r="D1179" s="133">
        <f t="shared" si="74"/>
        <v>1.2179</v>
      </c>
      <c r="E1179" s="144">
        <v>38169</v>
      </c>
      <c r="F1179" s="139">
        <f t="shared" si="77"/>
        <v>2004</v>
      </c>
      <c r="G1179" s="140">
        <v>1.8160000000000001</v>
      </c>
      <c r="H1179" s="145">
        <f t="shared" si="75"/>
        <v>1.8160000000000001</v>
      </c>
    </row>
    <row r="1180" spans="1:8">
      <c r="A1180" s="135">
        <v>38169</v>
      </c>
      <c r="B1180" s="136">
        <f t="shared" si="76"/>
        <v>2004</v>
      </c>
      <c r="C1180" s="137">
        <v>1.2158</v>
      </c>
      <c r="D1180" s="133">
        <f t="shared" si="74"/>
        <v>1.2158</v>
      </c>
      <c r="E1180" s="144">
        <v>38170</v>
      </c>
      <c r="F1180" s="139">
        <f t="shared" si="77"/>
        <v>2004</v>
      </c>
      <c r="G1180" s="140">
        <v>1.83</v>
      </c>
      <c r="H1180" s="145">
        <f t="shared" si="75"/>
        <v>1.83</v>
      </c>
    </row>
    <row r="1181" spans="1:8">
      <c r="A1181" s="135">
        <v>38170</v>
      </c>
      <c r="B1181" s="136">
        <f t="shared" si="76"/>
        <v>2004</v>
      </c>
      <c r="C1181" s="137">
        <v>1.2306999999999999</v>
      </c>
      <c r="D1181" s="133">
        <f t="shared" si="74"/>
        <v>1.2306999999999999</v>
      </c>
      <c r="E1181" s="144">
        <v>38173</v>
      </c>
      <c r="F1181" s="139">
        <f t="shared" si="77"/>
        <v>2004</v>
      </c>
      <c r="G1181" s="140" t="s">
        <v>50</v>
      </c>
      <c r="H1181" s="145" t="str">
        <f t="shared" si="75"/>
        <v/>
      </c>
    </row>
    <row r="1182" spans="1:8">
      <c r="A1182" s="135">
        <v>38173</v>
      </c>
      <c r="B1182" s="136">
        <f t="shared" si="76"/>
        <v>2004</v>
      </c>
      <c r="C1182" s="137" t="s">
        <v>50</v>
      </c>
      <c r="D1182" s="133" t="str">
        <f t="shared" si="74"/>
        <v/>
      </c>
      <c r="E1182" s="144">
        <v>38174</v>
      </c>
      <c r="F1182" s="139">
        <f t="shared" si="77"/>
        <v>2004</v>
      </c>
      <c r="G1182" s="140">
        <v>1.8423</v>
      </c>
      <c r="H1182" s="145">
        <f t="shared" si="75"/>
        <v>1.8423</v>
      </c>
    </row>
    <row r="1183" spans="1:8">
      <c r="A1183" s="135">
        <v>38174</v>
      </c>
      <c r="B1183" s="136">
        <f t="shared" si="76"/>
        <v>2004</v>
      </c>
      <c r="C1183" s="137">
        <v>1.2290000000000001</v>
      </c>
      <c r="D1183" s="133">
        <f t="shared" si="74"/>
        <v>1.2290000000000001</v>
      </c>
      <c r="E1183" s="144">
        <v>38175</v>
      </c>
      <c r="F1183" s="139">
        <f t="shared" si="77"/>
        <v>2004</v>
      </c>
      <c r="G1183" s="140">
        <v>1.8571</v>
      </c>
      <c r="H1183" s="145">
        <f t="shared" si="75"/>
        <v>1.8571</v>
      </c>
    </row>
    <row r="1184" spans="1:8">
      <c r="A1184" s="135">
        <v>38175</v>
      </c>
      <c r="B1184" s="136">
        <f t="shared" si="76"/>
        <v>2004</v>
      </c>
      <c r="C1184" s="137">
        <v>1.2383999999999999</v>
      </c>
      <c r="D1184" s="133">
        <f t="shared" si="74"/>
        <v>1.2383999999999999</v>
      </c>
      <c r="E1184" s="144">
        <v>38176</v>
      </c>
      <c r="F1184" s="139">
        <f t="shared" si="77"/>
        <v>2004</v>
      </c>
      <c r="G1184" s="140">
        <v>1.8566</v>
      </c>
      <c r="H1184" s="145">
        <f t="shared" si="75"/>
        <v>1.8566</v>
      </c>
    </row>
    <row r="1185" spans="1:8">
      <c r="A1185" s="135">
        <v>38176</v>
      </c>
      <c r="B1185" s="136">
        <f t="shared" si="76"/>
        <v>2004</v>
      </c>
      <c r="C1185" s="137">
        <v>1.2390000000000001</v>
      </c>
      <c r="D1185" s="133">
        <f t="shared" si="74"/>
        <v>1.2390000000000001</v>
      </c>
      <c r="E1185" s="144">
        <v>38177</v>
      </c>
      <c r="F1185" s="139">
        <f t="shared" si="77"/>
        <v>2004</v>
      </c>
      <c r="G1185" s="140">
        <v>1.8554999999999999</v>
      </c>
      <c r="H1185" s="145">
        <f t="shared" si="75"/>
        <v>1.8554999999999999</v>
      </c>
    </row>
    <row r="1186" spans="1:8">
      <c r="A1186" s="135">
        <v>38177</v>
      </c>
      <c r="B1186" s="136">
        <f t="shared" si="76"/>
        <v>2004</v>
      </c>
      <c r="C1186" s="137">
        <v>1.2387999999999999</v>
      </c>
      <c r="D1186" s="133">
        <f t="shared" si="74"/>
        <v>1.2387999999999999</v>
      </c>
      <c r="E1186" s="144">
        <v>38180</v>
      </c>
      <c r="F1186" s="139">
        <f t="shared" si="77"/>
        <v>2004</v>
      </c>
      <c r="G1186" s="140">
        <v>1.8640000000000001</v>
      </c>
      <c r="H1186" s="145">
        <f t="shared" si="75"/>
        <v>1.8640000000000001</v>
      </c>
    </row>
    <row r="1187" spans="1:8">
      <c r="A1187" s="135">
        <v>38180</v>
      </c>
      <c r="B1187" s="136">
        <f t="shared" si="76"/>
        <v>2004</v>
      </c>
      <c r="C1187" s="137">
        <v>1.2408999999999999</v>
      </c>
      <c r="D1187" s="133">
        <f t="shared" si="74"/>
        <v>1.2408999999999999</v>
      </c>
      <c r="E1187" s="144">
        <v>38181</v>
      </c>
      <c r="F1187" s="139">
        <f t="shared" si="77"/>
        <v>2004</v>
      </c>
      <c r="G1187" s="140">
        <v>1.8540000000000001</v>
      </c>
      <c r="H1187" s="145">
        <f t="shared" si="75"/>
        <v>1.8540000000000001</v>
      </c>
    </row>
    <row r="1188" spans="1:8">
      <c r="A1188" s="135">
        <v>38181</v>
      </c>
      <c r="B1188" s="136">
        <f t="shared" si="76"/>
        <v>2004</v>
      </c>
      <c r="C1188" s="137">
        <v>1.2302</v>
      </c>
      <c r="D1188" s="133">
        <f t="shared" si="74"/>
        <v>1.2302</v>
      </c>
      <c r="E1188" s="144">
        <v>38182</v>
      </c>
      <c r="F1188" s="139">
        <f t="shared" si="77"/>
        <v>2004</v>
      </c>
      <c r="G1188" s="140">
        <v>1.8564000000000001</v>
      </c>
      <c r="H1188" s="145">
        <f t="shared" si="75"/>
        <v>1.8564000000000001</v>
      </c>
    </row>
    <row r="1189" spans="1:8">
      <c r="A1189" s="135">
        <v>38182</v>
      </c>
      <c r="B1189" s="136">
        <f t="shared" si="76"/>
        <v>2004</v>
      </c>
      <c r="C1189" s="137">
        <v>1.2384999999999999</v>
      </c>
      <c r="D1189" s="133">
        <f t="shared" si="74"/>
        <v>1.2384999999999999</v>
      </c>
      <c r="E1189" s="144">
        <v>38183</v>
      </c>
      <c r="F1189" s="139">
        <f t="shared" si="77"/>
        <v>2004</v>
      </c>
      <c r="G1189" s="140">
        <v>1.8545</v>
      </c>
      <c r="H1189" s="145">
        <f t="shared" si="75"/>
        <v>1.8545</v>
      </c>
    </row>
    <row r="1190" spans="1:8">
      <c r="A1190" s="135">
        <v>38183</v>
      </c>
      <c r="B1190" s="136">
        <f t="shared" si="76"/>
        <v>2004</v>
      </c>
      <c r="C1190" s="137">
        <v>1.2373000000000001</v>
      </c>
      <c r="D1190" s="133">
        <f t="shared" si="74"/>
        <v>1.2373000000000001</v>
      </c>
      <c r="E1190" s="144">
        <v>38184</v>
      </c>
      <c r="F1190" s="139">
        <f t="shared" si="77"/>
        <v>2004</v>
      </c>
      <c r="G1190" s="140">
        <v>1.8708</v>
      </c>
      <c r="H1190" s="145">
        <f t="shared" si="75"/>
        <v>1.8708</v>
      </c>
    </row>
    <row r="1191" spans="1:8">
      <c r="A1191" s="135">
        <v>38184</v>
      </c>
      <c r="B1191" s="136">
        <f t="shared" si="76"/>
        <v>2004</v>
      </c>
      <c r="C1191" s="137">
        <v>1.2437</v>
      </c>
      <c r="D1191" s="133">
        <f t="shared" si="74"/>
        <v>1.2437</v>
      </c>
      <c r="E1191" s="144">
        <v>38187</v>
      </c>
      <c r="F1191" s="139">
        <f t="shared" si="77"/>
        <v>2004</v>
      </c>
      <c r="G1191" s="140">
        <v>1.8734</v>
      </c>
      <c r="H1191" s="145">
        <f t="shared" si="75"/>
        <v>1.8734</v>
      </c>
    </row>
    <row r="1192" spans="1:8">
      <c r="A1192" s="135">
        <v>38187</v>
      </c>
      <c r="B1192" s="136">
        <f t="shared" si="76"/>
        <v>2004</v>
      </c>
      <c r="C1192" s="137">
        <v>1.2431000000000001</v>
      </c>
      <c r="D1192" s="133">
        <f t="shared" si="74"/>
        <v>1.2431000000000001</v>
      </c>
      <c r="E1192" s="144">
        <v>38188</v>
      </c>
      <c r="F1192" s="139">
        <f t="shared" si="77"/>
        <v>2004</v>
      </c>
      <c r="G1192" s="140">
        <v>1.8555999999999999</v>
      </c>
      <c r="H1192" s="145">
        <f t="shared" si="75"/>
        <v>1.8555999999999999</v>
      </c>
    </row>
    <row r="1193" spans="1:8">
      <c r="A1193" s="135">
        <v>38188</v>
      </c>
      <c r="B1193" s="136">
        <f t="shared" si="76"/>
        <v>2004</v>
      </c>
      <c r="C1193" s="137">
        <v>1.2377</v>
      </c>
      <c r="D1193" s="133">
        <f t="shared" si="74"/>
        <v>1.2377</v>
      </c>
      <c r="E1193" s="144">
        <v>38189</v>
      </c>
      <c r="F1193" s="139">
        <f t="shared" si="77"/>
        <v>2004</v>
      </c>
      <c r="G1193" s="140">
        <v>1.8353999999999999</v>
      </c>
      <c r="H1193" s="145">
        <f t="shared" si="75"/>
        <v>1.8353999999999999</v>
      </c>
    </row>
    <row r="1194" spans="1:8">
      <c r="A1194" s="135">
        <v>38189</v>
      </c>
      <c r="B1194" s="136">
        <f t="shared" si="76"/>
        <v>2004</v>
      </c>
      <c r="C1194" s="137">
        <v>1.2223999999999999</v>
      </c>
      <c r="D1194" s="133">
        <f t="shared" si="74"/>
        <v>1.2223999999999999</v>
      </c>
      <c r="E1194" s="144">
        <v>38190</v>
      </c>
      <c r="F1194" s="139">
        <f t="shared" si="77"/>
        <v>2004</v>
      </c>
      <c r="G1194" s="140">
        <v>1.847</v>
      </c>
      <c r="H1194" s="145">
        <f t="shared" si="75"/>
        <v>1.847</v>
      </c>
    </row>
    <row r="1195" spans="1:8">
      <c r="A1195" s="135">
        <v>38190</v>
      </c>
      <c r="B1195" s="136">
        <f t="shared" si="76"/>
        <v>2004</v>
      </c>
      <c r="C1195" s="137">
        <v>1.2273000000000001</v>
      </c>
      <c r="D1195" s="133">
        <f t="shared" si="74"/>
        <v>1.2273000000000001</v>
      </c>
      <c r="E1195" s="144">
        <v>38191</v>
      </c>
      <c r="F1195" s="139">
        <f t="shared" si="77"/>
        <v>2004</v>
      </c>
      <c r="G1195" s="140">
        <v>1.8321000000000001</v>
      </c>
      <c r="H1195" s="145">
        <f t="shared" si="75"/>
        <v>1.8321000000000001</v>
      </c>
    </row>
    <row r="1196" spans="1:8">
      <c r="A1196" s="135">
        <v>38191</v>
      </c>
      <c r="B1196" s="136">
        <f t="shared" si="76"/>
        <v>2004</v>
      </c>
      <c r="C1196" s="137">
        <v>1.2121999999999999</v>
      </c>
      <c r="D1196" s="133">
        <f t="shared" si="74"/>
        <v>1.2121999999999999</v>
      </c>
      <c r="E1196" s="144">
        <v>38194</v>
      </c>
      <c r="F1196" s="139">
        <f t="shared" si="77"/>
        <v>2004</v>
      </c>
      <c r="G1196" s="140">
        <v>1.8392999999999999</v>
      </c>
      <c r="H1196" s="145">
        <f t="shared" si="75"/>
        <v>1.8392999999999999</v>
      </c>
    </row>
    <row r="1197" spans="1:8">
      <c r="A1197" s="135">
        <v>38194</v>
      </c>
      <c r="B1197" s="136">
        <f t="shared" si="76"/>
        <v>2004</v>
      </c>
      <c r="C1197" s="137">
        <v>1.2135</v>
      </c>
      <c r="D1197" s="133">
        <f t="shared" si="74"/>
        <v>1.2135</v>
      </c>
      <c r="E1197" s="144">
        <v>38195</v>
      </c>
      <c r="F1197" s="139">
        <f t="shared" si="77"/>
        <v>2004</v>
      </c>
      <c r="G1197" s="140">
        <v>1.8219000000000001</v>
      </c>
      <c r="H1197" s="145">
        <f t="shared" si="75"/>
        <v>1.8219000000000001</v>
      </c>
    </row>
    <row r="1198" spans="1:8">
      <c r="A1198" s="135">
        <v>38195</v>
      </c>
      <c r="B1198" s="136">
        <f t="shared" si="76"/>
        <v>2004</v>
      </c>
      <c r="C1198" s="137">
        <v>1.2056</v>
      </c>
      <c r="D1198" s="133">
        <f t="shared" si="74"/>
        <v>1.2056</v>
      </c>
      <c r="E1198" s="144">
        <v>38196</v>
      </c>
      <c r="F1198" s="139">
        <f t="shared" si="77"/>
        <v>2004</v>
      </c>
      <c r="G1198" s="140">
        <v>1.8222</v>
      </c>
      <c r="H1198" s="145">
        <f t="shared" si="75"/>
        <v>1.8222</v>
      </c>
    </row>
    <row r="1199" spans="1:8">
      <c r="A1199" s="135">
        <v>38196</v>
      </c>
      <c r="B1199" s="136">
        <f t="shared" si="76"/>
        <v>2004</v>
      </c>
      <c r="C1199" s="137">
        <v>1.2045999999999999</v>
      </c>
      <c r="D1199" s="133">
        <f t="shared" si="74"/>
        <v>1.2045999999999999</v>
      </c>
      <c r="E1199" s="144">
        <v>38197</v>
      </c>
      <c r="F1199" s="139">
        <f t="shared" si="77"/>
        <v>2004</v>
      </c>
      <c r="G1199" s="140">
        <v>1.8173999999999999</v>
      </c>
      <c r="H1199" s="145">
        <f t="shared" si="75"/>
        <v>1.8173999999999999</v>
      </c>
    </row>
    <row r="1200" spans="1:8">
      <c r="A1200" s="135">
        <v>38197</v>
      </c>
      <c r="B1200" s="136">
        <f t="shared" si="76"/>
        <v>2004</v>
      </c>
      <c r="C1200" s="137">
        <v>1.2070000000000001</v>
      </c>
      <c r="D1200" s="133">
        <f t="shared" si="74"/>
        <v>1.2070000000000001</v>
      </c>
      <c r="E1200" s="144">
        <v>38198</v>
      </c>
      <c r="F1200" s="139">
        <f t="shared" si="77"/>
        <v>2004</v>
      </c>
      <c r="G1200" s="140">
        <v>1.8183</v>
      </c>
      <c r="H1200" s="145">
        <f t="shared" si="75"/>
        <v>1.8183</v>
      </c>
    </row>
    <row r="1201" spans="1:8">
      <c r="A1201" s="135">
        <v>38198</v>
      </c>
      <c r="B1201" s="136">
        <f t="shared" si="76"/>
        <v>2004</v>
      </c>
      <c r="C1201" s="137">
        <v>1.2032</v>
      </c>
      <c r="D1201" s="133">
        <f t="shared" si="74"/>
        <v>1.2032</v>
      </c>
      <c r="E1201" s="144">
        <v>38201</v>
      </c>
      <c r="F1201" s="139">
        <f t="shared" si="77"/>
        <v>2004</v>
      </c>
      <c r="G1201" s="140">
        <v>1.8272999999999999</v>
      </c>
      <c r="H1201" s="145">
        <f t="shared" si="75"/>
        <v>1.8272999999999999</v>
      </c>
    </row>
    <row r="1202" spans="1:8">
      <c r="A1202" s="135">
        <v>38201</v>
      </c>
      <c r="B1202" s="136">
        <f t="shared" si="76"/>
        <v>2004</v>
      </c>
      <c r="C1202" s="137">
        <v>1.2034</v>
      </c>
      <c r="D1202" s="133">
        <f t="shared" si="74"/>
        <v>1.2034</v>
      </c>
      <c r="E1202" s="144">
        <v>38202</v>
      </c>
      <c r="F1202" s="139">
        <f t="shared" si="77"/>
        <v>2004</v>
      </c>
      <c r="G1202" s="140">
        <v>1.8243</v>
      </c>
      <c r="H1202" s="145">
        <f t="shared" si="75"/>
        <v>1.8243</v>
      </c>
    </row>
    <row r="1203" spans="1:8">
      <c r="A1203" s="135">
        <v>38202</v>
      </c>
      <c r="B1203" s="136">
        <f t="shared" si="76"/>
        <v>2004</v>
      </c>
      <c r="C1203" s="137">
        <v>1.2051000000000001</v>
      </c>
      <c r="D1203" s="133">
        <f t="shared" si="74"/>
        <v>1.2051000000000001</v>
      </c>
      <c r="E1203" s="144">
        <v>38203</v>
      </c>
      <c r="F1203" s="139">
        <f t="shared" si="77"/>
        <v>2004</v>
      </c>
      <c r="G1203" s="140">
        <v>1.8248</v>
      </c>
      <c r="H1203" s="145">
        <f t="shared" si="75"/>
        <v>1.8248</v>
      </c>
    </row>
    <row r="1204" spans="1:8">
      <c r="A1204" s="135">
        <v>38203</v>
      </c>
      <c r="B1204" s="136">
        <f t="shared" si="76"/>
        <v>2004</v>
      </c>
      <c r="C1204" s="137">
        <v>1.2057</v>
      </c>
      <c r="D1204" s="133">
        <f t="shared" si="74"/>
        <v>1.2057</v>
      </c>
      <c r="E1204" s="144">
        <v>38204</v>
      </c>
      <c r="F1204" s="139">
        <f t="shared" si="77"/>
        <v>2004</v>
      </c>
      <c r="G1204" s="140">
        <v>1.8230999999999999</v>
      </c>
      <c r="H1204" s="145">
        <f t="shared" si="75"/>
        <v>1.8230999999999999</v>
      </c>
    </row>
    <row r="1205" spans="1:8">
      <c r="A1205" s="135">
        <v>38204</v>
      </c>
      <c r="B1205" s="136">
        <f t="shared" si="76"/>
        <v>2004</v>
      </c>
      <c r="C1205" s="137">
        <v>1.2050000000000001</v>
      </c>
      <c r="D1205" s="133">
        <f t="shared" si="74"/>
        <v>1.2050000000000001</v>
      </c>
      <c r="E1205" s="144">
        <v>38205</v>
      </c>
      <c r="F1205" s="139">
        <f t="shared" si="77"/>
        <v>2004</v>
      </c>
      <c r="G1205" s="140">
        <v>1.8459000000000001</v>
      </c>
      <c r="H1205" s="145">
        <f t="shared" si="75"/>
        <v>1.8459000000000001</v>
      </c>
    </row>
    <row r="1206" spans="1:8">
      <c r="A1206" s="135">
        <v>38205</v>
      </c>
      <c r="B1206" s="136">
        <f t="shared" si="76"/>
        <v>2004</v>
      </c>
      <c r="C1206" s="137">
        <v>1.2272000000000001</v>
      </c>
      <c r="D1206" s="133">
        <f t="shared" si="74"/>
        <v>1.2272000000000001</v>
      </c>
      <c r="E1206" s="144">
        <v>38208</v>
      </c>
      <c r="F1206" s="139">
        <f t="shared" si="77"/>
        <v>2004</v>
      </c>
      <c r="G1206" s="140">
        <v>1.8403</v>
      </c>
      <c r="H1206" s="145">
        <f t="shared" si="75"/>
        <v>1.8403</v>
      </c>
    </row>
    <row r="1207" spans="1:8">
      <c r="A1207" s="135">
        <v>38208</v>
      </c>
      <c r="B1207" s="136">
        <f t="shared" si="76"/>
        <v>2004</v>
      </c>
      <c r="C1207" s="137">
        <v>1.2261</v>
      </c>
      <c r="D1207" s="133">
        <f t="shared" si="74"/>
        <v>1.2261</v>
      </c>
      <c r="E1207" s="144">
        <v>38209</v>
      </c>
      <c r="F1207" s="139">
        <f t="shared" si="77"/>
        <v>2004</v>
      </c>
      <c r="G1207" s="140">
        <v>1.8387</v>
      </c>
      <c r="H1207" s="145">
        <f t="shared" si="75"/>
        <v>1.8387</v>
      </c>
    </row>
    <row r="1208" spans="1:8">
      <c r="A1208" s="135">
        <v>38209</v>
      </c>
      <c r="B1208" s="136">
        <f t="shared" si="76"/>
        <v>2004</v>
      </c>
      <c r="C1208" s="137">
        <v>1.2305999999999999</v>
      </c>
      <c r="D1208" s="133">
        <f t="shared" si="74"/>
        <v>1.2305999999999999</v>
      </c>
      <c r="E1208" s="144">
        <v>38210</v>
      </c>
      <c r="F1208" s="139">
        <f t="shared" si="77"/>
        <v>2004</v>
      </c>
      <c r="G1208" s="140">
        <v>1.8280000000000001</v>
      </c>
      <c r="H1208" s="145">
        <f t="shared" si="75"/>
        <v>1.8280000000000001</v>
      </c>
    </row>
    <row r="1209" spans="1:8">
      <c r="A1209" s="135">
        <v>38210</v>
      </c>
      <c r="B1209" s="136">
        <f t="shared" si="76"/>
        <v>2004</v>
      </c>
      <c r="C1209" s="137">
        <v>1.2222</v>
      </c>
      <c r="D1209" s="133">
        <f t="shared" si="74"/>
        <v>1.2222</v>
      </c>
      <c r="E1209" s="144">
        <v>38211</v>
      </c>
      <c r="F1209" s="139">
        <f t="shared" si="77"/>
        <v>2004</v>
      </c>
      <c r="G1209" s="140">
        <v>1.821</v>
      </c>
      <c r="H1209" s="145">
        <f t="shared" si="75"/>
        <v>1.821</v>
      </c>
    </row>
    <row r="1210" spans="1:8">
      <c r="A1210" s="135">
        <v>38211</v>
      </c>
      <c r="B1210" s="136">
        <f t="shared" si="76"/>
        <v>2004</v>
      </c>
      <c r="C1210" s="137">
        <v>1.2223999999999999</v>
      </c>
      <c r="D1210" s="133">
        <f t="shared" si="74"/>
        <v>1.2223999999999999</v>
      </c>
      <c r="E1210" s="144">
        <v>38212</v>
      </c>
      <c r="F1210" s="139">
        <f t="shared" si="77"/>
        <v>2004</v>
      </c>
      <c r="G1210" s="140">
        <v>1.8431999999999999</v>
      </c>
      <c r="H1210" s="145">
        <f t="shared" si="75"/>
        <v>1.8431999999999999</v>
      </c>
    </row>
    <row r="1211" spans="1:8">
      <c r="A1211" s="135">
        <v>38212</v>
      </c>
      <c r="B1211" s="136">
        <f t="shared" si="76"/>
        <v>2004</v>
      </c>
      <c r="C1211" s="137">
        <v>1.2354000000000001</v>
      </c>
      <c r="D1211" s="133">
        <f t="shared" si="74"/>
        <v>1.2354000000000001</v>
      </c>
      <c r="E1211" s="144">
        <v>38215</v>
      </c>
      <c r="F1211" s="139">
        <f t="shared" si="77"/>
        <v>2004</v>
      </c>
      <c r="G1211" s="140">
        <v>1.8391999999999999</v>
      </c>
      <c r="H1211" s="145">
        <f t="shared" si="75"/>
        <v>1.8391999999999999</v>
      </c>
    </row>
    <row r="1212" spans="1:8">
      <c r="A1212" s="135">
        <v>38215</v>
      </c>
      <c r="B1212" s="136">
        <f t="shared" si="76"/>
        <v>2004</v>
      </c>
      <c r="C1212" s="137">
        <v>1.2333000000000001</v>
      </c>
      <c r="D1212" s="133">
        <f t="shared" si="74"/>
        <v>1.2333000000000001</v>
      </c>
      <c r="E1212" s="144">
        <v>38216</v>
      </c>
      <c r="F1212" s="139">
        <f t="shared" si="77"/>
        <v>2004</v>
      </c>
      <c r="G1212" s="140">
        <v>1.8288</v>
      </c>
      <c r="H1212" s="145">
        <f t="shared" si="75"/>
        <v>1.8288</v>
      </c>
    </row>
    <row r="1213" spans="1:8">
      <c r="A1213" s="135">
        <v>38216</v>
      </c>
      <c r="B1213" s="136">
        <f t="shared" si="76"/>
        <v>2004</v>
      </c>
      <c r="C1213" s="137">
        <v>1.2329000000000001</v>
      </c>
      <c r="D1213" s="133">
        <f t="shared" si="74"/>
        <v>1.2329000000000001</v>
      </c>
      <c r="E1213" s="144">
        <v>38217</v>
      </c>
      <c r="F1213" s="139">
        <f t="shared" si="77"/>
        <v>2004</v>
      </c>
      <c r="G1213" s="140">
        <v>1.8225</v>
      </c>
      <c r="H1213" s="145">
        <f t="shared" si="75"/>
        <v>1.8225</v>
      </c>
    </row>
    <row r="1214" spans="1:8">
      <c r="A1214" s="135">
        <v>38217</v>
      </c>
      <c r="B1214" s="136">
        <f t="shared" si="76"/>
        <v>2004</v>
      </c>
      <c r="C1214" s="137">
        <v>1.2299</v>
      </c>
      <c r="D1214" s="133">
        <f t="shared" si="74"/>
        <v>1.2299</v>
      </c>
      <c r="E1214" s="144">
        <v>38218</v>
      </c>
      <c r="F1214" s="139">
        <f t="shared" si="77"/>
        <v>2004</v>
      </c>
      <c r="G1214" s="140">
        <v>1.8312999999999999</v>
      </c>
      <c r="H1214" s="145">
        <f t="shared" si="75"/>
        <v>1.8312999999999999</v>
      </c>
    </row>
    <row r="1215" spans="1:8">
      <c r="A1215" s="135">
        <v>38218</v>
      </c>
      <c r="B1215" s="136">
        <f t="shared" si="76"/>
        <v>2004</v>
      </c>
      <c r="C1215" s="137">
        <v>1.2367999999999999</v>
      </c>
      <c r="D1215" s="133">
        <f t="shared" si="74"/>
        <v>1.2367999999999999</v>
      </c>
      <c r="E1215" s="144">
        <v>38219</v>
      </c>
      <c r="F1215" s="139">
        <f t="shared" si="77"/>
        <v>2004</v>
      </c>
      <c r="G1215" s="140">
        <v>1.8212999999999999</v>
      </c>
      <c r="H1215" s="145">
        <f t="shared" si="75"/>
        <v>1.8212999999999999</v>
      </c>
    </row>
    <row r="1216" spans="1:8">
      <c r="A1216" s="135">
        <v>38219</v>
      </c>
      <c r="B1216" s="136">
        <f t="shared" si="76"/>
        <v>2004</v>
      </c>
      <c r="C1216" s="137">
        <v>1.2323999999999999</v>
      </c>
      <c r="D1216" s="133">
        <f t="shared" si="74"/>
        <v>1.2323999999999999</v>
      </c>
      <c r="E1216" s="144">
        <v>38222</v>
      </c>
      <c r="F1216" s="139">
        <f t="shared" si="77"/>
        <v>2004</v>
      </c>
      <c r="G1216" s="140">
        <v>1.8143</v>
      </c>
      <c r="H1216" s="145">
        <f t="shared" si="75"/>
        <v>1.8143</v>
      </c>
    </row>
    <row r="1217" spans="1:8">
      <c r="A1217" s="135">
        <v>38222</v>
      </c>
      <c r="B1217" s="136">
        <f t="shared" si="76"/>
        <v>2004</v>
      </c>
      <c r="C1217" s="137">
        <v>1.2196</v>
      </c>
      <c r="D1217" s="133">
        <f t="shared" si="74"/>
        <v>1.2196</v>
      </c>
      <c r="E1217" s="144">
        <v>38223</v>
      </c>
      <c r="F1217" s="139">
        <f t="shared" si="77"/>
        <v>2004</v>
      </c>
      <c r="G1217" s="140">
        <v>1.7935000000000001</v>
      </c>
      <c r="H1217" s="145">
        <f t="shared" si="75"/>
        <v>1.7935000000000001</v>
      </c>
    </row>
    <row r="1218" spans="1:8">
      <c r="A1218" s="135">
        <v>38223</v>
      </c>
      <c r="B1218" s="136">
        <f t="shared" si="76"/>
        <v>2004</v>
      </c>
      <c r="C1218" s="137">
        <v>1.2099</v>
      </c>
      <c r="D1218" s="133">
        <f t="shared" si="74"/>
        <v>1.2099</v>
      </c>
      <c r="E1218" s="144">
        <v>38224</v>
      </c>
      <c r="F1218" s="139">
        <f t="shared" si="77"/>
        <v>2004</v>
      </c>
      <c r="G1218" s="140">
        <v>1.7965</v>
      </c>
      <c r="H1218" s="145">
        <f t="shared" si="75"/>
        <v>1.7965</v>
      </c>
    </row>
    <row r="1219" spans="1:8">
      <c r="A1219" s="135">
        <v>38224</v>
      </c>
      <c r="B1219" s="136">
        <f t="shared" si="76"/>
        <v>2004</v>
      </c>
      <c r="C1219" s="137">
        <v>1.2090000000000001</v>
      </c>
      <c r="D1219" s="133">
        <f t="shared" si="74"/>
        <v>1.2090000000000001</v>
      </c>
      <c r="E1219" s="144">
        <v>38225</v>
      </c>
      <c r="F1219" s="139">
        <f t="shared" si="77"/>
        <v>2004</v>
      </c>
      <c r="G1219" s="140">
        <v>1.7939000000000001</v>
      </c>
      <c r="H1219" s="145">
        <f t="shared" si="75"/>
        <v>1.7939000000000001</v>
      </c>
    </row>
    <row r="1220" spans="1:8">
      <c r="A1220" s="135">
        <v>38225</v>
      </c>
      <c r="B1220" s="136">
        <f t="shared" si="76"/>
        <v>2004</v>
      </c>
      <c r="C1220" s="137">
        <v>1.2083999999999999</v>
      </c>
      <c r="D1220" s="133">
        <f t="shared" si="74"/>
        <v>1.2083999999999999</v>
      </c>
      <c r="E1220" s="144">
        <v>38226</v>
      </c>
      <c r="F1220" s="139">
        <f t="shared" si="77"/>
        <v>2004</v>
      </c>
      <c r="G1220" s="140">
        <v>1.7921</v>
      </c>
      <c r="H1220" s="145">
        <f t="shared" si="75"/>
        <v>1.7921</v>
      </c>
    </row>
    <row r="1221" spans="1:8">
      <c r="A1221" s="135">
        <v>38226</v>
      </c>
      <c r="B1221" s="136">
        <f t="shared" si="76"/>
        <v>2004</v>
      </c>
      <c r="C1221" s="137">
        <v>1.2024999999999999</v>
      </c>
      <c r="D1221" s="133">
        <f t="shared" si="74"/>
        <v>1.2024999999999999</v>
      </c>
      <c r="E1221" s="144">
        <v>38229</v>
      </c>
      <c r="F1221" s="139">
        <f t="shared" si="77"/>
        <v>2004</v>
      </c>
      <c r="G1221" s="140">
        <v>1.7925</v>
      </c>
      <c r="H1221" s="145">
        <f t="shared" si="75"/>
        <v>1.7925</v>
      </c>
    </row>
    <row r="1222" spans="1:8">
      <c r="A1222" s="135">
        <v>38229</v>
      </c>
      <c r="B1222" s="136">
        <f t="shared" si="76"/>
        <v>2004</v>
      </c>
      <c r="C1222" s="137">
        <v>1.2049000000000001</v>
      </c>
      <c r="D1222" s="133">
        <f t="shared" si="74"/>
        <v>1.2049000000000001</v>
      </c>
      <c r="E1222" s="144">
        <v>38230</v>
      </c>
      <c r="F1222" s="139">
        <f t="shared" si="77"/>
        <v>2004</v>
      </c>
      <c r="G1222" s="140">
        <v>1.8030999999999999</v>
      </c>
      <c r="H1222" s="145">
        <f t="shared" si="75"/>
        <v>1.8030999999999999</v>
      </c>
    </row>
    <row r="1223" spans="1:8">
      <c r="A1223" s="135">
        <v>38230</v>
      </c>
      <c r="B1223" s="136">
        <f t="shared" si="76"/>
        <v>2004</v>
      </c>
      <c r="C1223" s="137">
        <v>1.2182999999999999</v>
      </c>
      <c r="D1223" s="133">
        <f t="shared" ref="D1223:D1286" si="78">IF(ISNUMBER(C1223),C1223,"")</f>
        <v>1.2182999999999999</v>
      </c>
      <c r="E1223" s="144">
        <v>38231</v>
      </c>
      <c r="F1223" s="139">
        <f t="shared" si="77"/>
        <v>2004</v>
      </c>
      <c r="G1223" s="140">
        <v>1.794</v>
      </c>
      <c r="H1223" s="145">
        <f t="shared" ref="H1223:H1286" si="79">IF(ISNUMBER(G1223),G1223,"")</f>
        <v>1.794</v>
      </c>
    </row>
    <row r="1224" spans="1:8">
      <c r="A1224" s="135">
        <v>38231</v>
      </c>
      <c r="B1224" s="136">
        <f t="shared" ref="B1224:B1287" si="80">YEAR(A1224)</f>
        <v>2004</v>
      </c>
      <c r="C1224" s="137">
        <v>1.2179</v>
      </c>
      <c r="D1224" s="133">
        <f t="shared" si="78"/>
        <v>1.2179</v>
      </c>
      <c r="E1224" s="144">
        <v>38232</v>
      </c>
      <c r="F1224" s="139">
        <f t="shared" si="77"/>
        <v>2004</v>
      </c>
      <c r="G1224" s="140">
        <v>1.7916000000000001</v>
      </c>
      <c r="H1224" s="145">
        <f t="shared" si="79"/>
        <v>1.7916000000000001</v>
      </c>
    </row>
    <row r="1225" spans="1:8">
      <c r="A1225" s="135">
        <v>38232</v>
      </c>
      <c r="B1225" s="136">
        <f t="shared" si="80"/>
        <v>2004</v>
      </c>
      <c r="C1225" s="137">
        <v>1.2163999999999999</v>
      </c>
      <c r="D1225" s="133">
        <f t="shared" si="78"/>
        <v>1.2163999999999999</v>
      </c>
      <c r="E1225" s="144">
        <v>38233</v>
      </c>
      <c r="F1225" s="139">
        <f t="shared" ref="F1225:F1288" si="81">YEAR(E1225)</f>
        <v>2004</v>
      </c>
      <c r="G1225" s="140">
        <v>1.7759</v>
      </c>
      <c r="H1225" s="145">
        <f t="shared" si="79"/>
        <v>1.7759</v>
      </c>
    </row>
    <row r="1226" spans="1:8">
      <c r="A1226" s="135">
        <v>38233</v>
      </c>
      <c r="B1226" s="136">
        <f t="shared" si="80"/>
        <v>2004</v>
      </c>
      <c r="C1226" s="137">
        <v>1.2052</v>
      </c>
      <c r="D1226" s="133">
        <f t="shared" si="78"/>
        <v>1.2052</v>
      </c>
      <c r="E1226" s="144">
        <v>38236</v>
      </c>
      <c r="F1226" s="139">
        <f t="shared" si="81"/>
        <v>2004</v>
      </c>
      <c r="G1226" s="140" t="s">
        <v>50</v>
      </c>
      <c r="H1226" s="145" t="str">
        <f t="shared" si="79"/>
        <v/>
      </c>
    </row>
    <row r="1227" spans="1:8">
      <c r="A1227" s="135">
        <v>38236</v>
      </c>
      <c r="B1227" s="136">
        <f t="shared" si="80"/>
        <v>2004</v>
      </c>
      <c r="C1227" s="137" t="s">
        <v>50</v>
      </c>
      <c r="D1227" s="133" t="str">
        <f t="shared" si="78"/>
        <v/>
      </c>
      <c r="E1227" s="144">
        <v>38237</v>
      </c>
      <c r="F1227" s="139">
        <f t="shared" si="81"/>
        <v>2004</v>
      </c>
      <c r="G1227" s="140">
        <v>1.7733000000000001</v>
      </c>
      <c r="H1227" s="145">
        <f t="shared" si="79"/>
        <v>1.7733000000000001</v>
      </c>
    </row>
    <row r="1228" spans="1:8">
      <c r="A1228" s="135">
        <v>38237</v>
      </c>
      <c r="B1228" s="136">
        <f t="shared" si="80"/>
        <v>2004</v>
      </c>
      <c r="C1228" s="137">
        <v>1.2093</v>
      </c>
      <c r="D1228" s="133">
        <f t="shared" si="78"/>
        <v>1.2093</v>
      </c>
      <c r="E1228" s="144">
        <v>38238</v>
      </c>
      <c r="F1228" s="139">
        <f t="shared" si="81"/>
        <v>2004</v>
      </c>
      <c r="G1228" s="140">
        <v>1.7882</v>
      </c>
      <c r="H1228" s="145">
        <f t="shared" si="79"/>
        <v>1.7882</v>
      </c>
    </row>
    <row r="1229" spans="1:8">
      <c r="A1229" s="135">
        <v>38238</v>
      </c>
      <c r="B1229" s="136">
        <f t="shared" si="80"/>
        <v>2004</v>
      </c>
      <c r="C1229" s="137">
        <v>1.2163999999999999</v>
      </c>
      <c r="D1229" s="133">
        <f t="shared" si="78"/>
        <v>1.2163999999999999</v>
      </c>
      <c r="E1229" s="144">
        <v>38239</v>
      </c>
      <c r="F1229" s="139">
        <f t="shared" si="81"/>
        <v>2004</v>
      </c>
      <c r="G1229" s="140">
        <v>1.7853000000000001</v>
      </c>
      <c r="H1229" s="145">
        <f t="shared" si="79"/>
        <v>1.7853000000000001</v>
      </c>
    </row>
    <row r="1230" spans="1:8">
      <c r="A1230" s="135">
        <v>38239</v>
      </c>
      <c r="B1230" s="136">
        <f t="shared" si="80"/>
        <v>2004</v>
      </c>
      <c r="C1230" s="137">
        <v>1.2189000000000001</v>
      </c>
      <c r="D1230" s="133">
        <f t="shared" si="78"/>
        <v>1.2189000000000001</v>
      </c>
      <c r="E1230" s="144">
        <v>38240</v>
      </c>
      <c r="F1230" s="139">
        <f t="shared" si="81"/>
        <v>2004</v>
      </c>
      <c r="G1230" s="140">
        <v>1.7979000000000001</v>
      </c>
      <c r="H1230" s="145">
        <f t="shared" si="79"/>
        <v>1.7979000000000001</v>
      </c>
    </row>
    <row r="1231" spans="1:8">
      <c r="A1231" s="135">
        <v>38240</v>
      </c>
      <c r="B1231" s="136">
        <f t="shared" si="80"/>
        <v>2004</v>
      </c>
      <c r="C1231" s="137">
        <v>1.2282</v>
      </c>
      <c r="D1231" s="133">
        <f t="shared" si="78"/>
        <v>1.2282</v>
      </c>
      <c r="E1231" s="144">
        <v>38243</v>
      </c>
      <c r="F1231" s="139">
        <f t="shared" si="81"/>
        <v>2004</v>
      </c>
      <c r="G1231" s="140">
        <v>1.7956000000000001</v>
      </c>
      <c r="H1231" s="145">
        <f t="shared" si="79"/>
        <v>1.7956000000000001</v>
      </c>
    </row>
    <row r="1232" spans="1:8">
      <c r="A1232" s="135">
        <v>38243</v>
      </c>
      <c r="B1232" s="136">
        <f t="shared" si="80"/>
        <v>2004</v>
      </c>
      <c r="C1232" s="137">
        <v>1.2251000000000001</v>
      </c>
      <c r="D1232" s="133">
        <f t="shared" si="78"/>
        <v>1.2251000000000001</v>
      </c>
      <c r="E1232" s="144">
        <v>38244</v>
      </c>
      <c r="F1232" s="139">
        <f t="shared" si="81"/>
        <v>2004</v>
      </c>
      <c r="G1232" s="140">
        <v>1.8001</v>
      </c>
      <c r="H1232" s="145">
        <f t="shared" si="79"/>
        <v>1.8001</v>
      </c>
    </row>
    <row r="1233" spans="1:8">
      <c r="A1233" s="135">
        <v>38244</v>
      </c>
      <c r="B1233" s="136">
        <f t="shared" si="80"/>
        <v>2004</v>
      </c>
      <c r="C1233" s="137">
        <v>1.2267999999999999</v>
      </c>
      <c r="D1233" s="133">
        <f t="shared" si="78"/>
        <v>1.2267999999999999</v>
      </c>
      <c r="E1233" s="144">
        <v>38245</v>
      </c>
      <c r="F1233" s="139">
        <f t="shared" si="81"/>
        <v>2004</v>
      </c>
      <c r="G1233" s="140">
        <v>1.7771999999999999</v>
      </c>
      <c r="H1233" s="145">
        <f t="shared" si="79"/>
        <v>1.7771999999999999</v>
      </c>
    </row>
    <row r="1234" spans="1:8">
      <c r="A1234" s="135">
        <v>38245</v>
      </c>
      <c r="B1234" s="136">
        <f t="shared" si="80"/>
        <v>2004</v>
      </c>
      <c r="C1234" s="137">
        <v>1.2143999999999999</v>
      </c>
      <c r="D1234" s="133">
        <f t="shared" si="78"/>
        <v>1.2143999999999999</v>
      </c>
      <c r="E1234" s="144">
        <v>38246</v>
      </c>
      <c r="F1234" s="139">
        <f t="shared" si="81"/>
        <v>2004</v>
      </c>
      <c r="G1234" s="140">
        <v>1.7908999999999999</v>
      </c>
      <c r="H1234" s="145">
        <f t="shared" si="79"/>
        <v>1.7908999999999999</v>
      </c>
    </row>
    <row r="1235" spans="1:8">
      <c r="A1235" s="135">
        <v>38246</v>
      </c>
      <c r="B1235" s="136">
        <f t="shared" si="80"/>
        <v>2004</v>
      </c>
      <c r="C1235" s="137">
        <v>1.2154</v>
      </c>
      <c r="D1235" s="133">
        <f t="shared" si="78"/>
        <v>1.2154</v>
      </c>
      <c r="E1235" s="144">
        <v>38247</v>
      </c>
      <c r="F1235" s="139">
        <f t="shared" si="81"/>
        <v>2004</v>
      </c>
      <c r="G1235" s="140">
        <v>1.7921</v>
      </c>
      <c r="H1235" s="145">
        <f t="shared" si="79"/>
        <v>1.7921</v>
      </c>
    </row>
    <row r="1236" spans="1:8">
      <c r="A1236" s="135">
        <v>38247</v>
      </c>
      <c r="B1236" s="136">
        <f t="shared" si="80"/>
        <v>2004</v>
      </c>
      <c r="C1236" s="137">
        <v>1.2174</v>
      </c>
      <c r="D1236" s="133">
        <f t="shared" si="78"/>
        <v>1.2174</v>
      </c>
      <c r="E1236" s="144">
        <v>38250</v>
      </c>
      <c r="F1236" s="139">
        <f t="shared" si="81"/>
        <v>2004</v>
      </c>
      <c r="G1236" s="140">
        <v>1.788</v>
      </c>
      <c r="H1236" s="145">
        <f t="shared" si="79"/>
        <v>1.788</v>
      </c>
    </row>
    <row r="1237" spans="1:8">
      <c r="A1237" s="135">
        <v>38250</v>
      </c>
      <c r="B1237" s="136">
        <f t="shared" si="80"/>
        <v>2004</v>
      </c>
      <c r="C1237" s="137">
        <v>1.2172000000000001</v>
      </c>
      <c r="D1237" s="133">
        <f t="shared" si="78"/>
        <v>1.2172000000000001</v>
      </c>
      <c r="E1237" s="144">
        <v>38251</v>
      </c>
      <c r="F1237" s="139">
        <f t="shared" si="81"/>
        <v>2004</v>
      </c>
      <c r="G1237" s="140">
        <v>1.7946</v>
      </c>
      <c r="H1237" s="145">
        <f t="shared" si="79"/>
        <v>1.7946</v>
      </c>
    </row>
    <row r="1238" spans="1:8">
      <c r="A1238" s="135">
        <v>38251</v>
      </c>
      <c r="B1238" s="136">
        <f t="shared" si="80"/>
        <v>2004</v>
      </c>
      <c r="C1238" s="137">
        <v>1.2263999999999999</v>
      </c>
      <c r="D1238" s="133">
        <f t="shared" si="78"/>
        <v>1.2263999999999999</v>
      </c>
      <c r="E1238" s="144">
        <v>38252</v>
      </c>
      <c r="F1238" s="139">
        <f t="shared" si="81"/>
        <v>2004</v>
      </c>
      <c r="G1238" s="140">
        <v>1.7948999999999999</v>
      </c>
      <c r="H1238" s="145">
        <f t="shared" si="79"/>
        <v>1.7948999999999999</v>
      </c>
    </row>
    <row r="1239" spans="1:8">
      <c r="A1239" s="135">
        <v>38252</v>
      </c>
      <c r="B1239" s="136">
        <f t="shared" si="80"/>
        <v>2004</v>
      </c>
      <c r="C1239" s="137">
        <v>1.2261</v>
      </c>
      <c r="D1239" s="133">
        <f t="shared" si="78"/>
        <v>1.2261</v>
      </c>
      <c r="E1239" s="144">
        <v>38253</v>
      </c>
      <c r="F1239" s="139">
        <f t="shared" si="81"/>
        <v>2004</v>
      </c>
      <c r="G1239" s="140">
        <v>1.8003</v>
      </c>
      <c r="H1239" s="145">
        <f t="shared" si="79"/>
        <v>1.8003</v>
      </c>
    </row>
    <row r="1240" spans="1:8">
      <c r="A1240" s="135">
        <v>38253</v>
      </c>
      <c r="B1240" s="136">
        <f t="shared" si="80"/>
        <v>2004</v>
      </c>
      <c r="C1240" s="137">
        <v>1.2298</v>
      </c>
      <c r="D1240" s="133">
        <f t="shared" si="78"/>
        <v>1.2298</v>
      </c>
      <c r="E1240" s="144">
        <v>38254</v>
      </c>
      <c r="F1240" s="139">
        <f t="shared" si="81"/>
        <v>2004</v>
      </c>
      <c r="G1240" s="140">
        <v>1.8030999999999999</v>
      </c>
      <c r="H1240" s="145">
        <f t="shared" si="79"/>
        <v>1.8030999999999999</v>
      </c>
    </row>
    <row r="1241" spans="1:8">
      <c r="A1241" s="135">
        <v>38254</v>
      </c>
      <c r="B1241" s="136">
        <f t="shared" si="80"/>
        <v>2004</v>
      </c>
      <c r="C1241" s="137">
        <v>1.2256</v>
      </c>
      <c r="D1241" s="133">
        <f t="shared" si="78"/>
        <v>1.2256</v>
      </c>
      <c r="E1241" s="144">
        <v>38257</v>
      </c>
      <c r="F1241" s="139">
        <f t="shared" si="81"/>
        <v>2004</v>
      </c>
      <c r="G1241" s="140">
        <v>1.8076000000000001</v>
      </c>
      <c r="H1241" s="145">
        <f t="shared" si="79"/>
        <v>1.8076000000000001</v>
      </c>
    </row>
    <row r="1242" spans="1:8">
      <c r="A1242" s="135">
        <v>38257</v>
      </c>
      <c r="B1242" s="136">
        <f t="shared" si="80"/>
        <v>2004</v>
      </c>
      <c r="C1242" s="137">
        <v>1.2306999999999999</v>
      </c>
      <c r="D1242" s="133">
        <f t="shared" si="78"/>
        <v>1.2306999999999999</v>
      </c>
      <c r="E1242" s="144">
        <v>38258</v>
      </c>
      <c r="F1242" s="139">
        <f t="shared" si="81"/>
        <v>2004</v>
      </c>
      <c r="G1242" s="140">
        <v>1.8105</v>
      </c>
      <c r="H1242" s="145">
        <f t="shared" si="79"/>
        <v>1.8105</v>
      </c>
    </row>
    <row r="1243" spans="1:8">
      <c r="A1243" s="135">
        <v>38258</v>
      </c>
      <c r="B1243" s="136">
        <f t="shared" si="80"/>
        <v>2004</v>
      </c>
      <c r="C1243" s="137">
        <v>1.2305999999999999</v>
      </c>
      <c r="D1243" s="133">
        <f t="shared" si="78"/>
        <v>1.2305999999999999</v>
      </c>
      <c r="E1243" s="144">
        <v>38259</v>
      </c>
      <c r="F1243" s="139">
        <f t="shared" si="81"/>
        <v>2004</v>
      </c>
      <c r="G1243" s="140">
        <v>1.7969999999999999</v>
      </c>
      <c r="H1243" s="145">
        <f t="shared" si="79"/>
        <v>1.7969999999999999</v>
      </c>
    </row>
    <row r="1244" spans="1:8">
      <c r="A1244" s="135">
        <v>38259</v>
      </c>
      <c r="B1244" s="136">
        <f t="shared" si="80"/>
        <v>2004</v>
      </c>
      <c r="C1244" s="137">
        <v>1.2307999999999999</v>
      </c>
      <c r="D1244" s="133">
        <f t="shared" si="78"/>
        <v>1.2307999999999999</v>
      </c>
      <c r="E1244" s="144">
        <v>38260</v>
      </c>
      <c r="F1244" s="139">
        <f t="shared" si="81"/>
        <v>2004</v>
      </c>
      <c r="G1244" s="140">
        <v>1.8089999999999999</v>
      </c>
      <c r="H1244" s="145">
        <f t="shared" si="79"/>
        <v>1.8089999999999999</v>
      </c>
    </row>
    <row r="1245" spans="1:8">
      <c r="A1245" s="135">
        <v>38260</v>
      </c>
      <c r="B1245" s="136">
        <f t="shared" si="80"/>
        <v>2004</v>
      </c>
      <c r="C1245" s="137">
        <v>1.2417</v>
      </c>
      <c r="D1245" s="133">
        <f t="shared" si="78"/>
        <v>1.2417</v>
      </c>
      <c r="E1245" s="144">
        <v>38261</v>
      </c>
      <c r="F1245" s="139">
        <f t="shared" si="81"/>
        <v>2004</v>
      </c>
      <c r="G1245" s="140">
        <v>1.7976000000000001</v>
      </c>
      <c r="H1245" s="145">
        <f t="shared" si="79"/>
        <v>1.7976000000000001</v>
      </c>
    </row>
    <row r="1246" spans="1:8">
      <c r="A1246" s="141" t="s">
        <v>492</v>
      </c>
      <c r="B1246" s="136">
        <f t="shared" si="80"/>
        <v>2004</v>
      </c>
      <c r="C1246" s="137">
        <v>1.24</v>
      </c>
      <c r="D1246" s="133">
        <f t="shared" si="78"/>
        <v>1.24</v>
      </c>
      <c r="E1246" s="144">
        <v>38264</v>
      </c>
      <c r="F1246" s="139">
        <f t="shared" si="81"/>
        <v>2004</v>
      </c>
      <c r="G1246" s="140">
        <v>1.7827</v>
      </c>
      <c r="H1246" s="145">
        <f t="shared" si="79"/>
        <v>1.7827</v>
      </c>
    </row>
    <row r="1247" spans="1:8">
      <c r="A1247" s="141" t="s">
        <v>491</v>
      </c>
      <c r="B1247" s="136">
        <f t="shared" si="80"/>
        <v>2004</v>
      </c>
      <c r="C1247" s="137">
        <v>1.2274</v>
      </c>
      <c r="D1247" s="133">
        <f t="shared" si="78"/>
        <v>1.2274</v>
      </c>
      <c r="E1247" s="144">
        <v>38265</v>
      </c>
      <c r="F1247" s="139">
        <f t="shared" si="81"/>
        <v>2004</v>
      </c>
      <c r="G1247" s="140">
        <v>1.7827999999999999</v>
      </c>
      <c r="H1247" s="145">
        <f t="shared" si="79"/>
        <v>1.7827999999999999</v>
      </c>
    </row>
    <row r="1248" spans="1:8">
      <c r="A1248" s="141" t="s">
        <v>490</v>
      </c>
      <c r="B1248" s="136">
        <f t="shared" si="80"/>
        <v>2004</v>
      </c>
      <c r="C1248" s="137">
        <v>1.2316</v>
      </c>
      <c r="D1248" s="133">
        <f t="shared" si="78"/>
        <v>1.2316</v>
      </c>
      <c r="E1248" s="144">
        <v>38266</v>
      </c>
      <c r="F1248" s="139">
        <f t="shared" si="81"/>
        <v>2004</v>
      </c>
      <c r="G1248" s="140">
        <v>1.7789999999999999</v>
      </c>
      <c r="H1248" s="145">
        <f t="shared" si="79"/>
        <v>1.7789999999999999</v>
      </c>
    </row>
    <row r="1249" spans="1:8">
      <c r="A1249" s="141" t="s">
        <v>489</v>
      </c>
      <c r="B1249" s="136">
        <f t="shared" si="80"/>
        <v>2004</v>
      </c>
      <c r="C1249" s="137">
        <v>1.2298</v>
      </c>
      <c r="D1249" s="133">
        <f t="shared" si="78"/>
        <v>1.2298</v>
      </c>
      <c r="E1249" s="144">
        <v>38267</v>
      </c>
      <c r="F1249" s="139">
        <f t="shared" si="81"/>
        <v>2004</v>
      </c>
      <c r="G1249" s="140">
        <v>1.7822</v>
      </c>
      <c r="H1249" s="145">
        <f t="shared" si="79"/>
        <v>1.7822</v>
      </c>
    </row>
    <row r="1250" spans="1:8">
      <c r="A1250" s="141" t="s">
        <v>488</v>
      </c>
      <c r="B1250" s="136">
        <f t="shared" si="80"/>
        <v>2004</v>
      </c>
      <c r="C1250" s="137">
        <v>1.2285999999999999</v>
      </c>
      <c r="D1250" s="133">
        <f t="shared" si="78"/>
        <v>1.2285999999999999</v>
      </c>
      <c r="E1250" s="144">
        <v>38268</v>
      </c>
      <c r="F1250" s="139">
        <f t="shared" si="81"/>
        <v>2004</v>
      </c>
      <c r="G1250" s="140">
        <v>1.7935000000000001</v>
      </c>
      <c r="H1250" s="145">
        <f t="shared" si="79"/>
        <v>1.7935000000000001</v>
      </c>
    </row>
    <row r="1251" spans="1:8">
      <c r="A1251" s="141" t="s">
        <v>487</v>
      </c>
      <c r="B1251" s="136">
        <f t="shared" si="80"/>
        <v>2004</v>
      </c>
      <c r="C1251" s="137">
        <v>1.2418</v>
      </c>
      <c r="D1251" s="133">
        <f t="shared" si="78"/>
        <v>1.2418</v>
      </c>
      <c r="E1251" s="144">
        <v>38271</v>
      </c>
      <c r="F1251" s="139">
        <f t="shared" si="81"/>
        <v>2004</v>
      </c>
      <c r="G1251" s="140" t="s">
        <v>50</v>
      </c>
      <c r="H1251" s="145" t="str">
        <f t="shared" si="79"/>
        <v/>
      </c>
    </row>
    <row r="1252" spans="1:8">
      <c r="A1252" s="141" t="s">
        <v>486</v>
      </c>
      <c r="B1252" s="136">
        <f t="shared" si="80"/>
        <v>2004</v>
      </c>
      <c r="C1252" s="137" t="s">
        <v>50</v>
      </c>
      <c r="D1252" s="133" t="str">
        <f t="shared" si="78"/>
        <v/>
      </c>
      <c r="E1252" s="144">
        <v>38272</v>
      </c>
      <c r="F1252" s="139">
        <f t="shared" si="81"/>
        <v>2004</v>
      </c>
      <c r="G1252" s="140">
        <v>1.7879</v>
      </c>
      <c r="H1252" s="145">
        <f t="shared" si="79"/>
        <v>1.7879</v>
      </c>
    </row>
    <row r="1253" spans="1:8">
      <c r="A1253" s="141" t="s">
        <v>485</v>
      </c>
      <c r="B1253" s="136">
        <f t="shared" si="80"/>
        <v>2004</v>
      </c>
      <c r="C1253" s="137">
        <v>1.232</v>
      </c>
      <c r="D1253" s="133">
        <f t="shared" si="78"/>
        <v>1.232</v>
      </c>
      <c r="E1253" s="144">
        <v>38273</v>
      </c>
      <c r="F1253" s="139">
        <f t="shared" si="81"/>
        <v>2004</v>
      </c>
      <c r="G1253" s="140">
        <v>1.7889999999999999</v>
      </c>
      <c r="H1253" s="145">
        <f t="shared" si="79"/>
        <v>1.7889999999999999</v>
      </c>
    </row>
    <row r="1254" spans="1:8">
      <c r="A1254" s="141" t="s">
        <v>484</v>
      </c>
      <c r="B1254" s="136">
        <f t="shared" si="80"/>
        <v>2004</v>
      </c>
      <c r="C1254" s="137">
        <v>1.2271000000000001</v>
      </c>
      <c r="D1254" s="133">
        <f t="shared" si="78"/>
        <v>1.2271000000000001</v>
      </c>
      <c r="E1254" s="144">
        <v>38274</v>
      </c>
      <c r="F1254" s="139">
        <f t="shared" si="81"/>
        <v>2004</v>
      </c>
      <c r="G1254" s="140">
        <v>1.7971999999999999</v>
      </c>
      <c r="H1254" s="145">
        <f t="shared" si="79"/>
        <v>1.7971999999999999</v>
      </c>
    </row>
    <row r="1255" spans="1:8">
      <c r="A1255" s="141" t="s">
        <v>483</v>
      </c>
      <c r="B1255" s="136">
        <f t="shared" si="80"/>
        <v>2004</v>
      </c>
      <c r="C1255" s="137">
        <v>1.2393000000000001</v>
      </c>
      <c r="D1255" s="133">
        <f t="shared" si="78"/>
        <v>1.2393000000000001</v>
      </c>
      <c r="E1255" s="144">
        <v>38275</v>
      </c>
      <c r="F1255" s="139">
        <f t="shared" si="81"/>
        <v>2004</v>
      </c>
      <c r="G1255" s="140">
        <v>1.8048</v>
      </c>
      <c r="H1255" s="145">
        <f t="shared" si="79"/>
        <v>1.8048</v>
      </c>
    </row>
    <row r="1256" spans="1:8">
      <c r="A1256" s="141" t="s">
        <v>482</v>
      </c>
      <c r="B1256" s="136">
        <f t="shared" si="80"/>
        <v>2004</v>
      </c>
      <c r="C1256" s="137">
        <v>1.2478</v>
      </c>
      <c r="D1256" s="133">
        <f t="shared" si="78"/>
        <v>1.2478</v>
      </c>
      <c r="E1256" s="144">
        <v>38278</v>
      </c>
      <c r="F1256" s="139">
        <f t="shared" si="81"/>
        <v>2004</v>
      </c>
      <c r="G1256" s="140">
        <v>1.8009999999999999</v>
      </c>
      <c r="H1256" s="145">
        <f t="shared" si="79"/>
        <v>1.8009999999999999</v>
      </c>
    </row>
    <row r="1257" spans="1:8">
      <c r="A1257" s="141" t="s">
        <v>481</v>
      </c>
      <c r="B1257" s="136">
        <f t="shared" si="80"/>
        <v>2004</v>
      </c>
      <c r="C1257" s="137">
        <v>1.252</v>
      </c>
      <c r="D1257" s="133">
        <f t="shared" si="78"/>
        <v>1.252</v>
      </c>
      <c r="E1257" s="144">
        <v>38279</v>
      </c>
      <c r="F1257" s="139">
        <f t="shared" si="81"/>
        <v>2004</v>
      </c>
      <c r="G1257" s="140">
        <v>1.8039000000000001</v>
      </c>
      <c r="H1257" s="145">
        <f t="shared" si="79"/>
        <v>1.8039000000000001</v>
      </c>
    </row>
    <row r="1258" spans="1:8">
      <c r="A1258" s="141" t="s">
        <v>480</v>
      </c>
      <c r="B1258" s="136">
        <f t="shared" si="80"/>
        <v>2004</v>
      </c>
      <c r="C1258" s="137">
        <v>1.2515000000000001</v>
      </c>
      <c r="D1258" s="133">
        <f t="shared" si="78"/>
        <v>1.2515000000000001</v>
      </c>
      <c r="E1258" s="144">
        <v>38280</v>
      </c>
      <c r="F1258" s="139">
        <f t="shared" si="81"/>
        <v>2004</v>
      </c>
      <c r="G1258" s="140">
        <v>1.8187</v>
      </c>
      <c r="H1258" s="145">
        <f t="shared" si="79"/>
        <v>1.8187</v>
      </c>
    </row>
    <row r="1259" spans="1:8">
      <c r="A1259" s="141" t="s">
        <v>479</v>
      </c>
      <c r="B1259" s="136">
        <f t="shared" si="80"/>
        <v>2004</v>
      </c>
      <c r="C1259" s="137">
        <v>1.2626999999999999</v>
      </c>
      <c r="D1259" s="133">
        <f t="shared" si="78"/>
        <v>1.2626999999999999</v>
      </c>
      <c r="E1259" s="144">
        <v>38281</v>
      </c>
      <c r="F1259" s="139">
        <f t="shared" si="81"/>
        <v>2004</v>
      </c>
      <c r="G1259" s="140">
        <v>1.8297000000000001</v>
      </c>
      <c r="H1259" s="145">
        <f t="shared" si="79"/>
        <v>1.8297000000000001</v>
      </c>
    </row>
    <row r="1260" spans="1:8">
      <c r="A1260" s="141" t="s">
        <v>478</v>
      </c>
      <c r="B1260" s="136">
        <f t="shared" si="80"/>
        <v>2004</v>
      </c>
      <c r="C1260" s="137">
        <v>1.2622</v>
      </c>
      <c r="D1260" s="133">
        <f t="shared" si="78"/>
        <v>1.2622</v>
      </c>
      <c r="E1260" s="144">
        <v>38282</v>
      </c>
      <c r="F1260" s="139">
        <f t="shared" si="81"/>
        <v>2004</v>
      </c>
      <c r="G1260" s="140">
        <v>1.8277000000000001</v>
      </c>
      <c r="H1260" s="145">
        <f t="shared" si="79"/>
        <v>1.8277000000000001</v>
      </c>
    </row>
    <row r="1261" spans="1:8">
      <c r="A1261" s="141" t="s">
        <v>477</v>
      </c>
      <c r="B1261" s="136">
        <f t="shared" si="80"/>
        <v>2004</v>
      </c>
      <c r="C1261" s="137">
        <v>1.2639</v>
      </c>
      <c r="D1261" s="133">
        <f t="shared" si="78"/>
        <v>1.2639</v>
      </c>
      <c r="E1261" s="144">
        <v>38285</v>
      </c>
      <c r="F1261" s="139">
        <f t="shared" si="81"/>
        <v>2004</v>
      </c>
      <c r="G1261" s="140">
        <v>1.8404</v>
      </c>
      <c r="H1261" s="145">
        <f t="shared" si="79"/>
        <v>1.8404</v>
      </c>
    </row>
    <row r="1262" spans="1:8">
      <c r="A1262" s="141" t="s">
        <v>476</v>
      </c>
      <c r="B1262" s="136">
        <f t="shared" si="80"/>
        <v>2004</v>
      </c>
      <c r="C1262" s="137">
        <v>1.2783</v>
      </c>
      <c r="D1262" s="133">
        <f t="shared" si="78"/>
        <v>1.2783</v>
      </c>
      <c r="E1262" s="144">
        <v>38286</v>
      </c>
      <c r="F1262" s="139">
        <f t="shared" si="81"/>
        <v>2004</v>
      </c>
      <c r="G1262" s="140">
        <v>1.8369</v>
      </c>
      <c r="H1262" s="145">
        <f t="shared" si="79"/>
        <v>1.8369</v>
      </c>
    </row>
    <row r="1263" spans="1:8">
      <c r="A1263" s="141" t="s">
        <v>475</v>
      </c>
      <c r="B1263" s="136">
        <f t="shared" si="80"/>
        <v>2004</v>
      </c>
      <c r="C1263" s="137">
        <v>1.2758</v>
      </c>
      <c r="D1263" s="133">
        <f t="shared" si="78"/>
        <v>1.2758</v>
      </c>
      <c r="E1263" s="144">
        <v>38287</v>
      </c>
      <c r="F1263" s="139">
        <f t="shared" si="81"/>
        <v>2004</v>
      </c>
      <c r="G1263" s="140">
        <v>1.8323</v>
      </c>
      <c r="H1263" s="145">
        <f t="shared" si="79"/>
        <v>1.8323</v>
      </c>
    </row>
    <row r="1264" spans="1:8">
      <c r="A1264" s="141" t="s">
        <v>474</v>
      </c>
      <c r="B1264" s="136">
        <f t="shared" si="80"/>
        <v>2004</v>
      </c>
      <c r="C1264" s="137">
        <v>1.2725</v>
      </c>
      <c r="D1264" s="133">
        <f t="shared" si="78"/>
        <v>1.2725</v>
      </c>
      <c r="E1264" s="144">
        <v>38288</v>
      </c>
      <c r="F1264" s="139">
        <f t="shared" si="81"/>
        <v>2004</v>
      </c>
      <c r="G1264" s="140">
        <v>1.8320000000000001</v>
      </c>
      <c r="H1264" s="145">
        <f t="shared" si="79"/>
        <v>1.8320000000000001</v>
      </c>
    </row>
    <row r="1265" spans="1:8">
      <c r="A1265" s="141" t="s">
        <v>473</v>
      </c>
      <c r="B1265" s="136">
        <f t="shared" si="80"/>
        <v>2004</v>
      </c>
      <c r="C1265" s="137">
        <v>1.2759</v>
      </c>
      <c r="D1265" s="133">
        <f t="shared" si="78"/>
        <v>1.2759</v>
      </c>
      <c r="E1265" s="144">
        <v>38289</v>
      </c>
      <c r="F1265" s="139">
        <f t="shared" si="81"/>
        <v>2004</v>
      </c>
      <c r="G1265" s="140">
        <v>1.8345</v>
      </c>
      <c r="H1265" s="145">
        <f t="shared" si="79"/>
        <v>1.8345</v>
      </c>
    </row>
    <row r="1266" spans="1:8">
      <c r="A1266" s="141" t="s">
        <v>472</v>
      </c>
      <c r="B1266" s="136">
        <f t="shared" si="80"/>
        <v>2004</v>
      </c>
      <c r="C1266" s="137">
        <v>1.2746</v>
      </c>
      <c r="D1266" s="133">
        <f t="shared" si="78"/>
        <v>1.2746</v>
      </c>
      <c r="E1266" s="144">
        <v>38292</v>
      </c>
      <c r="F1266" s="139">
        <f t="shared" si="81"/>
        <v>2004</v>
      </c>
      <c r="G1266" s="140">
        <v>1.8323</v>
      </c>
      <c r="H1266" s="145">
        <f t="shared" si="79"/>
        <v>1.8323</v>
      </c>
    </row>
    <row r="1267" spans="1:8">
      <c r="A1267" s="135">
        <v>38292</v>
      </c>
      <c r="B1267" s="136">
        <f t="shared" si="80"/>
        <v>2004</v>
      </c>
      <c r="C1267" s="137">
        <v>1.2741</v>
      </c>
      <c r="D1267" s="133">
        <f t="shared" si="78"/>
        <v>1.2741</v>
      </c>
      <c r="E1267" s="144">
        <v>38293</v>
      </c>
      <c r="F1267" s="139">
        <f t="shared" si="81"/>
        <v>2004</v>
      </c>
      <c r="G1267" s="140">
        <v>1.8385</v>
      </c>
      <c r="H1267" s="145">
        <f t="shared" si="79"/>
        <v>1.8385</v>
      </c>
    </row>
    <row r="1268" spans="1:8">
      <c r="A1268" s="135">
        <v>38293</v>
      </c>
      <c r="B1268" s="136">
        <f t="shared" si="80"/>
        <v>2004</v>
      </c>
      <c r="C1268" s="137">
        <v>1.2703</v>
      </c>
      <c r="D1268" s="133">
        <f t="shared" si="78"/>
        <v>1.2703</v>
      </c>
      <c r="E1268" s="144">
        <v>38294</v>
      </c>
      <c r="F1268" s="139">
        <f t="shared" si="81"/>
        <v>2004</v>
      </c>
      <c r="G1268" s="140">
        <v>1.8445</v>
      </c>
      <c r="H1268" s="145">
        <f t="shared" si="79"/>
        <v>1.8445</v>
      </c>
    </row>
    <row r="1269" spans="1:8">
      <c r="A1269" s="135">
        <v>38294</v>
      </c>
      <c r="B1269" s="136">
        <f t="shared" si="80"/>
        <v>2004</v>
      </c>
      <c r="C1269" s="137">
        <v>1.2786999999999999</v>
      </c>
      <c r="D1269" s="133">
        <f t="shared" si="78"/>
        <v>1.2786999999999999</v>
      </c>
      <c r="E1269" s="144">
        <v>38295</v>
      </c>
      <c r="F1269" s="139">
        <f t="shared" si="81"/>
        <v>2004</v>
      </c>
      <c r="G1269" s="140">
        <v>1.8440000000000001</v>
      </c>
      <c r="H1269" s="145">
        <f t="shared" si="79"/>
        <v>1.8440000000000001</v>
      </c>
    </row>
    <row r="1270" spans="1:8">
      <c r="A1270" s="135">
        <v>38295</v>
      </c>
      <c r="B1270" s="136">
        <f t="shared" si="80"/>
        <v>2004</v>
      </c>
      <c r="C1270" s="137">
        <v>1.2883</v>
      </c>
      <c r="D1270" s="133">
        <f t="shared" si="78"/>
        <v>1.2883</v>
      </c>
      <c r="E1270" s="144">
        <v>38296</v>
      </c>
      <c r="F1270" s="139">
        <f t="shared" si="81"/>
        <v>2004</v>
      </c>
      <c r="G1270" s="140">
        <v>1.8542000000000001</v>
      </c>
      <c r="H1270" s="145">
        <f t="shared" si="79"/>
        <v>1.8542000000000001</v>
      </c>
    </row>
    <row r="1271" spans="1:8">
      <c r="A1271" s="135">
        <v>38296</v>
      </c>
      <c r="B1271" s="136">
        <f t="shared" si="80"/>
        <v>2004</v>
      </c>
      <c r="C1271" s="137">
        <v>1.2938000000000001</v>
      </c>
      <c r="D1271" s="133">
        <f t="shared" si="78"/>
        <v>1.2938000000000001</v>
      </c>
      <c r="E1271" s="144">
        <v>38299</v>
      </c>
      <c r="F1271" s="139">
        <f t="shared" si="81"/>
        <v>2004</v>
      </c>
      <c r="G1271" s="140">
        <v>1.8564000000000001</v>
      </c>
      <c r="H1271" s="145">
        <f t="shared" si="79"/>
        <v>1.8564000000000001</v>
      </c>
    </row>
    <row r="1272" spans="1:8">
      <c r="A1272" s="135">
        <v>38299</v>
      </c>
      <c r="B1272" s="136">
        <f t="shared" si="80"/>
        <v>2004</v>
      </c>
      <c r="C1272" s="137">
        <v>1.2936000000000001</v>
      </c>
      <c r="D1272" s="133">
        <f t="shared" si="78"/>
        <v>1.2936000000000001</v>
      </c>
      <c r="E1272" s="144">
        <v>38300</v>
      </c>
      <c r="F1272" s="139">
        <f t="shared" si="81"/>
        <v>2004</v>
      </c>
      <c r="G1272" s="140">
        <v>1.8589</v>
      </c>
      <c r="H1272" s="145">
        <f t="shared" si="79"/>
        <v>1.8589</v>
      </c>
    </row>
    <row r="1273" spans="1:8">
      <c r="A1273" s="135">
        <v>38300</v>
      </c>
      <c r="B1273" s="136">
        <f t="shared" si="80"/>
        <v>2004</v>
      </c>
      <c r="C1273" s="137">
        <v>1.2929999999999999</v>
      </c>
      <c r="D1273" s="133">
        <f t="shared" si="78"/>
        <v>1.2929999999999999</v>
      </c>
      <c r="E1273" s="144">
        <v>38301</v>
      </c>
      <c r="F1273" s="139">
        <f t="shared" si="81"/>
        <v>2004</v>
      </c>
      <c r="G1273" s="140">
        <v>1.8475999999999999</v>
      </c>
      <c r="H1273" s="145">
        <f t="shared" si="79"/>
        <v>1.8475999999999999</v>
      </c>
    </row>
    <row r="1274" spans="1:8">
      <c r="A1274" s="135">
        <v>38301</v>
      </c>
      <c r="B1274" s="136">
        <f t="shared" si="80"/>
        <v>2004</v>
      </c>
      <c r="C1274" s="137">
        <v>1.2925</v>
      </c>
      <c r="D1274" s="133">
        <f t="shared" si="78"/>
        <v>1.2925</v>
      </c>
      <c r="E1274" s="144">
        <v>38302</v>
      </c>
      <c r="F1274" s="139">
        <f t="shared" si="81"/>
        <v>2004</v>
      </c>
      <c r="G1274" s="140" t="s">
        <v>50</v>
      </c>
      <c r="H1274" s="145" t="str">
        <f t="shared" si="79"/>
        <v/>
      </c>
    </row>
    <row r="1275" spans="1:8">
      <c r="A1275" s="135">
        <v>38302</v>
      </c>
      <c r="B1275" s="136">
        <f t="shared" si="80"/>
        <v>2004</v>
      </c>
      <c r="C1275" s="137" t="s">
        <v>50</v>
      </c>
      <c r="D1275" s="133" t="str">
        <f t="shared" si="78"/>
        <v/>
      </c>
      <c r="E1275" s="144">
        <v>38303</v>
      </c>
      <c r="F1275" s="139">
        <f t="shared" si="81"/>
        <v>2004</v>
      </c>
      <c r="G1275" s="140">
        <v>1.8552</v>
      </c>
      <c r="H1275" s="145">
        <f t="shared" si="79"/>
        <v>1.8552</v>
      </c>
    </row>
    <row r="1276" spans="1:8">
      <c r="A1276" s="135">
        <v>38303</v>
      </c>
      <c r="B1276" s="136">
        <f t="shared" si="80"/>
        <v>2004</v>
      </c>
      <c r="C1276" s="137">
        <v>1.2972999999999999</v>
      </c>
      <c r="D1276" s="133">
        <f t="shared" si="78"/>
        <v>1.2972999999999999</v>
      </c>
      <c r="E1276" s="144">
        <v>38306</v>
      </c>
      <c r="F1276" s="139">
        <f t="shared" si="81"/>
        <v>2004</v>
      </c>
      <c r="G1276" s="140">
        <v>1.8480000000000001</v>
      </c>
      <c r="H1276" s="145">
        <f t="shared" si="79"/>
        <v>1.8480000000000001</v>
      </c>
    </row>
    <row r="1277" spans="1:8">
      <c r="A1277" s="135">
        <v>38306</v>
      </c>
      <c r="B1277" s="136">
        <f t="shared" si="80"/>
        <v>2004</v>
      </c>
      <c r="C1277" s="137">
        <v>1.2944</v>
      </c>
      <c r="D1277" s="133">
        <f t="shared" si="78"/>
        <v>1.2944</v>
      </c>
      <c r="E1277" s="144">
        <v>38307</v>
      </c>
      <c r="F1277" s="139">
        <f t="shared" si="81"/>
        <v>2004</v>
      </c>
      <c r="G1277" s="140">
        <v>1.8544</v>
      </c>
      <c r="H1277" s="145">
        <f t="shared" si="79"/>
        <v>1.8544</v>
      </c>
    </row>
    <row r="1278" spans="1:8">
      <c r="A1278" s="135">
        <v>38307</v>
      </c>
      <c r="B1278" s="136">
        <f t="shared" si="80"/>
        <v>2004</v>
      </c>
      <c r="C1278" s="137">
        <v>1.2979000000000001</v>
      </c>
      <c r="D1278" s="133">
        <f t="shared" si="78"/>
        <v>1.2979000000000001</v>
      </c>
      <c r="E1278" s="144">
        <v>38308</v>
      </c>
      <c r="F1278" s="139">
        <f t="shared" si="81"/>
        <v>2004</v>
      </c>
      <c r="G1278" s="140">
        <v>1.8580000000000001</v>
      </c>
      <c r="H1278" s="145">
        <f t="shared" si="79"/>
        <v>1.8580000000000001</v>
      </c>
    </row>
    <row r="1279" spans="1:8">
      <c r="A1279" s="135">
        <v>38308</v>
      </c>
      <c r="B1279" s="136">
        <f t="shared" si="80"/>
        <v>2004</v>
      </c>
      <c r="C1279" s="137">
        <v>1.3030999999999999</v>
      </c>
      <c r="D1279" s="133">
        <f t="shared" si="78"/>
        <v>1.3030999999999999</v>
      </c>
      <c r="E1279" s="144">
        <v>38309</v>
      </c>
      <c r="F1279" s="139">
        <f t="shared" si="81"/>
        <v>2004</v>
      </c>
      <c r="G1279" s="140">
        <v>1.8513999999999999</v>
      </c>
      <c r="H1279" s="145">
        <f t="shared" si="79"/>
        <v>1.8513999999999999</v>
      </c>
    </row>
    <row r="1280" spans="1:8">
      <c r="A1280" s="135">
        <v>38309</v>
      </c>
      <c r="B1280" s="136">
        <f t="shared" si="80"/>
        <v>2004</v>
      </c>
      <c r="C1280" s="137">
        <v>1.2982</v>
      </c>
      <c r="D1280" s="133">
        <f t="shared" si="78"/>
        <v>1.2982</v>
      </c>
      <c r="E1280" s="144">
        <v>38310</v>
      </c>
      <c r="F1280" s="139">
        <f t="shared" si="81"/>
        <v>2004</v>
      </c>
      <c r="G1280" s="140">
        <v>1.86</v>
      </c>
      <c r="H1280" s="145">
        <f t="shared" si="79"/>
        <v>1.86</v>
      </c>
    </row>
    <row r="1281" spans="1:8">
      <c r="A1281" s="135">
        <v>38310</v>
      </c>
      <c r="B1281" s="136">
        <f t="shared" si="80"/>
        <v>2004</v>
      </c>
      <c r="C1281" s="137">
        <v>1.3059000000000001</v>
      </c>
      <c r="D1281" s="133">
        <f t="shared" si="78"/>
        <v>1.3059000000000001</v>
      </c>
      <c r="E1281" s="144">
        <v>38313</v>
      </c>
      <c r="F1281" s="139">
        <f t="shared" si="81"/>
        <v>2004</v>
      </c>
      <c r="G1281" s="140">
        <v>1.859</v>
      </c>
      <c r="H1281" s="145">
        <f t="shared" si="79"/>
        <v>1.859</v>
      </c>
    </row>
    <row r="1282" spans="1:8">
      <c r="A1282" s="135">
        <v>38313</v>
      </c>
      <c r="B1282" s="136">
        <f t="shared" si="80"/>
        <v>2004</v>
      </c>
      <c r="C1282" s="137">
        <v>1.3048</v>
      </c>
      <c r="D1282" s="133">
        <f t="shared" si="78"/>
        <v>1.3048</v>
      </c>
      <c r="E1282" s="144">
        <v>38314</v>
      </c>
      <c r="F1282" s="139">
        <f t="shared" si="81"/>
        <v>2004</v>
      </c>
      <c r="G1282" s="140">
        <v>1.8713</v>
      </c>
      <c r="H1282" s="145">
        <f t="shared" si="79"/>
        <v>1.8713</v>
      </c>
    </row>
    <row r="1283" spans="1:8">
      <c r="A1283" s="135">
        <v>38314</v>
      </c>
      <c r="B1283" s="136">
        <f t="shared" si="80"/>
        <v>2004</v>
      </c>
      <c r="C1283" s="137">
        <v>1.3089999999999999</v>
      </c>
      <c r="D1283" s="133">
        <f t="shared" si="78"/>
        <v>1.3089999999999999</v>
      </c>
      <c r="E1283" s="144">
        <v>38315</v>
      </c>
      <c r="F1283" s="139">
        <f t="shared" si="81"/>
        <v>2004</v>
      </c>
      <c r="G1283" s="140">
        <v>1.8813</v>
      </c>
      <c r="H1283" s="145">
        <f t="shared" si="79"/>
        <v>1.8813</v>
      </c>
    </row>
    <row r="1284" spans="1:8">
      <c r="A1284" s="135">
        <v>38315</v>
      </c>
      <c r="B1284" s="136">
        <f t="shared" si="80"/>
        <v>2004</v>
      </c>
      <c r="C1284" s="137">
        <v>1.3162</v>
      </c>
      <c r="D1284" s="133">
        <f t="shared" si="78"/>
        <v>1.3162</v>
      </c>
      <c r="E1284" s="144">
        <v>38316</v>
      </c>
      <c r="F1284" s="139">
        <f t="shared" si="81"/>
        <v>2004</v>
      </c>
      <c r="G1284" s="140" t="s">
        <v>50</v>
      </c>
      <c r="H1284" s="145" t="str">
        <f t="shared" si="79"/>
        <v/>
      </c>
    </row>
    <row r="1285" spans="1:8">
      <c r="A1285" s="135">
        <v>38316</v>
      </c>
      <c r="B1285" s="136">
        <f t="shared" si="80"/>
        <v>2004</v>
      </c>
      <c r="C1285" s="137" t="s">
        <v>50</v>
      </c>
      <c r="D1285" s="133" t="str">
        <f t="shared" si="78"/>
        <v/>
      </c>
      <c r="E1285" s="144">
        <v>38317</v>
      </c>
      <c r="F1285" s="139">
        <f t="shared" si="81"/>
        <v>2004</v>
      </c>
      <c r="G1285" s="140">
        <v>1.8965000000000001</v>
      </c>
      <c r="H1285" s="145">
        <f t="shared" si="79"/>
        <v>1.8965000000000001</v>
      </c>
    </row>
    <row r="1286" spans="1:8">
      <c r="A1286" s="135">
        <v>38317</v>
      </c>
      <c r="B1286" s="136">
        <f t="shared" si="80"/>
        <v>2004</v>
      </c>
      <c r="C1286" s="137">
        <v>1.3288</v>
      </c>
      <c r="D1286" s="133">
        <f t="shared" si="78"/>
        <v>1.3288</v>
      </c>
      <c r="E1286" s="144">
        <v>38320</v>
      </c>
      <c r="F1286" s="139">
        <f t="shared" si="81"/>
        <v>2004</v>
      </c>
      <c r="G1286" s="140">
        <v>1.8948</v>
      </c>
      <c r="H1286" s="145">
        <f t="shared" si="79"/>
        <v>1.8948</v>
      </c>
    </row>
    <row r="1287" spans="1:8">
      <c r="A1287" s="135">
        <v>38320</v>
      </c>
      <c r="B1287" s="136">
        <f t="shared" si="80"/>
        <v>2004</v>
      </c>
      <c r="C1287" s="137">
        <v>1.3286</v>
      </c>
      <c r="D1287" s="133">
        <f t="shared" ref="D1287:D1350" si="82">IF(ISNUMBER(C1287),C1287,"")</f>
        <v>1.3286</v>
      </c>
      <c r="E1287" s="144">
        <v>38321</v>
      </c>
      <c r="F1287" s="139">
        <f t="shared" si="81"/>
        <v>2004</v>
      </c>
      <c r="G1287" s="140">
        <v>1.9073</v>
      </c>
      <c r="H1287" s="145">
        <f t="shared" ref="H1287:H1350" si="83">IF(ISNUMBER(G1287),G1287,"")</f>
        <v>1.9073</v>
      </c>
    </row>
    <row r="1288" spans="1:8">
      <c r="A1288" s="135">
        <v>38321</v>
      </c>
      <c r="B1288" s="136">
        <f t="shared" ref="B1288:B1351" si="84">YEAR(A1288)</f>
        <v>2004</v>
      </c>
      <c r="C1288" s="137">
        <v>1.3259000000000001</v>
      </c>
      <c r="D1288" s="133">
        <f t="shared" si="82"/>
        <v>1.3259000000000001</v>
      </c>
      <c r="E1288" s="144">
        <v>38322</v>
      </c>
      <c r="F1288" s="139">
        <f t="shared" si="81"/>
        <v>2004</v>
      </c>
      <c r="G1288" s="140">
        <v>1.9297</v>
      </c>
      <c r="H1288" s="145">
        <f t="shared" si="83"/>
        <v>1.9297</v>
      </c>
    </row>
    <row r="1289" spans="1:8">
      <c r="A1289" s="135">
        <v>38322</v>
      </c>
      <c r="B1289" s="136">
        <f t="shared" si="84"/>
        <v>2004</v>
      </c>
      <c r="C1289" s="137">
        <v>1.3308</v>
      </c>
      <c r="D1289" s="133">
        <f t="shared" si="82"/>
        <v>1.3308</v>
      </c>
      <c r="E1289" s="144">
        <v>38323</v>
      </c>
      <c r="F1289" s="139">
        <f t="shared" ref="F1289:F1352" si="85">YEAR(E1289)</f>
        <v>2004</v>
      </c>
      <c r="G1289" s="140">
        <v>1.9225000000000001</v>
      </c>
      <c r="H1289" s="145">
        <f t="shared" si="83"/>
        <v>1.9225000000000001</v>
      </c>
    </row>
    <row r="1290" spans="1:8">
      <c r="A1290" s="135">
        <v>38323</v>
      </c>
      <c r="B1290" s="136">
        <f t="shared" si="84"/>
        <v>2004</v>
      </c>
      <c r="C1290" s="137">
        <v>1.3268</v>
      </c>
      <c r="D1290" s="133">
        <f t="shared" si="82"/>
        <v>1.3268</v>
      </c>
      <c r="E1290" s="144">
        <v>38324</v>
      </c>
      <c r="F1290" s="139">
        <f t="shared" si="85"/>
        <v>2004</v>
      </c>
      <c r="G1290" s="140">
        <v>1.9375</v>
      </c>
      <c r="H1290" s="145">
        <f t="shared" si="83"/>
        <v>1.9375</v>
      </c>
    </row>
    <row r="1291" spans="1:8">
      <c r="A1291" s="135">
        <v>38324</v>
      </c>
      <c r="B1291" s="136">
        <f t="shared" si="84"/>
        <v>2004</v>
      </c>
      <c r="C1291" s="137">
        <v>1.339</v>
      </c>
      <c r="D1291" s="133">
        <f t="shared" si="82"/>
        <v>1.339</v>
      </c>
      <c r="E1291" s="144">
        <v>38327</v>
      </c>
      <c r="F1291" s="139">
        <f t="shared" si="85"/>
        <v>2004</v>
      </c>
      <c r="G1291" s="140">
        <v>1.9422999999999999</v>
      </c>
      <c r="H1291" s="145">
        <f t="shared" si="83"/>
        <v>1.9422999999999999</v>
      </c>
    </row>
    <row r="1292" spans="1:8">
      <c r="A1292" s="135">
        <v>38327</v>
      </c>
      <c r="B1292" s="136">
        <f t="shared" si="84"/>
        <v>2004</v>
      </c>
      <c r="C1292" s="137">
        <v>1.3431</v>
      </c>
      <c r="D1292" s="133">
        <f t="shared" si="82"/>
        <v>1.3431</v>
      </c>
      <c r="E1292" s="144">
        <v>38328</v>
      </c>
      <c r="F1292" s="139">
        <f t="shared" si="85"/>
        <v>2004</v>
      </c>
      <c r="G1292" s="140">
        <v>1.9459</v>
      </c>
      <c r="H1292" s="145">
        <f t="shared" si="83"/>
        <v>1.9459</v>
      </c>
    </row>
    <row r="1293" spans="1:8">
      <c r="A1293" s="135">
        <v>38328</v>
      </c>
      <c r="B1293" s="136">
        <f t="shared" si="84"/>
        <v>2004</v>
      </c>
      <c r="C1293" s="137">
        <v>1.3436999999999999</v>
      </c>
      <c r="D1293" s="133">
        <f t="shared" si="82"/>
        <v>1.3436999999999999</v>
      </c>
      <c r="E1293" s="144">
        <v>38329</v>
      </c>
      <c r="F1293" s="139">
        <f t="shared" si="85"/>
        <v>2004</v>
      </c>
      <c r="G1293" s="140">
        <v>1.9282999999999999</v>
      </c>
      <c r="H1293" s="145">
        <f t="shared" si="83"/>
        <v>1.9282999999999999</v>
      </c>
    </row>
    <row r="1294" spans="1:8">
      <c r="A1294" s="135">
        <v>38329</v>
      </c>
      <c r="B1294" s="136">
        <f t="shared" si="84"/>
        <v>2004</v>
      </c>
      <c r="C1294" s="137">
        <v>1.3251999999999999</v>
      </c>
      <c r="D1294" s="133">
        <f t="shared" si="82"/>
        <v>1.3251999999999999</v>
      </c>
      <c r="E1294" s="144">
        <v>38330</v>
      </c>
      <c r="F1294" s="139">
        <f t="shared" si="85"/>
        <v>2004</v>
      </c>
      <c r="G1294" s="140">
        <v>1.9185000000000001</v>
      </c>
      <c r="H1294" s="145">
        <f t="shared" si="83"/>
        <v>1.9185000000000001</v>
      </c>
    </row>
    <row r="1295" spans="1:8">
      <c r="A1295" s="135">
        <v>38330</v>
      </c>
      <c r="B1295" s="136">
        <f t="shared" si="84"/>
        <v>2004</v>
      </c>
      <c r="C1295" s="137">
        <v>1.3273999999999999</v>
      </c>
      <c r="D1295" s="133">
        <f t="shared" si="82"/>
        <v>1.3273999999999999</v>
      </c>
      <c r="E1295" s="144">
        <v>38331</v>
      </c>
      <c r="F1295" s="139">
        <f t="shared" si="85"/>
        <v>2004</v>
      </c>
      <c r="G1295" s="140">
        <v>1.9134</v>
      </c>
      <c r="H1295" s="145">
        <f t="shared" si="83"/>
        <v>1.9134</v>
      </c>
    </row>
    <row r="1296" spans="1:8">
      <c r="A1296" s="135">
        <v>38331</v>
      </c>
      <c r="B1296" s="136">
        <f t="shared" si="84"/>
        <v>2004</v>
      </c>
      <c r="C1296" s="137">
        <v>1.3224</v>
      </c>
      <c r="D1296" s="133">
        <f t="shared" si="82"/>
        <v>1.3224</v>
      </c>
      <c r="E1296" s="144">
        <v>38334</v>
      </c>
      <c r="F1296" s="139">
        <f t="shared" si="85"/>
        <v>2004</v>
      </c>
      <c r="G1296" s="140">
        <v>1.9235</v>
      </c>
      <c r="H1296" s="145">
        <f t="shared" si="83"/>
        <v>1.9235</v>
      </c>
    </row>
    <row r="1297" spans="1:8">
      <c r="A1297" s="135">
        <v>38334</v>
      </c>
      <c r="B1297" s="136">
        <f t="shared" si="84"/>
        <v>2004</v>
      </c>
      <c r="C1297" s="137">
        <v>1.3309</v>
      </c>
      <c r="D1297" s="133">
        <f t="shared" si="82"/>
        <v>1.3309</v>
      </c>
      <c r="E1297" s="144">
        <v>38335</v>
      </c>
      <c r="F1297" s="139">
        <f t="shared" si="85"/>
        <v>2004</v>
      </c>
      <c r="G1297" s="140">
        <v>1.9238999999999999</v>
      </c>
      <c r="H1297" s="145">
        <f t="shared" si="83"/>
        <v>1.9238999999999999</v>
      </c>
    </row>
    <row r="1298" spans="1:8">
      <c r="A1298" s="135">
        <v>38335</v>
      </c>
      <c r="B1298" s="136">
        <f t="shared" si="84"/>
        <v>2004</v>
      </c>
      <c r="C1298" s="137">
        <v>1.3280000000000001</v>
      </c>
      <c r="D1298" s="133">
        <f t="shared" si="82"/>
        <v>1.3280000000000001</v>
      </c>
      <c r="E1298" s="144">
        <v>38336</v>
      </c>
      <c r="F1298" s="139">
        <f t="shared" si="85"/>
        <v>2004</v>
      </c>
      <c r="G1298" s="140">
        <v>1.9446000000000001</v>
      </c>
      <c r="H1298" s="145">
        <f t="shared" si="83"/>
        <v>1.9446000000000001</v>
      </c>
    </row>
    <row r="1299" spans="1:8">
      <c r="A1299" s="135">
        <v>38336</v>
      </c>
      <c r="B1299" s="136">
        <f t="shared" si="84"/>
        <v>2004</v>
      </c>
      <c r="C1299" s="137">
        <v>1.3429</v>
      </c>
      <c r="D1299" s="133">
        <f t="shared" si="82"/>
        <v>1.3429</v>
      </c>
      <c r="E1299" s="144">
        <v>38337</v>
      </c>
      <c r="F1299" s="139">
        <f t="shared" si="85"/>
        <v>2004</v>
      </c>
      <c r="G1299" s="140">
        <v>1.9375</v>
      </c>
      <c r="H1299" s="145">
        <f t="shared" si="83"/>
        <v>1.9375</v>
      </c>
    </row>
    <row r="1300" spans="1:8">
      <c r="A1300" s="135">
        <v>38337</v>
      </c>
      <c r="B1300" s="136">
        <f t="shared" si="84"/>
        <v>2004</v>
      </c>
      <c r="C1300" s="137">
        <v>1.3287</v>
      </c>
      <c r="D1300" s="133">
        <f t="shared" si="82"/>
        <v>1.3287</v>
      </c>
      <c r="E1300" s="144">
        <v>38338</v>
      </c>
      <c r="F1300" s="139">
        <f t="shared" si="85"/>
        <v>2004</v>
      </c>
      <c r="G1300" s="140">
        <v>1.9390000000000001</v>
      </c>
      <c r="H1300" s="145">
        <f t="shared" si="83"/>
        <v>1.9390000000000001</v>
      </c>
    </row>
    <row r="1301" spans="1:8">
      <c r="A1301" s="135">
        <v>38338</v>
      </c>
      <c r="B1301" s="136">
        <f t="shared" si="84"/>
        <v>2004</v>
      </c>
      <c r="C1301" s="137">
        <v>1.3294999999999999</v>
      </c>
      <c r="D1301" s="133">
        <f t="shared" si="82"/>
        <v>1.3294999999999999</v>
      </c>
      <c r="E1301" s="144">
        <v>38341</v>
      </c>
      <c r="F1301" s="139">
        <f t="shared" si="85"/>
        <v>2004</v>
      </c>
      <c r="G1301" s="140">
        <v>1.9481999999999999</v>
      </c>
      <c r="H1301" s="145">
        <f t="shared" si="83"/>
        <v>1.9481999999999999</v>
      </c>
    </row>
    <row r="1302" spans="1:8">
      <c r="A1302" s="135">
        <v>38341</v>
      </c>
      <c r="B1302" s="136">
        <f t="shared" si="84"/>
        <v>2004</v>
      </c>
      <c r="C1302" s="137">
        <v>1.3395999999999999</v>
      </c>
      <c r="D1302" s="133">
        <f t="shared" si="82"/>
        <v>1.3395999999999999</v>
      </c>
      <c r="E1302" s="144">
        <v>38342</v>
      </c>
      <c r="F1302" s="139">
        <f t="shared" si="85"/>
        <v>2004</v>
      </c>
      <c r="G1302" s="140">
        <v>1.9262999999999999</v>
      </c>
      <c r="H1302" s="145">
        <f t="shared" si="83"/>
        <v>1.9262999999999999</v>
      </c>
    </row>
    <row r="1303" spans="1:8">
      <c r="A1303" s="135">
        <v>38342</v>
      </c>
      <c r="B1303" s="136">
        <f t="shared" si="84"/>
        <v>2004</v>
      </c>
      <c r="C1303" s="137">
        <v>1.3376999999999999</v>
      </c>
      <c r="D1303" s="133">
        <f t="shared" si="82"/>
        <v>1.3376999999999999</v>
      </c>
      <c r="E1303" s="144">
        <v>38343</v>
      </c>
      <c r="F1303" s="139">
        <f t="shared" si="85"/>
        <v>2004</v>
      </c>
      <c r="G1303" s="140">
        <v>1.9125000000000001</v>
      </c>
      <c r="H1303" s="145">
        <f t="shared" si="83"/>
        <v>1.9125000000000001</v>
      </c>
    </row>
    <row r="1304" spans="1:8">
      <c r="A1304" s="135">
        <v>38343</v>
      </c>
      <c r="B1304" s="136">
        <f t="shared" si="84"/>
        <v>2004</v>
      </c>
      <c r="C1304" s="137">
        <v>1.339</v>
      </c>
      <c r="D1304" s="133">
        <f t="shared" si="82"/>
        <v>1.339</v>
      </c>
      <c r="E1304" s="144">
        <v>38344</v>
      </c>
      <c r="F1304" s="139">
        <f t="shared" si="85"/>
        <v>2004</v>
      </c>
      <c r="G1304" s="140">
        <v>1.9193</v>
      </c>
      <c r="H1304" s="145">
        <f t="shared" si="83"/>
        <v>1.9193</v>
      </c>
    </row>
    <row r="1305" spans="1:8">
      <c r="A1305" s="135">
        <v>38344</v>
      </c>
      <c r="B1305" s="136">
        <f t="shared" si="84"/>
        <v>2004</v>
      </c>
      <c r="C1305" s="137">
        <v>1.3491</v>
      </c>
      <c r="D1305" s="133">
        <f t="shared" si="82"/>
        <v>1.3491</v>
      </c>
      <c r="E1305" s="144">
        <v>38345</v>
      </c>
      <c r="F1305" s="139">
        <f t="shared" si="85"/>
        <v>2004</v>
      </c>
      <c r="G1305" s="140">
        <v>1.9236</v>
      </c>
      <c r="H1305" s="145">
        <f t="shared" si="83"/>
        <v>1.9236</v>
      </c>
    </row>
    <row r="1306" spans="1:8">
      <c r="A1306" s="135">
        <v>38345</v>
      </c>
      <c r="B1306" s="136">
        <f t="shared" si="84"/>
        <v>2004</v>
      </c>
      <c r="C1306" s="137">
        <v>1.3535999999999999</v>
      </c>
      <c r="D1306" s="133">
        <f t="shared" si="82"/>
        <v>1.3535999999999999</v>
      </c>
      <c r="E1306" s="144">
        <v>38348</v>
      </c>
      <c r="F1306" s="139">
        <f t="shared" si="85"/>
        <v>2004</v>
      </c>
      <c r="G1306" s="140">
        <v>1.9369000000000001</v>
      </c>
      <c r="H1306" s="145">
        <f t="shared" si="83"/>
        <v>1.9369000000000001</v>
      </c>
    </row>
    <row r="1307" spans="1:8">
      <c r="A1307" s="135">
        <v>38348</v>
      </c>
      <c r="B1307" s="136">
        <f t="shared" si="84"/>
        <v>2004</v>
      </c>
      <c r="C1307" s="137">
        <v>1.3625</v>
      </c>
      <c r="D1307" s="133">
        <f t="shared" si="82"/>
        <v>1.3625</v>
      </c>
      <c r="E1307" s="144">
        <v>38349</v>
      </c>
      <c r="F1307" s="139">
        <f t="shared" si="85"/>
        <v>2004</v>
      </c>
      <c r="G1307" s="140">
        <v>1.9316</v>
      </c>
      <c r="H1307" s="145">
        <f t="shared" si="83"/>
        <v>1.9316</v>
      </c>
    </row>
    <row r="1308" spans="1:8">
      <c r="A1308" s="135">
        <v>38349</v>
      </c>
      <c r="B1308" s="136">
        <f t="shared" si="84"/>
        <v>2004</v>
      </c>
      <c r="C1308" s="137">
        <v>1.3621000000000001</v>
      </c>
      <c r="D1308" s="133">
        <f t="shared" si="82"/>
        <v>1.3621000000000001</v>
      </c>
      <c r="E1308" s="144">
        <v>38350</v>
      </c>
      <c r="F1308" s="139">
        <f t="shared" si="85"/>
        <v>2004</v>
      </c>
      <c r="G1308" s="140">
        <v>1.9157</v>
      </c>
      <c r="H1308" s="145">
        <f t="shared" si="83"/>
        <v>1.9157</v>
      </c>
    </row>
    <row r="1309" spans="1:8">
      <c r="A1309" s="135">
        <v>38350</v>
      </c>
      <c r="B1309" s="136">
        <f t="shared" si="84"/>
        <v>2004</v>
      </c>
      <c r="C1309" s="137">
        <v>1.3568</v>
      </c>
      <c r="D1309" s="133">
        <f t="shared" si="82"/>
        <v>1.3568</v>
      </c>
      <c r="E1309" s="144">
        <v>38351</v>
      </c>
      <c r="F1309" s="139">
        <f t="shared" si="85"/>
        <v>2004</v>
      </c>
      <c r="G1309" s="140">
        <v>1.9219999999999999</v>
      </c>
      <c r="H1309" s="145">
        <f t="shared" si="83"/>
        <v>1.9219999999999999</v>
      </c>
    </row>
    <row r="1310" spans="1:8">
      <c r="A1310" s="135">
        <v>38351</v>
      </c>
      <c r="B1310" s="136">
        <f t="shared" si="84"/>
        <v>2004</v>
      </c>
      <c r="C1310" s="137">
        <v>1.3623000000000001</v>
      </c>
      <c r="D1310" s="133">
        <f t="shared" si="82"/>
        <v>1.3623000000000001</v>
      </c>
      <c r="E1310" s="144">
        <v>38352</v>
      </c>
      <c r="F1310" s="139">
        <f t="shared" si="85"/>
        <v>2004</v>
      </c>
      <c r="G1310" s="140">
        <v>1.9159999999999999</v>
      </c>
      <c r="H1310" s="145">
        <f t="shared" si="83"/>
        <v>1.9159999999999999</v>
      </c>
    </row>
    <row r="1311" spans="1:8">
      <c r="A1311" s="135">
        <v>38352</v>
      </c>
      <c r="B1311" s="136">
        <f t="shared" si="84"/>
        <v>2004</v>
      </c>
      <c r="C1311" s="137">
        <v>1.3537999999999999</v>
      </c>
      <c r="D1311" s="133">
        <f t="shared" si="82"/>
        <v>1.3537999999999999</v>
      </c>
      <c r="E1311" s="144">
        <v>38355</v>
      </c>
      <c r="F1311" s="139">
        <f t="shared" si="85"/>
        <v>2005</v>
      </c>
      <c r="G1311" s="140">
        <v>1.9057999999999999</v>
      </c>
      <c r="H1311" s="145">
        <f t="shared" si="83"/>
        <v>1.9057999999999999</v>
      </c>
    </row>
    <row r="1312" spans="1:8">
      <c r="A1312" s="135">
        <v>38355</v>
      </c>
      <c r="B1312" s="136">
        <f t="shared" si="84"/>
        <v>2005</v>
      </c>
      <c r="C1312" s="137">
        <v>1.3475999999999999</v>
      </c>
      <c r="D1312" s="133">
        <f t="shared" si="82"/>
        <v>1.3475999999999999</v>
      </c>
      <c r="E1312" s="144">
        <v>38356</v>
      </c>
      <c r="F1312" s="139">
        <f t="shared" si="85"/>
        <v>2005</v>
      </c>
      <c r="G1312" s="140">
        <v>1.8834</v>
      </c>
      <c r="H1312" s="145">
        <f t="shared" si="83"/>
        <v>1.8834</v>
      </c>
    </row>
    <row r="1313" spans="1:8">
      <c r="A1313" s="135">
        <v>38356</v>
      </c>
      <c r="B1313" s="136">
        <f t="shared" si="84"/>
        <v>2005</v>
      </c>
      <c r="C1313" s="137">
        <v>1.3294999999999999</v>
      </c>
      <c r="D1313" s="133">
        <f t="shared" si="82"/>
        <v>1.3294999999999999</v>
      </c>
      <c r="E1313" s="144">
        <v>38357</v>
      </c>
      <c r="F1313" s="139">
        <f t="shared" si="85"/>
        <v>2005</v>
      </c>
      <c r="G1313" s="140">
        <v>1.8875</v>
      </c>
      <c r="H1313" s="145">
        <f t="shared" si="83"/>
        <v>1.8875</v>
      </c>
    </row>
    <row r="1314" spans="1:8">
      <c r="A1314" s="135">
        <v>38357</v>
      </c>
      <c r="B1314" s="136">
        <f t="shared" si="84"/>
        <v>2005</v>
      </c>
      <c r="C1314" s="137">
        <v>1.3291999999999999</v>
      </c>
      <c r="D1314" s="133">
        <f t="shared" si="82"/>
        <v>1.3291999999999999</v>
      </c>
      <c r="E1314" s="144">
        <v>38358</v>
      </c>
      <c r="F1314" s="139">
        <f t="shared" si="85"/>
        <v>2005</v>
      </c>
      <c r="G1314" s="140">
        <v>1.8751</v>
      </c>
      <c r="H1314" s="145">
        <f t="shared" si="83"/>
        <v>1.8751</v>
      </c>
    </row>
    <row r="1315" spans="1:8">
      <c r="A1315" s="135">
        <v>38358</v>
      </c>
      <c r="B1315" s="136">
        <f t="shared" si="84"/>
        <v>2005</v>
      </c>
      <c r="C1315" s="137">
        <v>1.3187</v>
      </c>
      <c r="D1315" s="133">
        <f t="shared" si="82"/>
        <v>1.3187</v>
      </c>
      <c r="E1315" s="144">
        <v>38359</v>
      </c>
      <c r="F1315" s="139">
        <f t="shared" si="85"/>
        <v>2005</v>
      </c>
      <c r="G1315" s="140">
        <v>1.8702000000000001</v>
      </c>
      <c r="H1315" s="145">
        <f t="shared" si="83"/>
        <v>1.8702000000000001</v>
      </c>
    </row>
    <row r="1316" spans="1:8">
      <c r="A1316" s="135">
        <v>38359</v>
      </c>
      <c r="B1316" s="136">
        <f t="shared" si="84"/>
        <v>2005</v>
      </c>
      <c r="C1316" s="137">
        <v>1.3062</v>
      </c>
      <c r="D1316" s="133">
        <f t="shared" si="82"/>
        <v>1.3062</v>
      </c>
      <c r="E1316" s="144">
        <v>38362</v>
      </c>
      <c r="F1316" s="139">
        <f t="shared" si="85"/>
        <v>2005</v>
      </c>
      <c r="G1316" s="140">
        <v>1.8751</v>
      </c>
      <c r="H1316" s="145">
        <f t="shared" si="83"/>
        <v>1.8751</v>
      </c>
    </row>
    <row r="1317" spans="1:8">
      <c r="A1317" s="135">
        <v>38362</v>
      </c>
      <c r="B1317" s="136">
        <f t="shared" si="84"/>
        <v>2005</v>
      </c>
      <c r="C1317" s="137">
        <v>1.3109</v>
      </c>
      <c r="D1317" s="133">
        <f t="shared" si="82"/>
        <v>1.3109</v>
      </c>
      <c r="E1317" s="144">
        <v>38363</v>
      </c>
      <c r="F1317" s="139">
        <f t="shared" si="85"/>
        <v>2005</v>
      </c>
      <c r="G1317" s="140">
        <v>1.8795999999999999</v>
      </c>
      <c r="H1317" s="145">
        <f t="shared" si="83"/>
        <v>1.8795999999999999</v>
      </c>
    </row>
    <row r="1318" spans="1:8">
      <c r="A1318" s="135">
        <v>38363</v>
      </c>
      <c r="B1318" s="136">
        <f t="shared" si="84"/>
        <v>2005</v>
      </c>
      <c r="C1318" s="137">
        <v>1.3161</v>
      </c>
      <c r="D1318" s="133">
        <f t="shared" si="82"/>
        <v>1.3161</v>
      </c>
      <c r="E1318" s="144">
        <v>38364</v>
      </c>
      <c r="F1318" s="139">
        <f t="shared" si="85"/>
        <v>2005</v>
      </c>
      <c r="G1318" s="140">
        <v>1.8932</v>
      </c>
      <c r="H1318" s="145">
        <f t="shared" si="83"/>
        <v>1.8932</v>
      </c>
    </row>
    <row r="1319" spans="1:8">
      <c r="A1319" s="135">
        <v>38364</v>
      </c>
      <c r="B1319" s="136">
        <f t="shared" si="84"/>
        <v>2005</v>
      </c>
      <c r="C1319" s="137">
        <v>1.3281000000000001</v>
      </c>
      <c r="D1319" s="133">
        <f t="shared" si="82"/>
        <v>1.3281000000000001</v>
      </c>
      <c r="E1319" s="144">
        <v>38365</v>
      </c>
      <c r="F1319" s="139">
        <f t="shared" si="85"/>
        <v>2005</v>
      </c>
      <c r="G1319" s="140">
        <v>1.8832</v>
      </c>
      <c r="H1319" s="145">
        <f t="shared" si="83"/>
        <v>1.8832</v>
      </c>
    </row>
    <row r="1320" spans="1:8">
      <c r="A1320" s="135">
        <v>38365</v>
      </c>
      <c r="B1320" s="136">
        <f t="shared" si="84"/>
        <v>2005</v>
      </c>
      <c r="C1320" s="137">
        <v>1.3207</v>
      </c>
      <c r="D1320" s="133">
        <f t="shared" si="82"/>
        <v>1.3207</v>
      </c>
      <c r="E1320" s="144">
        <v>38366</v>
      </c>
      <c r="F1320" s="139">
        <f t="shared" si="85"/>
        <v>2005</v>
      </c>
      <c r="G1320" s="140">
        <v>1.8694999999999999</v>
      </c>
      <c r="H1320" s="145">
        <f t="shared" si="83"/>
        <v>1.8694999999999999</v>
      </c>
    </row>
    <row r="1321" spans="1:8">
      <c r="A1321" s="135">
        <v>38366</v>
      </c>
      <c r="B1321" s="136">
        <f t="shared" si="84"/>
        <v>2005</v>
      </c>
      <c r="C1321" s="137">
        <v>1.3106</v>
      </c>
      <c r="D1321" s="133">
        <f t="shared" si="82"/>
        <v>1.3106</v>
      </c>
      <c r="E1321" s="144">
        <v>38369</v>
      </c>
      <c r="F1321" s="139">
        <f t="shared" si="85"/>
        <v>2005</v>
      </c>
      <c r="G1321" s="140" t="s">
        <v>50</v>
      </c>
      <c r="H1321" s="145" t="str">
        <f t="shared" si="83"/>
        <v/>
      </c>
    </row>
    <row r="1322" spans="1:8">
      <c r="A1322" s="135">
        <v>38369</v>
      </c>
      <c r="B1322" s="136">
        <f t="shared" si="84"/>
        <v>2005</v>
      </c>
      <c r="C1322" s="137" t="s">
        <v>50</v>
      </c>
      <c r="D1322" s="133" t="str">
        <f t="shared" si="82"/>
        <v/>
      </c>
      <c r="E1322" s="144">
        <v>38370</v>
      </c>
      <c r="F1322" s="139">
        <f t="shared" si="85"/>
        <v>2005</v>
      </c>
      <c r="G1322" s="140">
        <v>1.8693</v>
      </c>
      <c r="H1322" s="145">
        <f t="shared" si="83"/>
        <v>1.8693</v>
      </c>
    </row>
    <row r="1323" spans="1:8">
      <c r="A1323" s="135">
        <v>38370</v>
      </c>
      <c r="B1323" s="136">
        <f t="shared" si="84"/>
        <v>2005</v>
      </c>
      <c r="C1323" s="137">
        <v>1.3043</v>
      </c>
      <c r="D1323" s="133">
        <f t="shared" si="82"/>
        <v>1.3043</v>
      </c>
      <c r="E1323" s="144">
        <v>38371</v>
      </c>
      <c r="F1323" s="139">
        <f t="shared" si="85"/>
        <v>2005</v>
      </c>
      <c r="G1323" s="140">
        <v>1.8742000000000001</v>
      </c>
      <c r="H1323" s="145">
        <f t="shared" si="83"/>
        <v>1.8742000000000001</v>
      </c>
    </row>
    <row r="1324" spans="1:8">
      <c r="A1324" s="135">
        <v>38371</v>
      </c>
      <c r="B1324" s="136">
        <f t="shared" si="84"/>
        <v>2005</v>
      </c>
      <c r="C1324" s="137">
        <v>1.3036000000000001</v>
      </c>
      <c r="D1324" s="133">
        <f t="shared" si="82"/>
        <v>1.3036000000000001</v>
      </c>
      <c r="E1324" s="144">
        <v>38372</v>
      </c>
      <c r="F1324" s="139">
        <f t="shared" si="85"/>
        <v>2005</v>
      </c>
      <c r="G1324" s="140">
        <v>1.8720000000000001</v>
      </c>
      <c r="H1324" s="145">
        <f t="shared" si="83"/>
        <v>1.8720000000000001</v>
      </c>
    </row>
    <row r="1325" spans="1:8">
      <c r="A1325" s="135">
        <v>38372</v>
      </c>
      <c r="B1325" s="136">
        <f t="shared" si="84"/>
        <v>2005</v>
      </c>
      <c r="C1325" s="137">
        <v>1.2959000000000001</v>
      </c>
      <c r="D1325" s="133">
        <f t="shared" si="82"/>
        <v>1.2959000000000001</v>
      </c>
      <c r="E1325" s="144">
        <v>38373</v>
      </c>
      <c r="F1325" s="139">
        <f t="shared" si="85"/>
        <v>2005</v>
      </c>
      <c r="G1325" s="140">
        <v>1.8740000000000001</v>
      </c>
      <c r="H1325" s="145">
        <f t="shared" si="83"/>
        <v>1.8740000000000001</v>
      </c>
    </row>
    <row r="1326" spans="1:8">
      <c r="A1326" s="135">
        <v>38373</v>
      </c>
      <c r="B1326" s="136">
        <f t="shared" si="84"/>
        <v>2005</v>
      </c>
      <c r="C1326" s="137">
        <v>1.3048999999999999</v>
      </c>
      <c r="D1326" s="133">
        <f t="shared" si="82"/>
        <v>1.3048999999999999</v>
      </c>
      <c r="E1326" s="144">
        <v>38376</v>
      </c>
      <c r="F1326" s="139">
        <f t="shared" si="85"/>
        <v>2005</v>
      </c>
      <c r="G1326" s="140">
        <v>1.8777999999999999</v>
      </c>
      <c r="H1326" s="145">
        <f t="shared" si="83"/>
        <v>1.8777999999999999</v>
      </c>
    </row>
    <row r="1327" spans="1:8">
      <c r="A1327" s="135">
        <v>38376</v>
      </c>
      <c r="B1327" s="136">
        <f t="shared" si="84"/>
        <v>2005</v>
      </c>
      <c r="C1327" s="137">
        <v>1.3041</v>
      </c>
      <c r="D1327" s="133">
        <f t="shared" si="82"/>
        <v>1.3041</v>
      </c>
      <c r="E1327" s="144">
        <v>38377</v>
      </c>
      <c r="F1327" s="139">
        <f t="shared" si="85"/>
        <v>2005</v>
      </c>
      <c r="G1327" s="140">
        <v>1.8647</v>
      </c>
      <c r="H1327" s="145">
        <f t="shared" si="83"/>
        <v>1.8647</v>
      </c>
    </row>
    <row r="1328" spans="1:8">
      <c r="A1328" s="135">
        <v>38377</v>
      </c>
      <c r="B1328" s="136">
        <f t="shared" si="84"/>
        <v>2005</v>
      </c>
      <c r="C1328" s="137">
        <v>1.2954000000000001</v>
      </c>
      <c r="D1328" s="133">
        <f t="shared" si="82"/>
        <v>1.2954000000000001</v>
      </c>
      <c r="E1328" s="144">
        <v>38378</v>
      </c>
      <c r="F1328" s="139">
        <f t="shared" si="85"/>
        <v>2005</v>
      </c>
      <c r="G1328" s="140">
        <v>1.8833</v>
      </c>
      <c r="H1328" s="145">
        <f t="shared" si="83"/>
        <v>1.8833</v>
      </c>
    </row>
    <row r="1329" spans="1:8">
      <c r="A1329" s="135">
        <v>38378</v>
      </c>
      <c r="B1329" s="136">
        <f t="shared" si="84"/>
        <v>2005</v>
      </c>
      <c r="C1329" s="137">
        <v>1.3081</v>
      </c>
      <c r="D1329" s="133">
        <f t="shared" si="82"/>
        <v>1.3081</v>
      </c>
      <c r="E1329" s="144">
        <v>38379</v>
      </c>
      <c r="F1329" s="139">
        <f t="shared" si="85"/>
        <v>2005</v>
      </c>
      <c r="G1329" s="140">
        <v>1.8866000000000001</v>
      </c>
      <c r="H1329" s="145">
        <f t="shared" si="83"/>
        <v>1.8866000000000001</v>
      </c>
    </row>
    <row r="1330" spans="1:8">
      <c r="A1330" s="135">
        <v>38379</v>
      </c>
      <c r="B1330" s="136">
        <f t="shared" si="84"/>
        <v>2005</v>
      </c>
      <c r="C1330" s="137">
        <v>1.3031999999999999</v>
      </c>
      <c r="D1330" s="133">
        <f t="shared" si="82"/>
        <v>1.3031999999999999</v>
      </c>
      <c r="E1330" s="144">
        <v>38380</v>
      </c>
      <c r="F1330" s="139">
        <f t="shared" si="85"/>
        <v>2005</v>
      </c>
      <c r="G1330" s="140">
        <v>1.885</v>
      </c>
      <c r="H1330" s="145">
        <f t="shared" si="83"/>
        <v>1.885</v>
      </c>
    </row>
    <row r="1331" spans="1:8">
      <c r="A1331" s="135">
        <v>38380</v>
      </c>
      <c r="B1331" s="136">
        <f t="shared" si="84"/>
        <v>2005</v>
      </c>
      <c r="C1331" s="137">
        <v>1.3032999999999999</v>
      </c>
      <c r="D1331" s="133">
        <f t="shared" si="82"/>
        <v>1.3032999999999999</v>
      </c>
      <c r="E1331" s="144">
        <v>38383</v>
      </c>
      <c r="F1331" s="139">
        <f t="shared" si="85"/>
        <v>2005</v>
      </c>
      <c r="G1331" s="140">
        <v>1.885</v>
      </c>
      <c r="H1331" s="145">
        <f t="shared" si="83"/>
        <v>1.885</v>
      </c>
    </row>
    <row r="1332" spans="1:8">
      <c r="A1332" s="135">
        <v>38383</v>
      </c>
      <c r="B1332" s="136">
        <f t="shared" si="84"/>
        <v>2005</v>
      </c>
      <c r="C1332" s="137">
        <v>1.3048999999999999</v>
      </c>
      <c r="D1332" s="133">
        <f t="shared" si="82"/>
        <v>1.3048999999999999</v>
      </c>
      <c r="E1332" s="144">
        <v>38384</v>
      </c>
      <c r="F1332" s="139">
        <f t="shared" si="85"/>
        <v>2005</v>
      </c>
      <c r="G1332" s="140">
        <v>1.8792</v>
      </c>
      <c r="H1332" s="145">
        <f t="shared" si="83"/>
        <v>1.8792</v>
      </c>
    </row>
    <row r="1333" spans="1:8">
      <c r="A1333" s="135">
        <v>38384</v>
      </c>
      <c r="B1333" s="136">
        <f t="shared" si="84"/>
        <v>2005</v>
      </c>
      <c r="C1333" s="137">
        <v>1.3017000000000001</v>
      </c>
      <c r="D1333" s="133">
        <f t="shared" si="82"/>
        <v>1.3017000000000001</v>
      </c>
      <c r="E1333" s="144">
        <v>38385</v>
      </c>
      <c r="F1333" s="139">
        <f t="shared" si="85"/>
        <v>2005</v>
      </c>
      <c r="G1333" s="140">
        <v>1.8826000000000001</v>
      </c>
      <c r="H1333" s="145">
        <f t="shared" si="83"/>
        <v>1.8826000000000001</v>
      </c>
    </row>
    <row r="1334" spans="1:8">
      <c r="A1334" s="135">
        <v>38385</v>
      </c>
      <c r="B1334" s="136">
        <f t="shared" si="84"/>
        <v>2005</v>
      </c>
      <c r="C1334" s="137">
        <v>1.3015000000000001</v>
      </c>
      <c r="D1334" s="133">
        <f t="shared" si="82"/>
        <v>1.3015000000000001</v>
      </c>
      <c r="E1334" s="144">
        <v>38386</v>
      </c>
      <c r="F1334" s="139">
        <f t="shared" si="85"/>
        <v>2005</v>
      </c>
      <c r="G1334" s="140">
        <v>1.8805000000000001</v>
      </c>
      <c r="H1334" s="145">
        <f t="shared" si="83"/>
        <v>1.8805000000000001</v>
      </c>
    </row>
    <row r="1335" spans="1:8">
      <c r="A1335" s="135">
        <v>38386</v>
      </c>
      <c r="B1335" s="136">
        <f t="shared" si="84"/>
        <v>2005</v>
      </c>
      <c r="C1335" s="137">
        <v>1.2959000000000001</v>
      </c>
      <c r="D1335" s="133">
        <f t="shared" si="82"/>
        <v>1.2959000000000001</v>
      </c>
      <c r="E1335" s="144">
        <v>38387</v>
      </c>
      <c r="F1335" s="139">
        <f t="shared" si="85"/>
        <v>2005</v>
      </c>
      <c r="G1335" s="140">
        <v>1.885</v>
      </c>
      <c r="H1335" s="145">
        <f t="shared" si="83"/>
        <v>1.885</v>
      </c>
    </row>
    <row r="1336" spans="1:8">
      <c r="A1336" s="135">
        <v>38387</v>
      </c>
      <c r="B1336" s="136">
        <f t="shared" si="84"/>
        <v>2005</v>
      </c>
      <c r="C1336" s="137">
        <v>1.2927</v>
      </c>
      <c r="D1336" s="133">
        <f t="shared" si="82"/>
        <v>1.2927</v>
      </c>
      <c r="E1336" s="144">
        <v>38390</v>
      </c>
      <c r="F1336" s="139">
        <f t="shared" si="85"/>
        <v>2005</v>
      </c>
      <c r="G1336" s="140">
        <v>1.8607</v>
      </c>
      <c r="H1336" s="145">
        <f t="shared" si="83"/>
        <v>1.8607</v>
      </c>
    </row>
    <row r="1337" spans="1:8">
      <c r="A1337" s="135">
        <v>38390</v>
      </c>
      <c r="B1337" s="136">
        <f t="shared" si="84"/>
        <v>2005</v>
      </c>
      <c r="C1337" s="137">
        <v>1.2773000000000001</v>
      </c>
      <c r="D1337" s="133">
        <f t="shared" si="82"/>
        <v>1.2773000000000001</v>
      </c>
      <c r="E1337" s="144">
        <v>38391</v>
      </c>
      <c r="F1337" s="139">
        <f t="shared" si="85"/>
        <v>2005</v>
      </c>
      <c r="G1337" s="140">
        <v>1.857</v>
      </c>
      <c r="H1337" s="145">
        <f t="shared" si="83"/>
        <v>1.857</v>
      </c>
    </row>
    <row r="1338" spans="1:8">
      <c r="A1338" s="135">
        <v>38391</v>
      </c>
      <c r="B1338" s="136">
        <f t="shared" si="84"/>
        <v>2005</v>
      </c>
      <c r="C1338" s="137">
        <v>1.2783</v>
      </c>
      <c r="D1338" s="133">
        <f t="shared" si="82"/>
        <v>1.2783</v>
      </c>
      <c r="E1338" s="144">
        <v>38392</v>
      </c>
      <c r="F1338" s="139">
        <f t="shared" si="85"/>
        <v>2005</v>
      </c>
      <c r="G1338" s="140">
        <v>1.8582000000000001</v>
      </c>
      <c r="H1338" s="145">
        <f t="shared" si="83"/>
        <v>1.8582000000000001</v>
      </c>
    </row>
    <row r="1339" spans="1:8">
      <c r="A1339" s="135">
        <v>38392</v>
      </c>
      <c r="B1339" s="136">
        <f t="shared" si="84"/>
        <v>2005</v>
      </c>
      <c r="C1339" s="137">
        <v>1.2797000000000001</v>
      </c>
      <c r="D1339" s="133">
        <f t="shared" si="82"/>
        <v>1.2797000000000001</v>
      </c>
      <c r="E1339" s="144">
        <v>38393</v>
      </c>
      <c r="F1339" s="139">
        <f t="shared" si="85"/>
        <v>2005</v>
      </c>
      <c r="G1339" s="140">
        <v>1.8708</v>
      </c>
      <c r="H1339" s="145">
        <f t="shared" si="83"/>
        <v>1.8708</v>
      </c>
    </row>
    <row r="1340" spans="1:8">
      <c r="A1340" s="135">
        <v>38393</v>
      </c>
      <c r="B1340" s="136">
        <f t="shared" si="84"/>
        <v>2005</v>
      </c>
      <c r="C1340" s="137">
        <v>1.2882</v>
      </c>
      <c r="D1340" s="133">
        <f t="shared" si="82"/>
        <v>1.2882</v>
      </c>
      <c r="E1340" s="144">
        <v>38394</v>
      </c>
      <c r="F1340" s="139">
        <f t="shared" si="85"/>
        <v>2005</v>
      </c>
      <c r="G1340" s="140">
        <v>1.8660000000000001</v>
      </c>
      <c r="H1340" s="145">
        <f t="shared" si="83"/>
        <v>1.8660000000000001</v>
      </c>
    </row>
    <row r="1341" spans="1:8">
      <c r="A1341" s="135">
        <v>38394</v>
      </c>
      <c r="B1341" s="136">
        <f t="shared" si="84"/>
        <v>2005</v>
      </c>
      <c r="C1341" s="137">
        <v>1.2864</v>
      </c>
      <c r="D1341" s="133">
        <f t="shared" si="82"/>
        <v>1.2864</v>
      </c>
      <c r="E1341" s="144">
        <v>38397</v>
      </c>
      <c r="F1341" s="139">
        <f t="shared" si="85"/>
        <v>2005</v>
      </c>
      <c r="G1341" s="140">
        <v>1.8916999999999999</v>
      </c>
      <c r="H1341" s="145">
        <f t="shared" si="83"/>
        <v>1.8916999999999999</v>
      </c>
    </row>
    <row r="1342" spans="1:8">
      <c r="A1342" s="135">
        <v>38397</v>
      </c>
      <c r="B1342" s="136">
        <f t="shared" si="84"/>
        <v>2005</v>
      </c>
      <c r="C1342" s="137">
        <v>1.2981</v>
      </c>
      <c r="D1342" s="133">
        <f t="shared" si="82"/>
        <v>1.2981</v>
      </c>
      <c r="E1342" s="144">
        <v>38398</v>
      </c>
      <c r="F1342" s="139">
        <f t="shared" si="85"/>
        <v>2005</v>
      </c>
      <c r="G1342" s="140">
        <v>1.8894</v>
      </c>
      <c r="H1342" s="145">
        <f t="shared" si="83"/>
        <v>1.8894</v>
      </c>
    </row>
    <row r="1343" spans="1:8">
      <c r="A1343" s="135">
        <v>38398</v>
      </c>
      <c r="B1343" s="136">
        <f t="shared" si="84"/>
        <v>2005</v>
      </c>
      <c r="C1343" s="137">
        <v>1.2986</v>
      </c>
      <c r="D1343" s="133">
        <f t="shared" si="82"/>
        <v>1.2986</v>
      </c>
      <c r="E1343" s="144">
        <v>38399</v>
      </c>
      <c r="F1343" s="139">
        <f t="shared" si="85"/>
        <v>2005</v>
      </c>
      <c r="G1343" s="140">
        <v>1.8779999999999999</v>
      </c>
      <c r="H1343" s="145">
        <f t="shared" si="83"/>
        <v>1.8779999999999999</v>
      </c>
    </row>
    <row r="1344" spans="1:8">
      <c r="A1344" s="135">
        <v>38399</v>
      </c>
      <c r="B1344" s="136">
        <f t="shared" si="84"/>
        <v>2005</v>
      </c>
      <c r="C1344" s="137">
        <v>1.2994000000000001</v>
      </c>
      <c r="D1344" s="133">
        <f t="shared" si="82"/>
        <v>1.2994000000000001</v>
      </c>
      <c r="E1344" s="144">
        <v>38400</v>
      </c>
      <c r="F1344" s="139">
        <f t="shared" si="85"/>
        <v>2005</v>
      </c>
      <c r="G1344" s="140">
        <v>1.895</v>
      </c>
      <c r="H1344" s="145">
        <f t="shared" si="83"/>
        <v>1.895</v>
      </c>
    </row>
    <row r="1345" spans="1:8">
      <c r="A1345" s="135">
        <v>38400</v>
      </c>
      <c r="B1345" s="136">
        <f t="shared" si="84"/>
        <v>2005</v>
      </c>
      <c r="C1345" s="137">
        <v>1.3083</v>
      </c>
      <c r="D1345" s="133">
        <f t="shared" si="82"/>
        <v>1.3083</v>
      </c>
      <c r="E1345" s="144">
        <v>38401</v>
      </c>
      <c r="F1345" s="139">
        <f t="shared" si="85"/>
        <v>2005</v>
      </c>
      <c r="G1345" s="140">
        <v>1.8949</v>
      </c>
      <c r="H1345" s="145">
        <f t="shared" si="83"/>
        <v>1.8949</v>
      </c>
    </row>
    <row r="1346" spans="1:8">
      <c r="A1346" s="135">
        <v>38401</v>
      </c>
      <c r="B1346" s="136">
        <f t="shared" si="84"/>
        <v>2005</v>
      </c>
      <c r="C1346" s="137">
        <v>1.3075000000000001</v>
      </c>
      <c r="D1346" s="133">
        <f t="shared" si="82"/>
        <v>1.3075000000000001</v>
      </c>
      <c r="E1346" s="144">
        <v>38404</v>
      </c>
      <c r="F1346" s="139">
        <f t="shared" si="85"/>
        <v>2005</v>
      </c>
      <c r="G1346" s="140" t="s">
        <v>50</v>
      </c>
      <c r="H1346" s="145" t="str">
        <f t="shared" si="83"/>
        <v/>
      </c>
    </row>
    <row r="1347" spans="1:8">
      <c r="A1347" s="135">
        <v>38404</v>
      </c>
      <c r="B1347" s="136">
        <f t="shared" si="84"/>
        <v>2005</v>
      </c>
      <c r="C1347" s="137" t="s">
        <v>50</v>
      </c>
      <c r="D1347" s="133" t="str">
        <f t="shared" si="82"/>
        <v/>
      </c>
      <c r="E1347" s="144">
        <v>38405</v>
      </c>
      <c r="F1347" s="139">
        <f t="shared" si="85"/>
        <v>2005</v>
      </c>
      <c r="G1347" s="140">
        <v>1.9092</v>
      </c>
      <c r="H1347" s="145">
        <f t="shared" si="83"/>
        <v>1.9092</v>
      </c>
    </row>
    <row r="1348" spans="1:8">
      <c r="A1348" s="135">
        <v>38405</v>
      </c>
      <c r="B1348" s="136">
        <f t="shared" si="84"/>
        <v>2005</v>
      </c>
      <c r="C1348" s="137">
        <v>1.323</v>
      </c>
      <c r="D1348" s="133">
        <f t="shared" si="82"/>
        <v>1.323</v>
      </c>
      <c r="E1348" s="144">
        <v>38406</v>
      </c>
      <c r="F1348" s="139">
        <f t="shared" si="85"/>
        <v>2005</v>
      </c>
      <c r="G1348" s="140">
        <v>1.9066000000000001</v>
      </c>
      <c r="H1348" s="145">
        <f t="shared" si="83"/>
        <v>1.9066000000000001</v>
      </c>
    </row>
    <row r="1349" spans="1:8">
      <c r="A1349" s="135">
        <v>38406</v>
      </c>
      <c r="B1349" s="136">
        <f t="shared" si="84"/>
        <v>2005</v>
      </c>
      <c r="C1349" s="137">
        <v>1.3208</v>
      </c>
      <c r="D1349" s="133">
        <f t="shared" si="82"/>
        <v>1.3208</v>
      </c>
      <c r="E1349" s="144">
        <v>38407</v>
      </c>
      <c r="F1349" s="139">
        <f t="shared" si="85"/>
        <v>2005</v>
      </c>
      <c r="G1349" s="140">
        <v>1.9104000000000001</v>
      </c>
      <c r="H1349" s="145">
        <f t="shared" si="83"/>
        <v>1.9104000000000001</v>
      </c>
    </row>
    <row r="1350" spans="1:8">
      <c r="A1350" s="135">
        <v>38407</v>
      </c>
      <c r="B1350" s="136">
        <f t="shared" si="84"/>
        <v>2005</v>
      </c>
      <c r="C1350" s="137">
        <v>1.3205</v>
      </c>
      <c r="D1350" s="133">
        <f t="shared" si="82"/>
        <v>1.3205</v>
      </c>
      <c r="E1350" s="144">
        <v>38408</v>
      </c>
      <c r="F1350" s="139">
        <f t="shared" si="85"/>
        <v>2005</v>
      </c>
      <c r="G1350" s="140">
        <v>1.9149</v>
      </c>
      <c r="H1350" s="145">
        <f t="shared" si="83"/>
        <v>1.9149</v>
      </c>
    </row>
    <row r="1351" spans="1:8">
      <c r="A1351" s="135">
        <v>38408</v>
      </c>
      <c r="B1351" s="136">
        <f t="shared" si="84"/>
        <v>2005</v>
      </c>
      <c r="C1351" s="137">
        <v>1.3194999999999999</v>
      </c>
      <c r="D1351" s="133">
        <f t="shared" ref="D1351:D1414" si="86">IF(ISNUMBER(C1351),C1351,"")</f>
        <v>1.3194999999999999</v>
      </c>
      <c r="E1351" s="144">
        <v>38411</v>
      </c>
      <c r="F1351" s="139">
        <f t="shared" si="85"/>
        <v>2005</v>
      </c>
      <c r="G1351" s="140">
        <v>1.9249000000000001</v>
      </c>
      <c r="H1351" s="145">
        <f t="shared" ref="H1351:H1414" si="87">IF(ISNUMBER(G1351),G1351,"")</f>
        <v>1.9249000000000001</v>
      </c>
    </row>
    <row r="1352" spans="1:8">
      <c r="A1352" s="135">
        <v>38411</v>
      </c>
      <c r="B1352" s="136">
        <f t="shared" ref="B1352:B1415" si="88">YEAR(A1352)</f>
        <v>2005</v>
      </c>
      <c r="C1352" s="137">
        <v>1.3273999999999999</v>
      </c>
      <c r="D1352" s="133">
        <f t="shared" si="86"/>
        <v>1.3273999999999999</v>
      </c>
      <c r="E1352" s="144">
        <v>38412</v>
      </c>
      <c r="F1352" s="139">
        <f t="shared" si="85"/>
        <v>2005</v>
      </c>
      <c r="G1352" s="140">
        <v>1.9206000000000001</v>
      </c>
      <c r="H1352" s="145">
        <f t="shared" si="87"/>
        <v>1.9206000000000001</v>
      </c>
    </row>
    <row r="1353" spans="1:8">
      <c r="A1353" s="135">
        <v>38412</v>
      </c>
      <c r="B1353" s="136">
        <f t="shared" si="88"/>
        <v>2005</v>
      </c>
      <c r="C1353" s="137">
        <v>1.3189</v>
      </c>
      <c r="D1353" s="133">
        <f t="shared" si="86"/>
        <v>1.3189</v>
      </c>
      <c r="E1353" s="144">
        <v>38413</v>
      </c>
      <c r="F1353" s="139">
        <f t="shared" ref="F1353:F1416" si="89">YEAR(E1353)</f>
        <v>2005</v>
      </c>
      <c r="G1353" s="140">
        <v>1.9124000000000001</v>
      </c>
      <c r="H1353" s="145">
        <f t="shared" si="87"/>
        <v>1.9124000000000001</v>
      </c>
    </row>
    <row r="1354" spans="1:8">
      <c r="A1354" s="135">
        <v>38413</v>
      </c>
      <c r="B1354" s="136">
        <f t="shared" si="88"/>
        <v>2005</v>
      </c>
      <c r="C1354" s="137">
        <v>1.3127</v>
      </c>
      <c r="D1354" s="133">
        <f t="shared" si="86"/>
        <v>1.3127</v>
      </c>
      <c r="E1354" s="144">
        <v>38414</v>
      </c>
      <c r="F1354" s="139">
        <f t="shared" si="89"/>
        <v>2005</v>
      </c>
      <c r="G1354" s="140">
        <v>1.9097999999999999</v>
      </c>
      <c r="H1354" s="145">
        <f t="shared" si="87"/>
        <v>1.9097999999999999</v>
      </c>
    </row>
    <row r="1355" spans="1:8">
      <c r="A1355" s="135">
        <v>38414</v>
      </c>
      <c r="B1355" s="136">
        <f t="shared" si="88"/>
        <v>2005</v>
      </c>
      <c r="C1355" s="137">
        <v>1.3129999999999999</v>
      </c>
      <c r="D1355" s="133">
        <f t="shared" si="86"/>
        <v>1.3129999999999999</v>
      </c>
      <c r="E1355" s="144">
        <v>38415</v>
      </c>
      <c r="F1355" s="139">
        <f t="shared" si="89"/>
        <v>2005</v>
      </c>
      <c r="G1355" s="140">
        <v>1.9242999999999999</v>
      </c>
      <c r="H1355" s="145">
        <f t="shared" si="87"/>
        <v>1.9242999999999999</v>
      </c>
    </row>
    <row r="1356" spans="1:8">
      <c r="A1356" s="135">
        <v>38415</v>
      </c>
      <c r="B1356" s="136">
        <f t="shared" si="88"/>
        <v>2005</v>
      </c>
      <c r="C1356" s="137">
        <v>1.3244</v>
      </c>
      <c r="D1356" s="133">
        <f t="shared" si="86"/>
        <v>1.3244</v>
      </c>
      <c r="E1356" s="144">
        <v>38418</v>
      </c>
      <c r="F1356" s="139">
        <f t="shared" si="89"/>
        <v>2005</v>
      </c>
      <c r="G1356" s="140">
        <v>1.9158999999999999</v>
      </c>
      <c r="H1356" s="145">
        <f t="shared" si="87"/>
        <v>1.9158999999999999</v>
      </c>
    </row>
    <row r="1357" spans="1:8">
      <c r="A1357" s="135">
        <v>38418</v>
      </c>
      <c r="B1357" s="136">
        <f t="shared" si="88"/>
        <v>2005</v>
      </c>
      <c r="C1357" s="137">
        <v>1.3203</v>
      </c>
      <c r="D1357" s="133">
        <f t="shared" si="86"/>
        <v>1.3203</v>
      </c>
      <c r="E1357" s="144">
        <v>38419</v>
      </c>
      <c r="F1357" s="139">
        <f t="shared" si="89"/>
        <v>2005</v>
      </c>
      <c r="G1357" s="140">
        <v>1.9292</v>
      </c>
      <c r="H1357" s="145">
        <f t="shared" si="87"/>
        <v>1.9292</v>
      </c>
    </row>
    <row r="1358" spans="1:8">
      <c r="A1358" s="135">
        <v>38419</v>
      </c>
      <c r="B1358" s="136">
        <f t="shared" si="88"/>
        <v>2005</v>
      </c>
      <c r="C1358" s="137">
        <v>1.3342000000000001</v>
      </c>
      <c r="D1358" s="133">
        <f t="shared" si="86"/>
        <v>1.3342000000000001</v>
      </c>
      <c r="E1358" s="144">
        <v>38420</v>
      </c>
      <c r="F1358" s="139">
        <f t="shared" si="89"/>
        <v>2005</v>
      </c>
      <c r="G1358" s="140">
        <v>1.9238999999999999</v>
      </c>
      <c r="H1358" s="145">
        <f t="shared" si="87"/>
        <v>1.9238999999999999</v>
      </c>
    </row>
    <row r="1359" spans="1:8">
      <c r="A1359" s="135">
        <v>38420</v>
      </c>
      <c r="B1359" s="136">
        <f t="shared" si="88"/>
        <v>2005</v>
      </c>
      <c r="C1359" s="137">
        <v>1.3384</v>
      </c>
      <c r="D1359" s="133">
        <f t="shared" si="86"/>
        <v>1.3384</v>
      </c>
      <c r="E1359" s="144">
        <v>38421</v>
      </c>
      <c r="F1359" s="139">
        <f t="shared" si="89"/>
        <v>2005</v>
      </c>
      <c r="G1359" s="140">
        <v>1.9233</v>
      </c>
      <c r="H1359" s="145">
        <f t="shared" si="87"/>
        <v>1.9233</v>
      </c>
    </row>
    <row r="1360" spans="1:8">
      <c r="A1360" s="135">
        <v>38421</v>
      </c>
      <c r="B1360" s="136">
        <f t="shared" si="88"/>
        <v>2005</v>
      </c>
      <c r="C1360" s="137">
        <v>1.3409</v>
      </c>
      <c r="D1360" s="133">
        <f t="shared" si="86"/>
        <v>1.3409</v>
      </c>
      <c r="E1360" s="144">
        <v>38422</v>
      </c>
      <c r="F1360" s="139">
        <f t="shared" si="89"/>
        <v>2005</v>
      </c>
      <c r="G1360" s="140">
        <v>1.9260999999999999</v>
      </c>
      <c r="H1360" s="145">
        <f t="shared" si="87"/>
        <v>1.9260999999999999</v>
      </c>
    </row>
    <row r="1361" spans="1:8">
      <c r="A1361" s="135">
        <v>38422</v>
      </c>
      <c r="B1361" s="136">
        <f t="shared" si="88"/>
        <v>2005</v>
      </c>
      <c r="C1361" s="137">
        <v>1.3465</v>
      </c>
      <c r="D1361" s="133">
        <f t="shared" si="86"/>
        <v>1.3465</v>
      </c>
      <c r="E1361" s="144">
        <v>38425</v>
      </c>
      <c r="F1361" s="139">
        <f t="shared" si="89"/>
        <v>2005</v>
      </c>
      <c r="G1361" s="140">
        <v>1.9116</v>
      </c>
      <c r="H1361" s="145">
        <f t="shared" si="87"/>
        <v>1.9116</v>
      </c>
    </row>
    <row r="1362" spans="1:8">
      <c r="A1362" s="135">
        <v>38425</v>
      </c>
      <c r="B1362" s="136">
        <f t="shared" si="88"/>
        <v>2005</v>
      </c>
      <c r="C1362" s="137">
        <v>1.3346</v>
      </c>
      <c r="D1362" s="133">
        <f t="shared" si="86"/>
        <v>1.3346</v>
      </c>
      <c r="E1362" s="144">
        <v>38426</v>
      </c>
      <c r="F1362" s="139">
        <f t="shared" si="89"/>
        <v>2005</v>
      </c>
      <c r="G1362" s="140">
        <v>1.9134</v>
      </c>
      <c r="H1362" s="145">
        <f t="shared" si="87"/>
        <v>1.9134</v>
      </c>
    </row>
    <row r="1363" spans="1:8">
      <c r="A1363" s="135">
        <v>38426</v>
      </c>
      <c r="B1363" s="136">
        <f t="shared" si="88"/>
        <v>2005</v>
      </c>
      <c r="C1363" s="137">
        <v>1.3314999999999999</v>
      </c>
      <c r="D1363" s="133">
        <f t="shared" si="86"/>
        <v>1.3314999999999999</v>
      </c>
      <c r="E1363" s="144">
        <v>38427</v>
      </c>
      <c r="F1363" s="139">
        <f t="shared" si="89"/>
        <v>2005</v>
      </c>
      <c r="G1363" s="140">
        <v>1.9263999999999999</v>
      </c>
      <c r="H1363" s="145">
        <f t="shared" si="87"/>
        <v>1.9263999999999999</v>
      </c>
    </row>
    <row r="1364" spans="1:8">
      <c r="A1364" s="135">
        <v>38427</v>
      </c>
      <c r="B1364" s="136">
        <f t="shared" si="88"/>
        <v>2005</v>
      </c>
      <c r="C1364" s="137">
        <v>1.3423</v>
      </c>
      <c r="D1364" s="133">
        <f t="shared" si="86"/>
        <v>1.3423</v>
      </c>
      <c r="E1364" s="144">
        <v>38428</v>
      </c>
      <c r="F1364" s="139">
        <f t="shared" si="89"/>
        <v>2005</v>
      </c>
      <c r="G1364" s="140">
        <v>1.9239999999999999</v>
      </c>
      <c r="H1364" s="145">
        <f t="shared" si="87"/>
        <v>1.9239999999999999</v>
      </c>
    </row>
    <row r="1365" spans="1:8">
      <c r="A1365" s="135">
        <v>38428</v>
      </c>
      <c r="B1365" s="136">
        <f t="shared" si="88"/>
        <v>2005</v>
      </c>
      <c r="C1365" s="137">
        <v>1.3372999999999999</v>
      </c>
      <c r="D1365" s="133">
        <f t="shared" si="86"/>
        <v>1.3372999999999999</v>
      </c>
      <c r="E1365" s="144">
        <v>38429</v>
      </c>
      <c r="F1365" s="139">
        <f t="shared" si="89"/>
        <v>2005</v>
      </c>
      <c r="G1365" s="140">
        <v>1.9192</v>
      </c>
      <c r="H1365" s="145">
        <f t="shared" si="87"/>
        <v>1.9192</v>
      </c>
    </row>
    <row r="1366" spans="1:8">
      <c r="A1366" s="135">
        <v>38429</v>
      </c>
      <c r="B1366" s="136">
        <f t="shared" si="88"/>
        <v>2005</v>
      </c>
      <c r="C1366" s="137">
        <v>1.3310999999999999</v>
      </c>
      <c r="D1366" s="133">
        <f t="shared" si="86"/>
        <v>1.3310999999999999</v>
      </c>
      <c r="E1366" s="144">
        <v>38432</v>
      </c>
      <c r="F1366" s="139">
        <f t="shared" si="89"/>
        <v>2005</v>
      </c>
      <c r="G1366" s="140">
        <v>1.8974</v>
      </c>
      <c r="H1366" s="145">
        <f t="shared" si="87"/>
        <v>1.8974</v>
      </c>
    </row>
    <row r="1367" spans="1:8">
      <c r="A1367" s="135">
        <v>38432</v>
      </c>
      <c r="B1367" s="136">
        <f t="shared" si="88"/>
        <v>2005</v>
      </c>
      <c r="C1367" s="137">
        <v>1.3165</v>
      </c>
      <c r="D1367" s="133">
        <f t="shared" si="86"/>
        <v>1.3165</v>
      </c>
      <c r="E1367" s="144">
        <v>38433</v>
      </c>
      <c r="F1367" s="139">
        <f t="shared" si="89"/>
        <v>2005</v>
      </c>
      <c r="G1367" s="140">
        <v>1.8996999999999999</v>
      </c>
      <c r="H1367" s="145">
        <f t="shared" si="87"/>
        <v>1.8996999999999999</v>
      </c>
    </row>
    <row r="1368" spans="1:8">
      <c r="A1368" s="135">
        <v>38433</v>
      </c>
      <c r="B1368" s="136">
        <f t="shared" si="88"/>
        <v>2005</v>
      </c>
      <c r="C1368" s="137">
        <v>1.321</v>
      </c>
      <c r="D1368" s="133">
        <f t="shared" si="86"/>
        <v>1.321</v>
      </c>
      <c r="E1368" s="144">
        <v>38434</v>
      </c>
      <c r="F1368" s="139">
        <f t="shared" si="89"/>
        <v>2005</v>
      </c>
      <c r="G1368" s="140">
        <v>1.8712</v>
      </c>
      <c r="H1368" s="145">
        <f t="shared" si="87"/>
        <v>1.8712</v>
      </c>
    </row>
    <row r="1369" spans="1:8">
      <c r="A1369" s="135">
        <v>38434</v>
      </c>
      <c r="B1369" s="136">
        <f t="shared" si="88"/>
        <v>2005</v>
      </c>
      <c r="C1369" s="137">
        <v>1.3005</v>
      </c>
      <c r="D1369" s="133">
        <f t="shared" si="86"/>
        <v>1.3005</v>
      </c>
      <c r="E1369" s="144">
        <v>38435</v>
      </c>
      <c r="F1369" s="139">
        <f t="shared" si="89"/>
        <v>2005</v>
      </c>
      <c r="G1369" s="140">
        <v>1.8709</v>
      </c>
      <c r="H1369" s="145">
        <f t="shared" si="87"/>
        <v>1.8709</v>
      </c>
    </row>
    <row r="1370" spans="1:8">
      <c r="A1370" s="135">
        <v>38435</v>
      </c>
      <c r="B1370" s="136">
        <f t="shared" si="88"/>
        <v>2005</v>
      </c>
      <c r="C1370" s="137">
        <v>1.2957000000000001</v>
      </c>
      <c r="D1370" s="133">
        <f t="shared" si="86"/>
        <v>1.2957000000000001</v>
      </c>
      <c r="E1370" s="144">
        <v>38436</v>
      </c>
      <c r="F1370" s="139">
        <f t="shared" si="89"/>
        <v>2005</v>
      </c>
      <c r="G1370" s="140">
        <v>1.8684000000000001</v>
      </c>
      <c r="H1370" s="145">
        <f t="shared" si="87"/>
        <v>1.8684000000000001</v>
      </c>
    </row>
    <row r="1371" spans="1:8">
      <c r="A1371" s="135">
        <v>38436</v>
      </c>
      <c r="B1371" s="136">
        <f t="shared" si="88"/>
        <v>2005</v>
      </c>
      <c r="C1371" s="137">
        <v>1.2954000000000001</v>
      </c>
      <c r="D1371" s="133">
        <f t="shared" si="86"/>
        <v>1.2954000000000001</v>
      </c>
      <c r="E1371" s="144">
        <v>38439</v>
      </c>
      <c r="F1371" s="139">
        <f t="shared" si="89"/>
        <v>2005</v>
      </c>
      <c r="G1371" s="140">
        <v>1.8656999999999999</v>
      </c>
      <c r="H1371" s="145">
        <f t="shared" si="87"/>
        <v>1.8656999999999999</v>
      </c>
    </row>
    <row r="1372" spans="1:8">
      <c r="A1372" s="135">
        <v>38439</v>
      </c>
      <c r="B1372" s="136">
        <f t="shared" si="88"/>
        <v>2005</v>
      </c>
      <c r="C1372" s="137">
        <v>1.2877000000000001</v>
      </c>
      <c r="D1372" s="133">
        <f t="shared" si="86"/>
        <v>1.2877000000000001</v>
      </c>
      <c r="E1372" s="144">
        <v>38440</v>
      </c>
      <c r="F1372" s="139">
        <f t="shared" si="89"/>
        <v>2005</v>
      </c>
      <c r="G1372" s="140">
        <v>1.8752</v>
      </c>
      <c r="H1372" s="145">
        <f t="shared" si="87"/>
        <v>1.8752</v>
      </c>
    </row>
    <row r="1373" spans="1:8">
      <c r="A1373" s="135">
        <v>38440</v>
      </c>
      <c r="B1373" s="136">
        <f t="shared" si="88"/>
        <v>2005</v>
      </c>
      <c r="C1373" s="137">
        <v>1.2912999999999999</v>
      </c>
      <c r="D1373" s="133">
        <f t="shared" si="86"/>
        <v>1.2912999999999999</v>
      </c>
      <c r="E1373" s="144">
        <v>38441</v>
      </c>
      <c r="F1373" s="139">
        <f t="shared" si="89"/>
        <v>2005</v>
      </c>
      <c r="G1373" s="140">
        <v>1.8815999999999999</v>
      </c>
      <c r="H1373" s="145">
        <f t="shared" si="87"/>
        <v>1.8815999999999999</v>
      </c>
    </row>
    <row r="1374" spans="1:8">
      <c r="A1374" s="135">
        <v>38441</v>
      </c>
      <c r="B1374" s="136">
        <f t="shared" si="88"/>
        <v>2005</v>
      </c>
      <c r="C1374" s="137">
        <v>1.2944</v>
      </c>
      <c r="D1374" s="133">
        <f t="shared" si="86"/>
        <v>1.2944</v>
      </c>
      <c r="E1374" s="144">
        <v>38442</v>
      </c>
      <c r="F1374" s="139">
        <f t="shared" si="89"/>
        <v>2005</v>
      </c>
      <c r="G1374" s="140">
        <v>1.8888</v>
      </c>
      <c r="H1374" s="145">
        <f t="shared" si="87"/>
        <v>1.8888</v>
      </c>
    </row>
    <row r="1375" spans="1:8">
      <c r="A1375" s="135">
        <v>38442</v>
      </c>
      <c r="B1375" s="136">
        <f t="shared" si="88"/>
        <v>2005</v>
      </c>
      <c r="C1375" s="137">
        <v>1.2968999999999999</v>
      </c>
      <c r="D1375" s="133">
        <f t="shared" si="86"/>
        <v>1.2968999999999999</v>
      </c>
      <c r="E1375" s="144">
        <v>38443</v>
      </c>
      <c r="F1375" s="139">
        <f t="shared" si="89"/>
        <v>2005</v>
      </c>
      <c r="G1375" s="140">
        <v>1.8789</v>
      </c>
      <c r="H1375" s="145">
        <f t="shared" si="87"/>
        <v>1.8789</v>
      </c>
    </row>
    <row r="1376" spans="1:8">
      <c r="A1376" s="135">
        <v>38443</v>
      </c>
      <c r="B1376" s="136">
        <f t="shared" si="88"/>
        <v>2005</v>
      </c>
      <c r="C1376" s="137">
        <v>1.2896000000000001</v>
      </c>
      <c r="D1376" s="133">
        <f t="shared" si="86"/>
        <v>1.2896000000000001</v>
      </c>
      <c r="E1376" s="144">
        <v>38446</v>
      </c>
      <c r="F1376" s="139">
        <f t="shared" si="89"/>
        <v>2005</v>
      </c>
      <c r="G1376" s="140">
        <v>1.8733</v>
      </c>
      <c r="H1376" s="145">
        <f t="shared" si="87"/>
        <v>1.8733</v>
      </c>
    </row>
    <row r="1377" spans="1:8">
      <c r="A1377" s="135">
        <v>38446</v>
      </c>
      <c r="B1377" s="136">
        <f t="shared" si="88"/>
        <v>2005</v>
      </c>
      <c r="C1377" s="137">
        <v>1.2838000000000001</v>
      </c>
      <c r="D1377" s="133">
        <f t="shared" si="86"/>
        <v>1.2838000000000001</v>
      </c>
      <c r="E1377" s="144">
        <v>38447</v>
      </c>
      <c r="F1377" s="139">
        <f t="shared" si="89"/>
        <v>2005</v>
      </c>
      <c r="G1377" s="140">
        <v>1.8773</v>
      </c>
      <c r="H1377" s="145">
        <f t="shared" si="87"/>
        <v>1.8773</v>
      </c>
    </row>
    <row r="1378" spans="1:8">
      <c r="A1378" s="135">
        <v>38447</v>
      </c>
      <c r="B1378" s="136">
        <f t="shared" si="88"/>
        <v>2005</v>
      </c>
      <c r="C1378" s="137">
        <v>1.2842</v>
      </c>
      <c r="D1378" s="133">
        <f t="shared" si="86"/>
        <v>1.2842</v>
      </c>
      <c r="E1378" s="144">
        <v>38448</v>
      </c>
      <c r="F1378" s="139">
        <f t="shared" si="89"/>
        <v>2005</v>
      </c>
      <c r="G1378" s="140">
        <v>1.8787</v>
      </c>
      <c r="H1378" s="145">
        <f t="shared" si="87"/>
        <v>1.8787</v>
      </c>
    </row>
    <row r="1379" spans="1:8">
      <c r="A1379" s="135">
        <v>38448</v>
      </c>
      <c r="B1379" s="136">
        <f t="shared" si="88"/>
        <v>2005</v>
      </c>
      <c r="C1379" s="137">
        <v>1.2867999999999999</v>
      </c>
      <c r="D1379" s="133">
        <f t="shared" si="86"/>
        <v>1.2867999999999999</v>
      </c>
      <c r="E1379" s="144">
        <v>38449</v>
      </c>
      <c r="F1379" s="139">
        <f t="shared" si="89"/>
        <v>2005</v>
      </c>
      <c r="G1379" s="140">
        <v>1.8768</v>
      </c>
      <c r="H1379" s="145">
        <f t="shared" si="87"/>
        <v>1.8768</v>
      </c>
    </row>
    <row r="1380" spans="1:8">
      <c r="A1380" s="135">
        <v>38449</v>
      </c>
      <c r="B1380" s="136">
        <f t="shared" si="88"/>
        <v>2005</v>
      </c>
      <c r="C1380" s="137">
        <v>1.2906</v>
      </c>
      <c r="D1380" s="133">
        <f t="shared" si="86"/>
        <v>1.2906</v>
      </c>
      <c r="E1380" s="144">
        <v>38450</v>
      </c>
      <c r="F1380" s="139">
        <f t="shared" si="89"/>
        <v>2005</v>
      </c>
      <c r="G1380" s="140">
        <v>1.8824000000000001</v>
      </c>
      <c r="H1380" s="145">
        <f t="shared" si="87"/>
        <v>1.8824000000000001</v>
      </c>
    </row>
    <row r="1381" spans="1:8">
      <c r="A1381" s="135">
        <v>38450</v>
      </c>
      <c r="B1381" s="136">
        <f t="shared" si="88"/>
        <v>2005</v>
      </c>
      <c r="C1381" s="137">
        <v>1.2911999999999999</v>
      </c>
      <c r="D1381" s="133">
        <f t="shared" si="86"/>
        <v>1.2911999999999999</v>
      </c>
      <c r="E1381" s="144">
        <v>38453</v>
      </c>
      <c r="F1381" s="139">
        <f t="shared" si="89"/>
        <v>2005</v>
      </c>
      <c r="G1381" s="140">
        <v>1.8908</v>
      </c>
      <c r="H1381" s="145">
        <f t="shared" si="87"/>
        <v>1.8908</v>
      </c>
    </row>
    <row r="1382" spans="1:8">
      <c r="A1382" s="135">
        <v>38453</v>
      </c>
      <c r="B1382" s="136">
        <f t="shared" si="88"/>
        <v>2005</v>
      </c>
      <c r="C1382" s="137">
        <v>1.2971999999999999</v>
      </c>
      <c r="D1382" s="133">
        <f t="shared" si="86"/>
        <v>1.2971999999999999</v>
      </c>
      <c r="E1382" s="144">
        <v>38454</v>
      </c>
      <c r="F1382" s="139">
        <f t="shared" si="89"/>
        <v>2005</v>
      </c>
      <c r="G1382" s="140">
        <v>1.8842000000000001</v>
      </c>
      <c r="H1382" s="145">
        <f t="shared" si="87"/>
        <v>1.8842000000000001</v>
      </c>
    </row>
    <row r="1383" spans="1:8">
      <c r="A1383" s="135">
        <v>38454</v>
      </c>
      <c r="B1383" s="136">
        <f t="shared" si="88"/>
        <v>2005</v>
      </c>
      <c r="C1383" s="137">
        <v>1.2873000000000001</v>
      </c>
      <c r="D1383" s="133">
        <f t="shared" si="86"/>
        <v>1.2873000000000001</v>
      </c>
      <c r="E1383" s="144">
        <v>38455</v>
      </c>
      <c r="F1383" s="139">
        <f t="shared" si="89"/>
        <v>2005</v>
      </c>
      <c r="G1383" s="140">
        <v>1.893</v>
      </c>
      <c r="H1383" s="145">
        <f t="shared" si="87"/>
        <v>1.893</v>
      </c>
    </row>
    <row r="1384" spans="1:8">
      <c r="A1384" s="135">
        <v>38455</v>
      </c>
      <c r="B1384" s="136">
        <f t="shared" si="88"/>
        <v>2005</v>
      </c>
      <c r="C1384" s="137">
        <v>1.2918000000000001</v>
      </c>
      <c r="D1384" s="133">
        <f t="shared" si="86"/>
        <v>1.2918000000000001</v>
      </c>
      <c r="E1384" s="144">
        <v>38456</v>
      </c>
      <c r="F1384" s="139">
        <f t="shared" si="89"/>
        <v>2005</v>
      </c>
      <c r="G1384" s="140">
        <v>1.8806</v>
      </c>
      <c r="H1384" s="145">
        <f t="shared" si="87"/>
        <v>1.8806</v>
      </c>
    </row>
    <row r="1385" spans="1:8">
      <c r="A1385" s="135">
        <v>38456</v>
      </c>
      <c r="B1385" s="136">
        <f t="shared" si="88"/>
        <v>2005</v>
      </c>
      <c r="C1385" s="137">
        <v>1.2819</v>
      </c>
      <c r="D1385" s="133">
        <f t="shared" si="86"/>
        <v>1.2819</v>
      </c>
      <c r="E1385" s="144">
        <v>38457</v>
      </c>
      <c r="F1385" s="139">
        <f t="shared" si="89"/>
        <v>2005</v>
      </c>
      <c r="G1385" s="140">
        <v>1.893</v>
      </c>
      <c r="H1385" s="145">
        <f t="shared" si="87"/>
        <v>1.893</v>
      </c>
    </row>
    <row r="1386" spans="1:8">
      <c r="A1386" s="135">
        <v>38457</v>
      </c>
      <c r="B1386" s="136">
        <f t="shared" si="88"/>
        <v>2005</v>
      </c>
      <c r="C1386" s="137">
        <v>1.2927999999999999</v>
      </c>
      <c r="D1386" s="133">
        <f t="shared" si="86"/>
        <v>1.2927999999999999</v>
      </c>
      <c r="E1386" s="144">
        <v>38460</v>
      </c>
      <c r="F1386" s="139">
        <f t="shared" si="89"/>
        <v>2005</v>
      </c>
      <c r="G1386" s="140">
        <v>1.9052</v>
      </c>
      <c r="H1386" s="145">
        <f t="shared" si="87"/>
        <v>1.9052</v>
      </c>
    </row>
    <row r="1387" spans="1:8">
      <c r="A1387" s="135">
        <v>38460</v>
      </c>
      <c r="B1387" s="136">
        <f t="shared" si="88"/>
        <v>2005</v>
      </c>
      <c r="C1387" s="137">
        <v>1.3037000000000001</v>
      </c>
      <c r="D1387" s="133">
        <f t="shared" si="86"/>
        <v>1.3037000000000001</v>
      </c>
      <c r="E1387" s="144">
        <v>38461</v>
      </c>
      <c r="F1387" s="139">
        <f t="shared" si="89"/>
        <v>2005</v>
      </c>
      <c r="G1387" s="140">
        <v>1.9165000000000001</v>
      </c>
      <c r="H1387" s="145">
        <f t="shared" si="87"/>
        <v>1.9165000000000001</v>
      </c>
    </row>
    <row r="1388" spans="1:8">
      <c r="A1388" s="135">
        <v>38461</v>
      </c>
      <c r="B1388" s="136">
        <f t="shared" si="88"/>
        <v>2005</v>
      </c>
      <c r="C1388" s="137">
        <v>1.3033999999999999</v>
      </c>
      <c r="D1388" s="133">
        <f t="shared" si="86"/>
        <v>1.3033999999999999</v>
      </c>
      <c r="E1388" s="144">
        <v>38462</v>
      </c>
      <c r="F1388" s="139">
        <f t="shared" si="89"/>
        <v>2005</v>
      </c>
      <c r="G1388" s="140">
        <v>1.9197</v>
      </c>
      <c r="H1388" s="145">
        <f t="shared" si="87"/>
        <v>1.9197</v>
      </c>
    </row>
    <row r="1389" spans="1:8">
      <c r="A1389" s="135">
        <v>38462</v>
      </c>
      <c r="B1389" s="136">
        <f t="shared" si="88"/>
        <v>2005</v>
      </c>
      <c r="C1389" s="137">
        <v>1.3080000000000001</v>
      </c>
      <c r="D1389" s="133">
        <f t="shared" si="86"/>
        <v>1.3080000000000001</v>
      </c>
      <c r="E1389" s="144">
        <v>38463</v>
      </c>
      <c r="F1389" s="139">
        <f t="shared" si="89"/>
        <v>2005</v>
      </c>
      <c r="G1389" s="140">
        <v>1.9104000000000001</v>
      </c>
      <c r="H1389" s="145">
        <f t="shared" si="87"/>
        <v>1.9104000000000001</v>
      </c>
    </row>
    <row r="1390" spans="1:8">
      <c r="A1390" s="135">
        <v>38463</v>
      </c>
      <c r="B1390" s="136">
        <f t="shared" si="88"/>
        <v>2005</v>
      </c>
      <c r="C1390" s="137">
        <v>1.3092999999999999</v>
      </c>
      <c r="D1390" s="133">
        <f t="shared" si="86"/>
        <v>1.3092999999999999</v>
      </c>
      <c r="E1390" s="144">
        <v>38464</v>
      </c>
      <c r="F1390" s="139">
        <f t="shared" si="89"/>
        <v>2005</v>
      </c>
      <c r="G1390" s="140">
        <v>1.9151</v>
      </c>
      <c r="H1390" s="145">
        <f t="shared" si="87"/>
        <v>1.9151</v>
      </c>
    </row>
    <row r="1391" spans="1:8">
      <c r="A1391" s="135">
        <v>38464</v>
      </c>
      <c r="B1391" s="136">
        <f t="shared" si="88"/>
        <v>2005</v>
      </c>
      <c r="C1391" s="137">
        <v>1.3068</v>
      </c>
      <c r="D1391" s="133">
        <f t="shared" si="86"/>
        <v>1.3068</v>
      </c>
      <c r="E1391" s="144">
        <v>38467</v>
      </c>
      <c r="F1391" s="139">
        <f t="shared" si="89"/>
        <v>2005</v>
      </c>
      <c r="G1391" s="140">
        <v>1.9117</v>
      </c>
      <c r="H1391" s="145">
        <f t="shared" si="87"/>
        <v>1.9117</v>
      </c>
    </row>
    <row r="1392" spans="1:8">
      <c r="A1392" s="135">
        <v>38467</v>
      </c>
      <c r="B1392" s="136">
        <f t="shared" si="88"/>
        <v>2005</v>
      </c>
      <c r="C1392" s="137">
        <v>1.2984</v>
      </c>
      <c r="D1392" s="133">
        <f t="shared" si="86"/>
        <v>1.2984</v>
      </c>
      <c r="E1392" s="144">
        <v>38468</v>
      </c>
      <c r="F1392" s="139">
        <f t="shared" si="89"/>
        <v>2005</v>
      </c>
      <c r="G1392" s="140">
        <v>1.9039999999999999</v>
      </c>
      <c r="H1392" s="145">
        <f t="shared" si="87"/>
        <v>1.9039999999999999</v>
      </c>
    </row>
    <row r="1393" spans="1:8">
      <c r="A1393" s="135">
        <v>38468</v>
      </c>
      <c r="B1393" s="136">
        <f t="shared" si="88"/>
        <v>2005</v>
      </c>
      <c r="C1393" s="137">
        <v>1.2964</v>
      </c>
      <c r="D1393" s="133">
        <f t="shared" si="86"/>
        <v>1.2964</v>
      </c>
      <c r="E1393" s="144">
        <v>38469</v>
      </c>
      <c r="F1393" s="139">
        <f t="shared" si="89"/>
        <v>2005</v>
      </c>
      <c r="G1393" s="140">
        <v>1.9047000000000001</v>
      </c>
      <c r="H1393" s="145">
        <f t="shared" si="87"/>
        <v>1.9047000000000001</v>
      </c>
    </row>
    <row r="1394" spans="1:8">
      <c r="A1394" s="135">
        <v>38469</v>
      </c>
      <c r="B1394" s="136">
        <f t="shared" si="88"/>
        <v>2005</v>
      </c>
      <c r="C1394" s="137">
        <v>1.2938000000000001</v>
      </c>
      <c r="D1394" s="133">
        <f t="shared" si="86"/>
        <v>1.2938000000000001</v>
      </c>
      <c r="E1394" s="144">
        <v>38470</v>
      </c>
      <c r="F1394" s="139">
        <f t="shared" si="89"/>
        <v>2005</v>
      </c>
      <c r="G1394" s="140">
        <v>1.9097</v>
      </c>
      <c r="H1394" s="145">
        <f t="shared" si="87"/>
        <v>1.9097</v>
      </c>
    </row>
    <row r="1395" spans="1:8">
      <c r="A1395" s="135">
        <v>38470</v>
      </c>
      <c r="B1395" s="136">
        <f t="shared" si="88"/>
        <v>2005</v>
      </c>
      <c r="C1395" s="137">
        <v>1.2916000000000001</v>
      </c>
      <c r="D1395" s="133">
        <f t="shared" si="86"/>
        <v>1.2916000000000001</v>
      </c>
      <c r="E1395" s="144">
        <v>38471</v>
      </c>
      <c r="F1395" s="139">
        <f t="shared" si="89"/>
        <v>2005</v>
      </c>
      <c r="G1395" s="140">
        <v>1.9121999999999999</v>
      </c>
      <c r="H1395" s="145">
        <f t="shared" si="87"/>
        <v>1.9121999999999999</v>
      </c>
    </row>
    <row r="1396" spans="1:8">
      <c r="A1396" s="135">
        <v>38471</v>
      </c>
      <c r="B1396" s="136">
        <f t="shared" si="88"/>
        <v>2005</v>
      </c>
      <c r="C1396" s="137">
        <v>1.2919</v>
      </c>
      <c r="D1396" s="133">
        <f t="shared" si="86"/>
        <v>1.2919</v>
      </c>
      <c r="E1396" s="144">
        <v>38474</v>
      </c>
      <c r="F1396" s="139">
        <f t="shared" si="89"/>
        <v>2005</v>
      </c>
      <c r="G1396" s="140">
        <v>1.8958999999999999</v>
      </c>
      <c r="H1396" s="145">
        <f t="shared" si="87"/>
        <v>1.8958999999999999</v>
      </c>
    </row>
    <row r="1397" spans="1:8">
      <c r="A1397" s="141" t="s">
        <v>471</v>
      </c>
      <c r="B1397" s="136">
        <f t="shared" si="88"/>
        <v>2005</v>
      </c>
      <c r="C1397" s="137">
        <v>1.2857000000000001</v>
      </c>
      <c r="D1397" s="133">
        <f t="shared" si="86"/>
        <v>1.2857000000000001</v>
      </c>
      <c r="E1397" s="144">
        <v>38475</v>
      </c>
      <c r="F1397" s="139">
        <f t="shared" si="89"/>
        <v>2005</v>
      </c>
      <c r="G1397" s="140">
        <v>1.891</v>
      </c>
      <c r="H1397" s="145">
        <f t="shared" si="87"/>
        <v>1.891</v>
      </c>
    </row>
    <row r="1398" spans="1:8">
      <c r="A1398" s="141" t="s">
        <v>470</v>
      </c>
      <c r="B1398" s="136">
        <f t="shared" si="88"/>
        <v>2005</v>
      </c>
      <c r="C1398" s="137">
        <v>1.2888999999999999</v>
      </c>
      <c r="D1398" s="133">
        <f t="shared" si="86"/>
        <v>1.2888999999999999</v>
      </c>
      <c r="E1398" s="144">
        <v>38476</v>
      </c>
      <c r="F1398" s="139">
        <f t="shared" si="89"/>
        <v>2005</v>
      </c>
      <c r="G1398" s="140">
        <v>1.9</v>
      </c>
      <c r="H1398" s="145">
        <f t="shared" si="87"/>
        <v>1.9</v>
      </c>
    </row>
    <row r="1399" spans="1:8">
      <c r="A1399" s="141" t="s">
        <v>469</v>
      </c>
      <c r="B1399" s="136">
        <f t="shared" si="88"/>
        <v>2005</v>
      </c>
      <c r="C1399" s="137">
        <v>1.2936000000000001</v>
      </c>
      <c r="D1399" s="133">
        <f t="shared" si="86"/>
        <v>1.2936000000000001</v>
      </c>
      <c r="E1399" s="144">
        <v>38477</v>
      </c>
      <c r="F1399" s="139">
        <f t="shared" si="89"/>
        <v>2005</v>
      </c>
      <c r="G1399" s="140">
        <v>1.9048</v>
      </c>
      <c r="H1399" s="145">
        <f t="shared" si="87"/>
        <v>1.9048</v>
      </c>
    </row>
    <row r="1400" spans="1:8">
      <c r="A1400" s="141" t="s">
        <v>468</v>
      </c>
      <c r="B1400" s="136">
        <f t="shared" si="88"/>
        <v>2005</v>
      </c>
      <c r="C1400" s="137">
        <v>1.2936000000000001</v>
      </c>
      <c r="D1400" s="133">
        <f t="shared" si="86"/>
        <v>1.2936000000000001</v>
      </c>
      <c r="E1400" s="144">
        <v>38478</v>
      </c>
      <c r="F1400" s="139">
        <f t="shared" si="89"/>
        <v>2005</v>
      </c>
      <c r="G1400" s="140">
        <v>1.8919999999999999</v>
      </c>
      <c r="H1400" s="145">
        <f t="shared" si="87"/>
        <v>1.8919999999999999</v>
      </c>
    </row>
    <row r="1401" spans="1:8">
      <c r="A1401" s="141" t="s">
        <v>467</v>
      </c>
      <c r="B1401" s="136">
        <f t="shared" si="88"/>
        <v>2005</v>
      </c>
      <c r="C1401" s="137">
        <v>1.2831999999999999</v>
      </c>
      <c r="D1401" s="133">
        <f t="shared" si="86"/>
        <v>1.2831999999999999</v>
      </c>
      <c r="E1401" s="144">
        <v>38481</v>
      </c>
      <c r="F1401" s="139">
        <f t="shared" si="89"/>
        <v>2005</v>
      </c>
      <c r="G1401" s="140">
        <v>1.8835999999999999</v>
      </c>
      <c r="H1401" s="145">
        <f t="shared" si="87"/>
        <v>1.8835999999999999</v>
      </c>
    </row>
    <row r="1402" spans="1:8">
      <c r="A1402" s="141" t="s">
        <v>466</v>
      </c>
      <c r="B1402" s="136">
        <f t="shared" si="88"/>
        <v>2005</v>
      </c>
      <c r="C1402" s="137">
        <v>1.2839</v>
      </c>
      <c r="D1402" s="133">
        <f t="shared" si="86"/>
        <v>1.2839</v>
      </c>
      <c r="E1402" s="144">
        <v>38482</v>
      </c>
      <c r="F1402" s="139">
        <f t="shared" si="89"/>
        <v>2005</v>
      </c>
      <c r="G1402" s="140">
        <v>1.8828</v>
      </c>
      <c r="H1402" s="145">
        <f t="shared" si="87"/>
        <v>1.8828</v>
      </c>
    </row>
    <row r="1403" spans="1:8">
      <c r="A1403" s="141" t="s">
        <v>465</v>
      </c>
      <c r="B1403" s="136">
        <f t="shared" si="88"/>
        <v>2005</v>
      </c>
      <c r="C1403" s="137">
        <v>1.2877000000000001</v>
      </c>
      <c r="D1403" s="133">
        <f t="shared" si="86"/>
        <v>1.2877000000000001</v>
      </c>
      <c r="E1403" s="144">
        <v>38483</v>
      </c>
      <c r="F1403" s="139">
        <f t="shared" si="89"/>
        <v>2005</v>
      </c>
      <c r="G1403" s="140">
        <v>1.8734999999999999</v>
      </c>
      <c r="H1403" s="145">
        <f t="shared" si="87"/>
        <v>1.8734999999999999</v>
      </c>
    </row>
    <row r="1404" spans="1:8">
      <c r="A1404" s="141" t="s">
        <v>464</v>
      </c>
      <c r="B1404" s="136">
        <f t="shared" si="88"/>
        <v>2005</v>
      </c>
      <c r="C1404" s="137">
        <v>1.2803</v>
      </c>
      <c r="D1404" s="133">
        <f t="shared" si="86"/>
        <v>1.2803</v>
      </c>
      <c r="E1404" s="144">
        <v>38484</v>
      </c>
      <c r="F1404" s="139">
        <f t="shared" si="89"/>
        <v>2005</v>
      </c>
      <c r="G1404" s="140">
        <v>1.865</v>
      </c>
      <c r="H1404" s="145">
        <f t="shared" si="87"/>
        <v>1.865</v>
      </c>
    </row>
    <row r="1405" spans="1:8">
      <c r="A1405" s="141" t="s">
        <v>463</v>
      </c>
      <c r="B1405" s="136">
        <f t="shared" si="88"/>
        <v>2005</v>
      </c>
      <c r="C1405" s="137">
        <v>1.2706</v>
      </c>
      <c r="D1405" s="133">
        <f t="shared" si="86"/>
        <v>1.2706</v>
      </c>
      <c r="E1405" s="144">
        <v>38485</v>
      </c>
      <c r="F1405" s="139">
        <f t="shared" si="89"/>
        <v>2005</v>
      </c>
      <c r="G1405" s="140">
        <v>1.853</v>
      </c>
      <c r="H1405" s="145">
        <f t="shared" si="87"/>
        <v>1.853</v>
      </c>
    </row>
    <row r="1406" spans="1:8">
      <c r="A1406" s="141" t="s">
        <v>462</v>
      </c>
      <c r="B1406" s="136">
        <f t="shared" si="88"/>
        <v>2005</v>
      </c>
      <c r="C1406" s="137">
        <v>1.2645</v>
      </c>
      <c r="D1406" s="133">
        <f t="shared" si="86"/>
        <v>1.2645</v>
      </c>
      <c r="E1406" s="144">
        <v>38488</v>
      </c>
      <c r="F1406" s="139">
        <f t="shared" si="89"/>
        <v>2005</v>
      </c>
      <c r="G1406" s="140">
        <v>1.8368</v>
      </c>
      <c r="H1406" s="145">
        <f t="shared" si="87"/>
        <v>1.8368</v>
      </c>
    </row>
    <row r="1407" spans="1:8">
      <c r="A1407" s="141" t="s">
        <v>461</v>
      </c>
      <c r="B1407" s="136">
        <f t="shared" si="88"/>
        <v>2005</v>
      </c>
      <c r="C1407" s="137">
        <v>1.2629999999999999</v>
      </c>
      <c r="D1407" s="133">
        <f t="shared" si="86"/>
        <v>1.2629999999999999</v>
      </c>
      <c r="E1407" s="144">
        <v>38489</v>
      </c>
      <c r="F1407" s="139">
        <f t="shared" si="89"/>
        <v>2005</v>
      </c>
      <c r="G1407" s="140">
        <v>1.8401000000000001</v>
      </c>
      <c r="H1407" s="145">
        <f t="shared" si="87"/>
        <v>1.8401000000000001</v>
      </c>
    </row>
    <row r="1408" spans="1:8">
      <c r="A1408" s="141" t="s">
        <v>460</v>
      </c>
      <c r="B1408" s="136">
        <f t="shared" si="88"/>
        <v>2005</v>
      </c>
      <c r="C1408" s="137">
        <v>1.2644</v>
      </c>
      <c r="D1408" s="133">
        <f t="shared" si="86"/>
        <v>1.2644</v>
      </c>
      <c r="E1408" s="144">
        <v>38490</v>
      </c>
      <c r="F1408" s="139">
        <f t="shared" si="89"/>
        <v>2005</v>
      </c>
      <c r="G1408" s="140">
        <v>1.8382000000000001</v>
      </c>
      <c r="H1408" s="145">
        <f t="shared" si="87"/>
        <v>1.8382000000000001</v>
      </c>
    </row>
    <row r="1409" spans="1:8">
      <c r="A1409" s="141" t="s">
        <v>459</v>
      </c>
      <c r="B1409" s="136">
        <f t="shared" si="88"/>
        <v>2005</v>
      </c>
      <c r="C1409" s="137">
        <v>1.266</v>
      </c>
      <c r="D1409" s="133">
        <f t="shared" si="86"/>
        <v>1.266</v>
      </c>
      <c r="E1409" s="144">
        <v>38491</v>
      </c>
      <c r="F1409" s="139">
        <f t="shared" si="89"/>
        <v>2005</v>
      </c>
      <c r="G1409" s="140">
        <v>1.8367</v>
      </c>
      <c r="H1409" s="145">
        <f t="shared" si="87"/>
        <v>1.8367</v>
      </c>
    </row>
    <row r="1410" spans="1:8">
      <c r="A1410" s="141" t="s">
        <v>458</v>
      </c>
      <c r="B1410" s="136">
        <f t="shared" si="88"/>
        <v>2005</v>
      </c>
      <c r="C1410" s="137">
        <v>1.2627999999999999</v>
      </c>
      <c r="D1410" s="133">
        <f t="shared" si="86"/>
        <v>1.2627999999999999</v>
      </c>
      <c r="E1410" s="144">
        <v>38492</v>
      </c>
      <c r="F1410" s="139">
        <f t="shared" si="89"/>
        <v>2005</v>
      </c>
      <c r="G1410" s="140">
        <v>1.8246</v>
      </c>
      <c r="H1410" s="145">
        <f t="shared" si="87"/>
        <v>1.8246</v>
      </c>
    </row>
    <row r="1411" spans="1:8">
      <c r="A1411" s="141" t="s">
        <v>457</v>
      </c>
      <c r="B1411" s="136">
        <f t="shared" si="88"/>
        <v>2005</v>
      </c>
      <c r="C1411" s="137">
        <v>1.2553000000000001</v>
      </c>
      <c r="D1411" s="133">
        <f t="shared" si="86"/>
        <v>1.2553000000000001</v>
      </c>
      <c r="E1411" s="144">
        <v>38495</v>
      </c>
      <c r="F1411" s="139">
        <f t="shared" si="89"/>
        <v>2005</v>
      </c>
      <c r="G1411" s="140">
        <v>1.8288</v>
      </c>
      <c r="H1411" s="145">
        <f t="shared" si="87"/>
        <v>1.8288</v>
      </c>
    </row>
    <row r="1412" spans="1:8">
      <c r="A1412" s="141" t="s">
        <v>456</v>
      </c>
      <c r="B1412" s="136">
        <f t="shared" si="88"/>
        <v>2005</v>
      </c>
      <c r="C1412" s="137">
        <v>1.2575000000000001</v>
      </c>
      <c r="D1412" s="133">
        <f t="shared" si="86"/>
        <v>1.2575000000000001</v>
      </c>
      <c r="E1412" s="144">
        <v>38496</v>
      </c>
      <c r="F1412" s="139">
        <f t="shared" si="89"/>
        <v>2005</v>
      </c>
      <c r="G1412" s="140">
        <v>1.8288</v>
      </c>
      <c r="H1412" s="145">
        <f t="shared" si="87"/>
        <v>1.8288</v>
      </c>
    </row>
    <row r="1413" spans="1:8">
      <c r="A1413" s="141" t="s">
        <v>455</v>
      </c>
      <c r="B1413" s="136">
        <f t="shared" si="88"/>
        <v>2005</v>
      </c>
      <c r="C1413" s="137">
        <v>1.2587999999999999</v>
      </c>
      <c r="D1413" s="133">
        <f t="shared" si="86"/>
        <v>1.2587999999999999</v>
      </c>
      <c r="E1413" s="144">
        <v>38497</v>
      </c>
      <c r="F1413" s="139">
        <f t="shared" si="89"/>
        <v>2005</v>
      </c>
      <c r="G1413" s="140">
        <v>1.8311999999999999</v>
      </c>
      <c r="H1413" s="145">
        <f t="shared" si="87"/>
        <v>1.8311999999999999</v>
      </c>
    </row>
    <row r="1414" spans="1:8">
      <c r="A1414" s="141" t="s">
        <v>454</v>
      </c>
      <c r="B1414" s="136">
        <f t="shared" si="88"/>
        <v>2005</v>
      </c>
      <c r="C1414" s="137">
        <v>1.2602</v>
      </c>
      <c r="D1414" s="133">
        <f t="shared" si="86"/>
        <v>1.2602</v>
      </c>
      <c r="E1414" s="144">
        <v>38498</v>
      </c>
      <c r="F1414" s="139">
        <f t="shared" si="89"/>
        <v>2005</v>
      </c>
      <c r="G1414" s="140">
        <v>1.8205</v>
      </c>
      <c r="H1414" s="145">
        <f t="shared" si="87"/>
        <v>1.8205</v>
      </c>
    </row>
    <row r="1415" spans="1:8">
      <c r="A1415" s="141" t="s">
        <v>453</v>
      </c>
      <c r="B1415" s="136">
        <f t="shared" si="88"/>
        <v>2005</v>
      </c>
      <c r="C1415" s="137">
        <v>1.2517</v>
      </c>
      <c r="D1415" s="133">
        <f t="shared" ref="D1415:D1478" si="90">IF(ISNUMBER(C1415),C1415,"")</f>
        <v>1.2517</v>
      </c>
      <c r="E1415" s="144">
        <v>38499</v>
      </c>
      <c r="F1415" s="139">
        <f t="shared" si="89"/>
        <v>2005</v>
      </c>
      <c r="G1415" s="140">
        <v>1.8227</v>
      </c>
      <c r="H1415" s="145">
        <f t="shared" ref="H1415:H1478" si="91">IF(ISNUMBER(G1415),G1415,"")</f>
        <v>1.8227</v>
      </c>
    </row>
    <row r="1416" spans="1:8">
      <c r="A1416" s="141" t="s">
        <v>452</v>
      </c>
      <c r="B1416" s="136">
        <f t="shared" ref="B1416:B1479" si="92">YEAR(A1416)</f>
        <v>2005</v>
      </c>
      <c r="C1416" s="137">
        <v>1.2567999999999999</v>
      </c>
      <c r="D1416" s="133">
        <f t="shared" si="90"/>
        <v>1.2567999999999999</v>
      </c>
      <c r="E1416" s="144">
        <v>38502</v>
      </c>
      <c r="F1416" s="139">
        <f t="shared" si="89"/>
        <v>2005</v>
      </c>
      <c r="G1416" s="140" t="s">
        <v>50</v>
      </c>
      <c r="H1416" s="145" t="str">
        <f t="shared" si="91"/>
        <v/>
      </c>
    </row>
    <row r="1417" spans="1:8">
      <c r="A1417" s="141" t="s">
        <v>451</v>
      </c>
      <c r="B1417" s="136">
        <f t="shared" si="92"/>
        <v>2005</v>
      </c>
      <c r="C1417" s="137" t="s">
        <v>50</v>
      </c>
      <c r="D1417" s="133" t="str">
        <f t="shared" si="90"/>
        <v/>
      </c>
      <c r="E1417" s="144">
        <v>38503</v>
      </c>
      <c r="F1417" s="139">
        <f t="shared" ref="F1417:F1480" si="93">YEAR(E1417)</f>
        <v>2005</v>
      </c>
      <c r="G1417" s="140">
        <v>1.8230999999999999</v>
      </c>
      <c r="H1417" s="145">
        <f t="shared" si="91"/>
        <v>1.8230999999999999</v>
      </c>
    </row>
    <row r="1418" spans="1:8">
      <c r="A1418" s="141" t="s">
        <v>450</v>
      </c>
      <c r="B1418" s="136">
        <f t="shared" si="92"/>
        <v>2005</v>
      </c>
      <c r="C1418" s="137">
        <v>1.2349000000000001</v>
      </c>
      <c r="D1418" s="133">
        <f t="shared" si="90"/>
        <v>1.2349000000000001</v>
      </c>
      <c r="E1418" s="144">
        <v>38504</v>
      </c>
      <c r="F1418" s="139">
        <f t="shared" si="93"/>
        <v>2005</v>
      </c>
      <c r="G1418" s="140">
        <v>1.8120000000000001</v>
      </c>
      <c r="H1418" s="145">
        <f t="shared" si="91"/>
        <v>1.8120000000000001</v>
      </c>
    </row>
    <row r="1419" spans="1:8">
      <c r="A1419" s="135">
        <v>38504</v>
      </c>
      <c r="B1419" s="136">
        <f t="shared" si="92"/>
        <v>2005</v>
      </c>
      <c r="C1419" s="137">
        <v>1.2232000000000001</v>
      </c>
      <c r="D1419" s="133">
        <f t="shared" si="90"/>
        <v>1.2232000000000001</v>
      </c>
      <c r="E1419" s="144">
        <v>38505</v>
      </c>
      <c r="F1419" s="139">
        <f t="shared" si="93"/>
        <v>2005</v>
      </c>
      <c r="G1419" s="140">
        <v>1.8156000000000001</v>
      </c>
      <c r="H1419" s="145">
        <f t="shared" si="91"/>
        <v>1.8156000000000001</v>
      </c>
    </row>
    <row r="1420" spans="1:8">
      <c r="A1420" s="135">
        <v>38505</v>
      </c>
      <c r="B1420" s="136">
        <f t="shared" si="92"/>
        <v>2005</v>
      </c>
      <c r="C1420" s="137">
        <v>1.2265999999999999</v>
      </c>
      <c r="D1420" s="133">
        <f t="shared" si="90"/>
        <v>1.2265999999999999</v>
      </c>
      <c r="E1420" s="144">
        <v>38506</v>
      </c>
      <c r="F1420" s="139">
        <f t="shared" si="93"/>
        <v>2005</v>
      </c>
      <c r="G1420" s="140">
        <v>1.8119000000000001</v>
      </c>
      <c r="H1420" s="145">
        <f t="shared" si="91"/>
        <v>1.8119000000000001</v>
      </c>
    </row>
    <row r="1421" spans="1:8">
      <c r="A1421" s="135">
        <v>38506</v>
      </c>
      <c r="B1421" s="136">
        <f t="shared" si="92"/>
        <v>2005</v>
      </c>
      <c r="C1421" s="137">
        <v>1.2226999999999999</v>
      </c>
      <c r="D1421" s="133">
        <f t="shared" si="90"/>
        <v>1.2226999999999999</v>
      </c>
      <c r="E1421" s="144">
        <v>38509</v>
      </c>
      <c r="F1421" s="139">
        <f t="shared" si="93"/>
        <v>2005</v>
      </c>
      <c r="G1421" s="140">
        <v>1.8209</v>
      </c>
      <c r="H1421" s="145">
        <f t="shared" si="91"/>
        <v>1.8209</v>
      </c>
    </row>
    <row r="1422" spans="1:8">
      <c r="A1422" s="135">
        <v>38509</v>
      </c>
      <c r="B1422" s="136">
        <f t="shared" si="92"/>
        <v>2005</v>
      </c>
      <c r="C1422" s="137">
        <v>1.2267999999999999</v>
      </c>
      <c r="D1422" s="133">
        <f t="shared" si="90"/>
        <v>1.2267999999999999</v>
      </c>
      <c r="E1422" s="144">
        <v>38510</v>
      </c>
      <c r="F1422" s="139">
        <f t="shared" si="93"/>
        <v>2005</v>
      </c>
      <c r="G1422" s="140">
        <v>1.8320000000000001</v>
      </c>
      <c r="H1422" s="145">
        <f t="shared" si="91"/>
        <v>1.8320000000000001</v>
      </c>
    </row>
    <row r="1423" spans="1:8">
      <c r="A1423" s="135">
        <v>38510</v>
      </c>
      <c r="B1423" s="136">
        <f t="shared" si="92"/>
        <v>2005</v>
      </c>
      <c r="C1423" s="137">
        <v>1.2277</v>
      </c>
      <c r="D1423" s="133">
        <f t="shared" si="90"/>
        <v>1.2277</v>
      </c>
      <c r="E1423" s="144">
        <v>38511</v>
      </c>
      <c r="F1423" s="139">
        <f t="shared" si="93"/>
        <v>2005</v>
      </c>
      <c r="G1423" s="140">
        <v>1.8368</v>
      </c>
      <c r="H1423" s="145">
        <f t="shared" si="91"/>
        <v>1.8368</v>
      </c>
    </row>
    <row r="1424" spans="1:8">
      <c r="A1424" s="135">
        <v>38511</v>
      </c>
      <c r="B1424" s="136">
        <f t="shared" si="92"/>
        <v>2005</v>
      </c>
      <c r="C1424" s="137">
        <v>1.232</v>
      </c>
      <c r="D1424" s="133">
        <f t="shared" si="90"/>
        <v>1.232</v>
      </c>
      <c r="E1424" s="144">
        <v>38512</v>
      </c>
      <c r="F1424" s="139">
        <f t="shared" si="93"/>
        <v>2005</v>
      </c>
      <c r="G1424" s="140">
        <v>1.8209</v>
      </c>
      <c r="H1424" s="145">
        <f t="shared" si="91"/>
        <v>1.8209</v>
      </c>
    </row>
    <row r="1425" spans="1:8">
      <c r="A1425" s="135">
        <v>38512</v>
      </c>
      <c r="B1425" s="136">
        <f t="shared" si="92"/>
        <v>2005</v>
      </c>
      <c r="C1425" s="137">
        <v>1.2216</v>
      </c>
      <c r="D1425" s="133">
        <f t="shared" si="90"/>
        <v>1.2216</v>
      </c>
      <c r="E1425" s="144">
        <v>38513</v>
      </c>
      <c r="F1425" s="139">
        <f t="shared" si="93"/>
        <v>2005</v>
      </c>
      <c r="G1425" s="140">
        <v>1.8128</v>
      </c>
      <c r="H1425" s="145">
        <f t="shared" si="91"/>
        <v>1.8128</v>
      </c>
    </row>
    <row r="1426" spans="1:8">
      <c r="A1426" s="135">
        <v>38513</v>
      </c>
      <c r="B1426" s="136">
        <f t="shared" si="92"/>
        <v>2005</v>
      </c>
      <c r="C1426" s="137">
        <v>1.2126999999999999</v>
      </c>
      <c r="D1426" s="133">
        <f t="shared" si="90"/>
        <v>1.2126999999999999</v>
      </c>
      <c r="E1426" s="144">
        <v>38516</v>
      </c>
      <c r="F1426" s="139">
        <f t="shared" si="93"/>
        <v>2005</v>
      </c>
      <c r="G1426" s="140">
        <v>1.8010999999999999</v>
      </c>
      <c r="H1426" s="145">
        <f t="shared" si="91"/>
        <v>1.8010999999999999</v>
      </c>
    </row>
    <row r="1427" spans="1:8">
      <c r="A1427" s="135">
        <v>38516</v>
      </c>
      <c r="B1427" s="136">
        <f t="shared" si="92"/>
        <v>2005</v>
      </c>
      <c r="C1427" s="137">
        <v>1.2035</v>
      </c>
      <c r="D1427" s="133">
        <f t="shared" si="90"/>
        <v>1.2035</v>
      </c>
      <c r="E1427" s="144">
        <v>38517</v>
      </c>
      <c r="F1427" s="139">
        <f t="shared" si="93"/>
        <v>2005</v>
      </c>
      <c r="G1427" s="140">
        <v>1.8062</v>
      </c>
      <c r="H1427" s="145">
        <f t="shared" si="91"/>
        <v>1.8062</v>
      </c>
    </row>
    <row r="1428" spans="1:8">
      <c r="A1428" s="135">
        <v>38517</v>
      </c>
      <c r="B1428" s="136">
        <f t="shared" si="92"/>
        <v>2005</v>
      </c>
      <c r="C1428" s="137">
        <v>1.2038</v>
      </c>
      <c r="D1428" s="133">
        <f t="shared" si="90"/>
        <v>1.2038</v>
      </c>
      <c r="E1428" s="144">
        <v>38518</v>
      </c>
      <c r="F1428" s="139">
        <f t="shared" si="93"/>
        <v>2005</v>
      </c>
      <c r="G1428" s="140">
        <v>1.8219000000000001</v>
      </c>
      <c r="H1428" s="145">
        <f t="shared" si="91"/>
        <v>1.8219000000000001</v>
      </c>
    </row>
    <row r="1429" spans="1:8">
      <c r="A1429" s="135">
        <v>38518</v>
      </c>
      <c r="B1429" s="136">
        <f t="shared" si="92"/>
        <v>2005</v>
      </c>
      <c r="C1429" s="137">
        <v>1.2105999999999999</v>
      </c>
      <c r="D1429" s="133">
        <f t="shared" si="90"/>
        <v>1.2105999999999999</v>
      </c>
      <c r="E1429" s="144">
        <v>38519</v>
      </c>
      <c r="F1429" s="139">
        <f t="shared" si="93"/>
        <v>2005</v>
      </c>
      <c r="G1429" s="140">
        <v>1.8206</v>
      </c>
      <c r="H1429" s="145">
        <f t="shared" si="91"/>
        <v>1.8206</v>
      </c>
    </row>
    <row r="1430" spans="1:8">
      <c r="A1430" s="135">
        <v>38519</v>
      </c>
      <c r="B1430" s="136">
        <f t="shared" si="92"/>
        <v>2005</v>
      </c>
      <c r="C1430" s="137">
        <v>1.2089000000000001</v>
      </c>
      <c r="D1430" s="133">
        <f t="shared" si="90"/>
        <v>1.2089000000000001</v>
      </c>
      <c r="E1430" s="144">
        <v>38520</v>
      </c>
      <c r="F1430" s="139">
        <f t="shared" si="93"/>
        <v>2005</v>
      </c>
      <c r="G1430" s="140">
        <v>1.8266</v>
      </c>
      <c r="H1430" s="145">
        <f t="shared" si="91"/>
        <v>1.8266</v>
      </c>
    </row>
    <row r="1431" spans="1:8">
      <c r="A1431" s="135">
        <v>38520</v>
      </c>
      <c r="B1431" s="136">
        <f t="shared" si="92"/>
        <v>2005</v>
      </c>
      <c r="C1431" s="137">
        <v>1.224</v>
      </c>
      <c r="D1431" s="133">
        <f t="shared" si="90"/>
        <v>1.224</v>
      </c>
      <c r="E1431" s="144">
        <v>38523</v>
      </c>
      <c r="F1431" s="139">
        <f t="shared" si="93"/>
        <v>2005</v>
      </c>
      <c r="G1431" s="140">
        <v>1.8230999999999999</v>
      </c>
      <c r="H1431" s="145">
        <f t="shared" si="91"/>
        <v>1.8230999999999999</v>
      </c>
    </row>
    <row r="1432" spans="1:8">
      <c r="A1432" s="135">
        <v>38523</v>
      </c>
      <c r="B1432" s="136">
        <f t="shared" si="92"/>
        <v>2005</v>
      </c>
      <c r="C1432" s="137">
        <v>1.214</v>
      </c>
      <c r="D1432" s="133">
        <f t="shared" si="90"/>
        <v>1.214</v>
      </c>
      <c r="E1432" s="144">
        <v>38524</v>
      </c>
      <c r="F1432" s="139">
        <f t="shared" si="93"/>
        <v>2005</v>
      </c>
      <c r="G1432" s="140">
        <v>1.8240000000000001</v>
      </c>
      <c r="H1432" s="145">
        <f t="shared" si="91"/>
        <v>1.8240000000000001</v>
      </c>
    </row>
    <row r="1433" spans="1:8">
      <c r="A1433" s="135">
        <v>38524</v>
      </c>
      <c r="B1433" s="136">
        <f t="shared" si="92"/>
        <v>2005</v>
      </c>
      <c r="C1433" s="137">
        <v>1.2134</v>
      </c>
      <c r="D1433" s="133">
        <f t="shared" si="90"/>
        <v>1.2134</v>
      </c>
      <c r="E1433" s="144">
        <v>38525</v>
      </c>
      <c r="F1433" s="139">
        <f t="shared" si="93"/>
        <v>2005</v>
      </c>
      <c r="G1433" s="140">
        <v>1.8218000000000001</v>
      </c>
      <c r="H1433" s="145">
        <f t="shared" si="91"/>
        <v>1.8218000000000001</v>
      </c>
    </row>
    <row r="1434" spans="1:8">
      <c r="A1434" s="135">
        <v>38525</v>
      </c>
      <c r="B1434" s="136">
        <f t="shared" si="92"/>
        <v>2005</v>
      </c>
      <c r="C1434" s="137">
        <v>1.2130000000000001</v>
      </c>
      <c r="D1434" s="133">
        <f t="shared" si="90"/>
        <v>1.2130000000000001</v>
      </c>
      <c r="E1434" s="144">
        <v>38526</v>
      </c>
      <c r="F1434" s="139">
        <f t="shared" si="93"/>
        <v>2005</v>
      </c>
      <c r="G1434" s="140">
        <v>1.8180000000000001</v>
      </c>
      <c r="H1434" s="145">
        <f t="shared" si="91"/>
        <v>1.8180000000000001</v>
      </c>
    </row>
    <row r="1435" spans="1:8">
      <c r="A1435" s="135">
        <v>38526</v>
      </c>
      <c r="B1435" s="136">
        <f t="shared" si="92"/>
        <v>2005</v>
      </c>
      <c r="C1435" s="137">
        <v>1.2054</v>
      </c>
      <c r="D1435" s="133">
        <f t="shared" si="90"/>
        <v>1.2054</v>
      </c>
      <c r="E1435" s="144">
        <v>38527</v>
      </c>
      <c r="F1435" s="139">
        <f t="shared" si="93"/>
        <v>2005</v>
      </c>
      <c r="G1435" s="140">
        <v>1.8221000000000001</v>
      </c>
      <c r="H1435" s="145">
        <f t="shared" si="91"/>
        <v>1.8221000000000001</v>
      </c>
    </row>
    <row r="1436" spans="1:8">
      <c r="A1436" s="135">
        <v>38527</v>
      </c>
      <c r="B1436" s="136">
        <f t="shared" si="92"/>
        <v>2005</v>
      </c>
      <c r="C1436" s="137">
        <v>1.2088000000000001</v>
      </c>
      <c r="D1436" s="133">
        <f t="shared" si="90"/>
        <v>1.2088000000000001</v>
      </c>
      <c r="E1436" s="144">
        <v>38530</v>
      </c>
      <c r="F1436" s="139">
        <f t="shared" si="93"/>
        <v>2005</v>
      </c>
      <c r="G1436" s="140">
        <v>1.8251999999999999</v>
      </c>
      <c r="H1436" s="145">
        <f t="shared" si="91"/>
        <v>1.8251999999999999</v>
      </c>
    </row>
    <row r="1437" spans="1:8">
      <c r="A1437" s="135">
        <v>38530</v>
      </c>
      <c r="B1437" s="136">
        <f t="shared" si="92"/>
        <v>2005</v>
      </c>
      <c r="C1437" s="137">
        <v>1.2152000000000001</v>
      </c>
      <c r="D1437" s="133">
        <f t="shared" si="90"/>
        <v>1.2152000000000001</v>
      </c>
      <c r="E1437" s="144">
        <v>38531</v>
      </c>
      <c r="F1437" s="139">
        <f t="shared" si="93"/>
        <v>2005</v>
      </c>
      <c r="G1437" s="140">
        <v>1.8157000000000001</v>
      </c>
      <c r="H1437" s="145">
        <f t="shared" si="91"/>
        <v>1.8157000000000001</v>
      </c>
    </row>
    <row r="1438" spans="1:8">
      <c r="A1438" s="135">
        <v>38531</v>
      </c>
      <c r="B1438" s="136">
        <f t="shared" si="92"/>
        <v>2005</v>
      </c>
      <c r="C1438" s="137">
        <v>1.2078</v>
      </c>
      <c r="D1438" s="133">
        <f t="shared" si="90"/>
        <v>1.2078</v>
      </c>
      <c r="E1438" s="144">
        <v>38532</v>
      </c>
      <c r="F1438" s="139">
        <f t="shared" si="93"/>
        <v>2005</v>
      </c>
      <c r="G1438" s="140">
        <v>1.8080000000000001</v>
      </c>
      <c r="H1438" s="145">
        <f t="shared" si="91"/>
        <v>1.8080000000000001</v>
      </c>
    </row>
    <row r="1439" spans="1:8">
      <c r="A1439" s="135">
        <v>38532</v>
      </c>
      <c r="B1439" s="136">
        <f t="shared" si="92"/>
        <v>2005</v>
      </c>
      <c r="C1439" s="137">
        <v>1.2101</v>
      </c>
      <c r="D1439" s="133">
        <f t="shared" si="90"/>
        <v>1.2101</v>
      </c>
      <c r="E1439" s="144">
        <v>38533</v>
      </c>
      <c r="F1439" s="139">
        <f t="shared" si="93"/>
        <v>2005</v>
      </c>
      <c r="G1439" s="140">
        <v>1.7929999999999999</v>
      </c>
      <c r="H1439" s="145">
        <f t="shared" si="91"/>
        <v>1.7929999999999999</v>
      </c>
    </row>
    <row r="1440" spans="1:8">
      <c r="A1440" s="135">
        <v>38533</v>
      </c>
      <c r="B1440" s="136">
        <f t="shared" si="92"/>
        <v>2005</v>
      </c>
      <c r="C1440" s="137">
        <v>1.2098</v>
      </c>
      <c r="D1440" s="133">
        <f t="shared" si="90"/>
        <v>1.2098</v>
      </c>
      <c r="E1440" s="144">
        <v>38534</v>
      </c>
      <c r="F1440" s="139">
        <f t="shared" si="93"/>
        <v>2005</v>
      </c>
      <c r="G1440" s="140">
        <v>1.7707999999999999</v>
      </c>
      <c r="H1440" s="145">
        <f t="shared" si="91"/>
        <v>1.7707999999999999</v>
      </c>
    </row>
    <row r="1441" spans="1:8">
      <c r="A1441" s="135">
        <v>38534</v>
      </c>
      <c r="B1441" s="136">
        <f t="shared" si="92"/>
        <v>2005</v>
      </c>
      <c r="C1441" s="137">
        <v>1.1957</v>
      </c>
      <c r="D1441" s="133">
        <f t="shared" si="90"/>
        <v>1.1957</v>
      </c>
      <c r="E1441" s="144">
        <v>38537</v>
      </c>
      <c r="F1441" s="139">
        <f t="shared" si="93"/>
        <v>2005</v>
      </c>
      <c r="G1441" s="140" t="s">
        <v>50</v>
      </c>
      <c r="H1441" s="145" t="str">
        <f t="shared" si="91"/>
        <v/>
      </c>
    </row>
    <row r="1442" spans="1:8">
      <c r="A1442" s="135">
        <v>38537</v>
      </c>
      <c r="B1442" s="136">
        <f t="shared" si="92"/>
        <v>2005</v>
      </c>
      <c r="C1442" s="137" t="s">
        <v>50</v>
      </c>
      <c r="D1442" s="133" t="str">
        <f t="shared" si="90"/>
        <v/>
      </c>
      <c r="E1442" s="144">
        <v>38538</v>
      </c>
      <c r="F1442" s="139">
        <f t="shared" si="93"/>
        <v>2005</v>
      </c>
      <c r="G1442" s="140">
        <v>1.7569999999999999</v>
      </c>
      <c r="H1442" s="145">
        <f t="shared" si="91"/>
        <v>1.7569999999999999</v>
      </c>
    </row>
    <row r="1443" spans="1:8">
      <c r="A1443" s="135">
        <v>38538</v>
      </c>
      <c r="B1443" s="136">
        <f t="shared" si="92"/>
        <v>2005</v>
      </c>
      <c r="C1443" s="137">
        <v>1.1917</v>
      </c>
      <c r="D1443" s="133">
        <f t="shared" si="90"/>
        <v>1.1917</v>
      </c>
      <c r="E1443" s="144">
        <v>38539</v>
      </c>
      <c r="F1443" s="139">
        <f t="shared" si="93"/>
        <v>2005</v>
      </c>
      <c r="G1443" s="140">
        <v>1.7583</v>
      </c>
      <c r="H1443" s="145">
        <f t="shared" si="91"/>
        <v>1.7583</v>
      </c>
    </row>
    <row r="1444" spans="1:8">
      <c r="A1444" s="135">
        <v>38539</v>
      </c>
      <c r="B1444" s="136">
        <f t="shared" si="92"/>
        <v>2005</v>
      </c>
      <c r="C1444" s="137">
        <v>1.1918</v>
      </c>
      <c r="D1444" s="133">
        <f t="shared" si="90"/>
        <v>1.1918</v>
      </c>
      <c r="E1444" s="144">
        <v>38540</v>
      </c>
      <c r="F1444" s="139">
        <f t="shared" si="93"/>
        <v>2005</v>
      </c>
      <c r="G1444" s="140">
        <v>1.7418</v>
      </c>
      <c r="H1444" s="145">
        <f t="shared" si="91"/>
        <v>1.7418</v>
      </c>
    </row>
    <row r="1445" spans="1:8">
      <c r="A1445" s="135">
        <v>38540</v>
      </c>
      <c r="B1445" s="136">
        <f t="shared" si="92"/>
        <v>2005</v>
      </c>
      <c r="C1445" s="137">
        <v>1.1928000000000001</v>
      </c>
      <c r="D1445" s="133">
        <f t="shared" si="90"/>
        <v>1.1928000000000001</v>
      </c>
      <c r="E1445" s="144">
        <v>38541</v>
      </c>
      <c r="F1445" s="139">
        <f t="shared" si="93"/>
        <v>2005</v>
      </c>
      <c r="G1445" s="140">
        <v>1.736</v>
      </c>
      <c r="H1445" s="145">
        <f t="shared" si="91"/>
        <v>1.736</v>
      </c>
    </row>
    <row r="1446" spans="1:8">
      <c r="A1446" s="135">
        <v>38541</v>
      </c>
      <c r="B1446" s="136">
        <f t="shared" si="92"/>
        <v>2005</v>
      </c>
      <c r="C1446" s="137">
        <v>1.1934</v>
      </c>
      <c r="D1446" s="133">
        <f t="shared" si="90"/>
        <v>1.1934</v>
      </c>
      <c r="E1446" s="144">
        <v>38544</v>
      </c>
      <c r="F1446" s="139">
        <f t="shared" si="93"/>
        <v>2005</v>
      </c>
      <c r="G1446" s="140">
        <v>1.7563</v>
      </c>
      <c r="H1446" s="145">
        <f t="shared" si="91"/>
        <v>1.7563</v>
      </c>
    </row>
    <row r="1447" spans="1:8">
      <c r="A1447" s="135">
        <v>38544</v>
      </c>
      <c r="B1447" s="136">
        <f t="shared" si="92"/>
        <v>2005</v>
      </c>
      <c r="C1447" s="137">
        <v>1.2065999999999999</v>
      </c>
      <c r="D1447" s="133">
        <f t="shared" si="90"/>
        <v>1.2065999999999999</v>
      </c>
      <c r="E1447" s="144">
        <v>38545</v>
      </c>
      <c r="F1447" s="139">
        <f t="shared" si="93"/>
        <v>2005</v>
      </c>
      <c r="G1447" s="140">
        <v>1.7753000000000001</v>
      </c>
      <c r="H1447" s="145">
        <f t="shared" si="91"/>
        <v>1.7753000000000001</v>
      </c>
    </row>
    <row r="1448" spans="1:8">
      <c r="A1448" s="135">
        <v>38545</v>
      </c>
      <c r="B1448" s="136">
        <f t="shared" si="92"/>
        <v>2005</v>
      </c>
      <c r="C1448" s="137">
        <v>1.22</v>
      </c>
      <c r="D1448" s="133">
        <f t="shared" si="90"/>
        <v>1.22</v>
      </c>
      <c r="E1448" s="144">
        <v>38546</v>
      </c>
      <c r="F1448" s="139">
        <f t="shared" si="93"/>
        <v>2005</v>
      </c>
      <c r="G1448" s="140">
        <v>1.7554000000000001</v>
      </c>
      <c r="H1448" s="145">
        <f t="shared" si="91"/>
        <v>1.7554000000000001</v>
      </c>
    </row>
    <row r="1449" spans="1:8">
      <c r="A1449" s="135">
        <v>38546</v>
      </c>
      <c r="B1449" s="136">
        <f t="shared" si="92"/>
        <v>2005</v>
      </c>
      <c r="C1449" s="137">
        <v>1.2090000000000001</v>
      </c>
      <c r="D1449" s="133">
        <f t="shared" si="90"/>
        <v>1.2090000000000001</v>
      </c>
      <c r="E1449" s="144">
        <v>38547</v>
      </c>
      <c r="F1449" s="139">
        <f t="shared" si="93"/>
        <v>2005</v>
      </c>
      <c r="G1449" s="140">
        <v>1.7585</v>
      </c>
      <c r="H1449" s="145">
        <f t="shared" si="91"/>
        <v>1.7585</v>
      </c>
    </row>
    <row r="1450" spans="1:8">
      <c r="A1450" s="135">
        <v>38547</v>
      </c>
      <c r="B1450" s="136">
        <f t="shared" si="92"/>
        <v>2005</v>
      </c>
      <c r="C1450" s="137">
        <v>1.2089000000000001</v>
      </c>
      <c r="D1450" s="133">
        <f t="shared" si="90"/>
        <v>1.2089000000000001</v>
      </c>
      <c r="E1450" s="144">
        <v>38548</v>
      </c>
      <c r="F1450" s="139">
        <f t="shared" si="93"/>
        <v>2005</v>
      </c>
      <c r="G1450" s="140">
        <v>1.7533000000000001</v>
      </c>
      <c r="H1450" s="145">
        <f t="shared" si="91"/>
        <v>1.7533000000000001</v>
      </c>
    </row>
    <row r="1451" spans="1:8">
      <c r="A1451" s="135">
        <v>38548</v>
      </c>
      <c r="B1451" s="136">
        <f t="shared" si="92"/>
        <v>2005</v>
      </c>
      <c r="C1451" s="137">
        <v>1.2037</v>
      </c>
      <c r="D1451" s="133">
        <f t="shared" si="90"/>
        <v>1.2037</v>
      </c>
      <c r="E1451" s="144">
        <v>38551</v>
      </c>
      <c r="F1451" s="139">
        <f t="shared" si="93"/>
        <v>2005</v>
      </c>
      <c r="G1451" s="140">
        <v>1.7523</v>
      </c>
      <c r="H1451" s="145">
        <f t="shared" si="91"/>
        <v>1.7523</v>
      </c>
    </row>
    <row r="1452" spans="1:8">
      <c r="A1452" s="135">
        <v>38551</v>
      </c>
      <c r="B1452" s="136">
        <f t="shared" si="92"/>
        <v>2005</v>
      </c>
      <c r="C1452" s="137">
        <v>1.2077</v>
      </c>
      <c r="D1452" s="133">
        <f t="shared" si="90"/>
        <v>1.2077</v>
      </c>
      <c r="E1452" s="144">
        <v>38552</v>
      </c>
      <c r="F1452" s="139">
        <f t="shared" si="93"/>
        <v>2005</v>
      </c>
      <c r="G1452" s="140">
        <v>1.7363999999999999</v>
      </c>
      <c r="H1452" s="145">
        <f t="shared" si="91"/>
        <v>1.7363999999999999</v>
      </c>
    </row>
    <row r="1453" spans="1:8">
      <c r="A1453" s="135">
        <v>38552</v>
      </c>
      <c r="B1453" s="136">
        <f t="shared" si="92"/>
        <v>2005</v>
      </c>
      <c r="C1453" s="137">
        <v>1.2000999999999999</v>
      </c>
      <c r="D1453" s="133">
        <f t="shared" si="90"/>
        <v>1.2000999999999999</v>
      </c>
      <c r="E1453" s="144">
        <v>38553</v>
      </c>
      <c r="F1453" s="139">
        <f t="shared" si="93"/>
        <v>2005</v>
      </c>
      <c r="G1453" s="140">
        <v>1.7302999999999999</v>
      </c>
      <c r="H1453" s="145">
        <f t="shared" si="91"/>
        <v>1.7302999999999999</v>
      </c>
    </row>
    <row r="1454" spans="1:8">
      <c r="A1454" s="135">
        <v>38553</v>
      </c>
      <c r="B1454" s="136">
        <f t="shared" si="92"/>
        <v>2005</v>
      </c>
      <c r="C1454" s="137">
        <v>1.2045999999999999</v>
      </c>
      <c r="D1454" s="133">
        <f t="shared" si="90"/>
        <v>1.2045999999999999</v>
      </c>
      <c r="E1454" s="144">
        <v>38554</v>
      </c>
      <c r="F1454" s="139">
        <f t="shared" si="93"/>
        <v>2005</v>
      </c>
      <c r="G1454" s="140">
        <v>1.7471000000000001</v>
      </c>
      <c r="H1454" s="145">
        <f t="shared" si="91"/>
        <v>1.7471000000000001</v>
      </c>
    </row>
    <row r="1455" spans="1:8">
      <c r="A1455" s="135">
        <v>38554</v>
      </c>
      <c r="B1455" s="136">
        <f t="shared" si="92"/>
        <v>2005</v>
      </c>
      <c r="C1455" s="137">
        <v>1.2113</v>
      </c>
      <c r="D1455" s="133">
        <f t="shared" si="90"/>
        <v>1.2113</v>
      </c>
      <c r="E1455" s="144">
        <v>38555</v>
      </c>
      <c r="F1455" s="139">
        <f t="shared" si="93"/>
        <v>2005</v>
      </c>
      <c r="G1455" s="140">
        <v>1.7413000000000001</v>
      </c>
      <c r="H1455" s="145">
        <f t="shared" si="91"/>
        <v>1.7413000000000001</v>
      </c>
    </row>
    <row r="1456" spans="1:8">
      <c r="A1456" s="135">
        <v>38555</v>
      </c>
      <c r="B1456" s="136">
        <f t="shared" si="92"/>
        <v>2005</v>
      </c>
      <c r="C1456" s="137">
        <v>1.2079</v>
      </c>
      <c r="D1456" s="133">
        <f t="shared" si="90"/>
        <v>1.2079</v>
      </c>
      <c r="E1456" s="144">
        <v>38558</v>
      </c>
      <c r="F1456" s="139">
        <f t="shared" si="93"/>
        <v>2005</v>
      </c>
      <c r="G1456" s="140">
        <v>1.7455000000000001</v>
      </c>
      <c r="H1456" s="145">
        <f t="shared" si="91"/>
        <v>1.7455000000000001</v>
      </c>
    </row>
    <row r="1457" spans="1:8">
      <c r="A1457" s="135">
        <v>38558</v>
      </c>
      <c r="B1457" s="136">
        <f t="shared" si="92"/>
        <v>2005</v>
      </c>
      <c r="C1457" s="137">
        <v>1.2054</v>
      </c>
      <c r="D1457" s="133">
        <f t="shared" si="90"/>
        <v>1.2054</v>
      </c>
      <c r="E1457" s="144">
        <v>38559</v>
      </c>
      <c r="F1457" s="139">
        <f t="shared" si="93"/>
        <v>2005</v>
      </c>
      <c r="G1457" s="140">
        <v>1.7415</v>
      </c>
      <c r="H1457" s="145">
        <f t="shared" si="91"/>
        <v>1.7415</v>
      </c>
    </row>
    <row r="1458" spans="1:8">
      <c r="A1458" s="135">
        <v>38559</v>
      </c>
      <c r="B1458" s="136">
        <f t="shared" si="92"/>
        <v>2005</v>
      </c>
      <c r="C1458" s="137">
        <v>1.2007000000000001</v>
      </c>
      <c r="D1458" s="133">
        <f t="shared" si="90"/>
        <v>1.2007000000000001</v>
      </c>
      <c r="E1458" s="144">
        <v>38560</v>
      </c>
      <c r="F1458" s="139">
        <f t="shared" si="93"/>
        <v>2005</v>
      </c>
      <c r="G1458" s="140">
        <v>1.7438</v>
      </c>
      <c r="H1458" s="145">
        <f t="shared" si="91"/>
        <v>1.7438</v>
      </c>
    </row>
    <row r="1459" spans="1:8">
      <c r="A1459" s="135">
        <v>38560</v>
      </c>
      <c r="B1459" s="136">
        <f t="shared" si="92"/>
        <v>2005</v>
      </c>
      <c r="C1459" s="137">
        <v>1.2048000000000001</v>
      </c>
      <c r="D1459" s="133">
        <f t="shared" si="90"/>
        <v>1.2048000000000001</v>
      </c>
      <c r="E1459" s="144">
        <v>38561</v>
      </c>
      <c r="F1459" s="139">
        <f t="shared" si="93"/>
        <v>2005</v>
      </c>
      <c r="G1459" s="140">
        <v>1.7546999999999999</v>
      </c>
      <c r="H1459" s="145">
        <f t="shared" si="91"/>
        <v>1.7546999999999999</v>
      </c>
    </row>
    <row r="1460" spans="1:8">
      <c r="A1460" s="135">
        <v>38561</v>
      </c>
      <c r="B1460" s="136">
        <f t="shared" si="92"/>
        <v>2005</v>
      </c>
      <c r="C1460" s="137">
        <v>1.2121</v>
      </c>
      <c r="D1460" s="133">
        <f t="shared" si="90"/>
        <v>1.2121</v>
      </c>
      <c r="E1460" s="144">
        <v>38562</v>
      </c>
      <c r="F1460" s="139">
        <f t="shared" si="93"/>
        <v>2005</v>
      </c>
      <c r="G1460" s="140">
        <v>1.7593000000000001</v>
      </c>
      <c r="H1460" s="145">
        <f t="shared" si="91"/>
        <v>1.7593000000000001</v>
      </c>
    </row>
    <row r="1461" spans="1:8">
      <c r="A1461" s="135">
        <v>38562</v>
      </c>
      <c r="B1461" s="136">
        <f t="shared" si="92"/>
        <v>2005</v>
      </c>
      <c r="C1461" s="137">
        <v>1.2129000000000001</v>
      </c>
      <c r="D1461" s="133">
        <f t="shared" si="90"/>
        <v>1.2129000000000001</v>
      </c>
      <c r="E1461" s="144">
        <v>38565</v>
      </c>
      <c r="F1461" s="139">
        <f t="shared" si="93"/>
        <v>2005</v>
      </c>
      <c r="G1461" s="140">
        <v>1.7695000000000001</v>
      </c>
      <c r="H1461" s="145">
        <f t="shared" si="91"/>
        <v>1.7695000000000001</v>
      </c>
    </row>
    <row r="1462" spans="1:8">
      <c r="A1462" s="135">
        <v>38565</v>
      </c>
      <c r="B1462" s="136">
        <f t="shared" si="92"/>
        <v>2005</v>
      </c>
      <c r="C1462" s="137">
        <v>1.2195</v>
      </c>
      <c r="D1462" s="133">
        <f t="shared" si="90"/>
        <v>1.2195</v>
      </c>
      <c r="E1462" s="144">
        <v>38566</v>
      </c>
      <c r="F1462" s="139">
        <f t="shared" si="93"/>
        <v>2005</v>
      </c>
      <c r="G1462" s="140">
        <v>1.7727999999999999</v>
      </c>
      <c r="H1462" s="145">
        <f t="shared" si="91"/>
        <v>1.7727999999999999</v>
      </c>
    </row>
    <row r="1463" spans="1:8">
      <c r="A1463" s="135">
        <v>38566</v>
      </c>
      <c r="B1463" s="136">
        <f t="shared" si="92"/>
        <v>2005</v>
      </c>
      <c r="C1463" s="137">
        <v>1.2209000000000001</v>
      </c>
      <c r="D1463" s="133">
        <f t="shared" si="90"/>
        <v>1.2209000000000001</v>
      </c>
      <c r="E1463" s="144">
        <v>38567</v>
      </c>
      <c r="F1463" s="139">
        <f t="shared" si="93"/>
        <v>2005</v>
      </c>
      <c r="G1463" s="140">
        <v>1.7807999999999999</v>
      </c>
      <c r="H1463" s="145">
        <f t="shared" si="91"/>
        <v>1.7807999999999999</v>
      </c>
    </row>
    <row r="1464" spans="1:8">
      <c r="A1464" s="135">
        <v>38567</v>
      </c>
      <c r="B1464" s="136">
        <f t="shared" si="92"/>
        <v>2005</v>
      </c>
      <c r="C1464" s="137">
        <v>1.2337</v>
      </c>
      <c r="D1464" s="133">
        <f t="shared" si="90"/>
        <v>1.2337</v>
      </c>
      <c r="E1464" s="144">
        <v>38568</v>
      </c>
      <c r="F1464" s="139">
        <f t="shared" si="93"/>
        <v>2005</v>
      </c>
      <c r="G1464" s="140">
        <v>1.7797000000000001</v>
      </c>
      <c r="H1464" s="145">
        <f t="shared" si="91"/>
        <v>1.7797000000000001</v>
      </c>
    </row>
    <row r="1465" spans="1:8">
      <c r="A1465" s="135">
        <v>38568</v>
      </c>
      <c r="B1465" s="136">
        <f t="shared" si="92"/>
        <v>2005</v>
      </c>
      <c r="C1465" s="137">
        <v>1.2383</v>
      </c>
      <c r="D1465" s="133">
        <f t="shared" si="90"/>
        <v>1.2383</v>
      </c>
      <c r="E1465" s="144">
        <v>38569</v>
      </c>
      <c r="F1465" s="139">
        <f t="shared" si="93"/>
        <v>2005</v>
      </c>
      <c r="G1465" s="140">
        <v>1.7747999999999999</v>
      </c>
      <c r="H1465" s="145">
        <f t="shared" si="91"/>
        <v>1.7747999999999999</v>
      </c>
    </row>
    <row r="1466" spans="1:8">
      <c r="A1466" s="135">
        <v>38569</v>
      </c>
      <c r="B1466" s="136">
        <f t="shared" si="92"/>
        <v>2005</v>
      </c>
      <c r="C1466" s="137">
        <v>1.2326999999999999</v>
      </c>
      <c r="D1466" s="133">
        <f t="shared" si="90"/>
        <v>1.2326999999999999</v>
      </c>
      <c r="E1466" s="144">
        <v>38572</v>
      </c>
      <c r="F1466" s="139">
        <f t="shared" si="93"/>
        <v>2005</v>
      </c>
      <c r="G1466" s="140">
        <v>1.7863</v>
      </c>
      <c r="H1466" s="145">
        <f t="shared" si="91"/>
        <v>1.7863</v>
      </c>
    </row>
    <row r="1467" spans="1:8">
      <c r="A1467" s="135">
        <v>38572</v>
      </c>
      <c r="B1467" s="136">
        <f t="shared" si="92"/>
        <v>2005</v>
      </c>
      <c r="C1467" s="137">
        <v>1.2361</v>
      </c>
      <c r="D1467" s="133">
        <f t="shared" si="90"/>
        <v>1.2361</v>
      </c>
      <c r="E1467" s="144">
        <v>38573</v>
      </c>
      <c r="F1467" s="139">
        <f t="shared" si="93"/>
        <v>2005</v>
      </c>
      <c r="G1467" s="140">
        <v>1.7844</v>
      </c>
      <c r="H1467" s="145">
        <f t="shared" si="91"/>
        <v>1.7844</v>
      </c>
    </row>
    <row r="1468" spans="1:8">
      <c r="A1468" s="135">
        <v>38573</v>
      </c>
      <c r="B1468" s="136">
        <f t="shared" si="92"/>
        <v>2005</v>
      </c>
      <c r="C1468" s="137">
        <v>1.2346999999999999</v>
      </c>
      <c r="D1468" s="133">
        <f t="shared" si="90"/>
        <v>1.2346999999999999</v>
      </c>
      <c r="E1468" s="144">
        <v>38574</v>
      </c>
      <c r="F1468" s="139">
        <f t="shared" si="93"/>
        <v>2005</v>
      </c>
      <c r="G1468" s="140">
        <v>1.7922</v>
      </c>
      <c r="H1468" s="145">
        <f t="shared" si="91"/>
        <v>1.7922</v>
      </c>
    </row>
    <row r="1469" spans="1:8">
      <c r="A1469" s="135">
        <v>38574</v>
      </c>
      <c r="B1469" s="136">
        <f t="shared" si="92"/>
        <v>2005</v>
      </c>
      <c r="C1469" s="137">
        <v>1.2344999999999999</v>
      </c>
      <c r="D1469" s="133">
        <f t="shared" si="90"/>
        <v>1.2344999999999999</v>
      </c>
      <c r="E1469" s="144">
        <v>38575</v>
      </c>
      <c r="F1469" s="139">
        <f t="shared" si="93"/>
        <v>2005</v>
      </c>
      <c r="G1469" s="140">
        <v>1.8070999999999999</v>
      </c>
      <c r="H1469" s="145">
        <f t="shared" si="91"/>
        <v>1.8070999999999999</v>
      </c>
    </row>
    <row r="1470" spans="1:8">
      <c r="A1470" s="135">
        <v>38575</v>
      </c>
      <c r="B1470" s="136">
        <f t="shared" si="92"/>
        <v>2005</v>
      </c>
      <c r="C1470" s="137">
        <v>1.2434000000000001</v>
      </c>
      <c r="D1470" s="133">
        <f t="shared" si="90"/>
        <v>1.2434000000000001</v>
      </c>
      <c r="E1470" s="144">
        <v>38576</v>
      </c>
      <c r="F1470" s="139">
        <f t="shared" si="93"/>
        <v>2005</v>
      </c>
      <c r="G1470" s="140">
        <v>1.8148</v>
      </c>
      <c r="H1470" s="145">
        <f t="shared" si="91"/>
        <v>1.8148</v>
      </c>
    </row>
    <row r="1471" spans="1:8">
      <c r="A1471" s="135">
        <v>38576</v>
      </c>
      <c r="B1471" s="136">
        <f t="shared" si="92"/>
        <v>2005</v>
      </c>
      <c r="C1471" s="137">
        <v>1.2427999999999999</v>
      </c>
      <c r="D1471" s="133">
        <f t="shared" si="90"/>
        <v>1.2427999999999999</v>
      </c>
      <c r="E1471" s="144">
        <v>38579</v>
      </c>
      <c r="F1471" s="139">
        <f t="shared" si="93"/>
        <v>2005</v>
      </c>
      <c r="G1471" s="140">
        <v>1.8088</v>
      </c>
      <c r="H1471" s="145">
        <f t="shared" si="91"/>
        <v>1.8088</v>
      </c>
    </row>
    <row r="1472" spans="1:8">
      <c r="A1472" s="135">
        <v>38579</v>
      </c>
      <c r="B1472" s="136">
        <f t="shared" si="92"/>
        <v>2005</v>
      </c>
      <c r="C1472" s="137">
        <v>1.2362</v>
      </c>
      <c r="D1472" s="133">
        <f t="shared" si="90"/>
        <v>1.2362</v>
      </c>
      <c r="E1472" s="144">
        <v>38580</v>
      </c>
      <c r="F1472" s="139">
        <f t="shared" si="93"/>
        <v>2005</v>
      </c>
      <c r="G1472" s="140">
        <v>1.8096000000000001</v>
      </c>
      <c r="H1472" s="145">
        <f t="shared" si="91"/>
        <v>1.8096000000000001</v>
      </c>
    </row>
    <row r="1473" spans="1:8">
      <c r="A1473" s="135">
        <v>38580</v>
      </c>
      <c r="B1473" s="136">
        <f t="shared" si="92"/>
        <v>2005</v>
      </c>
      <c r="C1473" s="137">
        <v>1.2342</v>
      </c>
      <c r="D1473" s="133">
        <f t="shared" si="90"/>
        <v>1.2342</v>
      </c>
      <c r="E1473" s="144">
        <v>38581</v>
      </c>
      <c r="F1473" s="139">
        <f t="shared" si="93"/>
        <v>2005</v>
      </c>
      <c r="G1473" s="140">
        <v>1.8076000000000001</v>
      </c>
      <c r="H1473" s="145">
        <f t="shared" si="91"/>
        <v>1.8076000000000001</v>
      </c>
    </row>
    <row r="1474" spans="1:8">
      <c r="A1474" s="135">
        <v>38581</v>
      </c>
      <c r="B1474" s="136">
        <f t="shared" si="92"/>
        <v>2005</v>
      </c>
      <c r="C1474" s="137">
        <v>1.2290000000000001</v>
      </c>
      <c r="D1474" s="133">
        <f t="shared" si="90"/>
        <v>1.2290000000000001</v>
      </c>
      <c r="E1474" s="144">
        <v>38582</v>
      </c>
      <c r="F1474" s="139">
        <f t="shared" si="93"/>
        <v>2005</v>
      </c>
      <c r="G1474" s="140">
        <v>1.7948999999999999</v>
      </c>
      <c r="H1474" s="145">
        <f t="shared" si="91"/>
        <v>1.7948999999999999</v>
      </c>
    </row>
    <row r="1475" spans="1:8">
      <c r="A1475" s="135">
        <v>38582</v>
      </c>
      <c r="B1475" s="136">
        <f t="shared" si="92"/>
        <v>2005</v>
      </c>
      <c r="C1475" s="137">
        <v>1.2178</v>
      </c>
      <c r="D1475" s="133">
        <f t="shared" si="90"/>
        <v>1.2178</v>
      </c>
      <c r="E1475" s="144">
        <v>38583</v>
      </c>
      <c r="F1475" s="139">
        <f t="shared" si="93"/>
        <v>2005</v>
      </c>
      <c r="G1475" s="140">
        <v>1.7932999999999999</v>
      </c>
      <c r="H1475" s="145">
        <f t="shared" si="91"/>
        <v>1.7932999999999999</v>
      </c>
    </row>
    <row r="1476" spans="1:8">
      <c r="A1476" s="135">
        <v>38583</v>
      </c>
      <c r="B1476" s="136">
        <f t="shared" si="92"/>
        <v>2005</v>
      </c>
      <c r="C1476" s="137">
        <v>1.2146999999999999</v>
      </c>
      <c r="D1476" s="133">
        <f t="shared" si="90"/>
        <v>1.2146999999999999</v>
      </c>
      <c r="E1476" s="144">
        <v>38586</v>
      </c>
      <c r="F1476" s="139">
        <f t="shared" si="93"/>
        <v>2005</v>
      </c>
      <c r="G1476" s="140">
        <v>1.8022</v>
      </c>
      <c r="H1476" s="145">
        <f t="shared" si="91"/>
        <v>1.8022</v>
      </c>
    </row>
    <row r="1477" spans="1:8">
      <c r="A1477" s="135">
        <v>38586</v>
      </c>
      <c r="B1477" s="136">
        <f t="shared" si="92"/>
        <v>2005</v>
      </c>
      <c r="C1477" s="137">
        <v>1.2235</v>
      </c>
      <c r="D1477" s="133">
        <f t="shared" si="90"/>
        <v>1.2235</v>
      </c>
      <c r="E1477" s="144">
        <v>38587</v>
      </c>
      <c r="F1477" s="139">
        <f t="shared" si="93"/>
        <v>2005</v>
      </c>
      <c r="G1477" s="140">
        <v>1.7996000000000001</v>
      </c>
      <c r="H1477" s="145">
        <f t="shared" si="91"/>
        <v>1.7996000000000001</v>
      </c>
    </row>
    <row r="1478" spans="1:8">
      <c r="A1478" s="135">
        <v>38587</v>
      </c>
      <c r="B1478" s="136">
        <f t="shared" si="92"/>
        <v>2005</v>
      </c>
      <c r="C1478" s="137">
        <v>1.2213000000000001</v>
      </c>
      <c r="D1478" s="133">
        <f t="shared" si="90"/>
        <v>1.2213000000000001</v>
      </c>
      <c r="E1478" s="144">
        <v>38588</v>
      </c>
      <c r="F1478" s="139">
        <f t="shared" si="93"/>
        <v>2005</v>
      </c>
      <c r="G1478" s="140">
        <v>1.7965</v>
      </c>
      <c r="H1478" s="145">
        <f t="shared" si="91"/>
        <v>1.7965</v>
      </c>
    </row>
    <row r="1479" spans="1:8">
      <c r="A1479" s="135">
        <v>38588</v>
      </c>
      <c r="B1479" s="136">
        <f t="shared" si="92"/>
        <v>2005</v>
      </c>
      <c r="C1479" s="137">
        <v>1.2239</v>
      </c>
      <c r="D1479" s="133">
        <f t="shared" ref="D1479:D1542" si="94">IF(ISNUMBER(C1479),C1479,"")</f>
        <v>1.2239</v>
      </c>
      <c r="E1479" s="144">
        <v>38589</v>
      </c>
      <c r="F1479" s="139">
        <f t="shared" si="93"/>
        <v>2005</v>
      </c>
      <c r="G1479" s="140">
        <v>1.8045</v>
      </c>
      <c r="H1479" s="145">
        <f t="shared" ref="H1479:H1542" si="95">IF(ISNUMBER(G1479),G1479,"")</f>
        <v>1.8045</v>
      </c>
    </row>
    <row r="1480" spans="1:8">
      <c r="A1480" s="135">
        <v>38589</v>
      </c>
      <c r="B1480" s="136">
        <f t="shared" ref="B1480:B1543" si="96">YEAR(A1480)</f>
        <v>2005</v>
      </c>
      <c r="C1480" s="137">
        <v>1.2311000000000001</v>
      </c>
      <c r="D1480" s="133">
        <f t="shared" si="94"/>
        <v>1.2311000000000001</v>
      </c>
      <c r="E1480" s="144">
        <v>38590</v>
      </c>
      <c r="F1480" s="139">
        <f t="shared" si="93"/>
        <v>2005</v>
      </c>
      <c r="G1480" s="140">
        <v>1.8066</v>
      </c>
      <c r="H1480" s="145">
        <f t="shared" si="95"/>
        <v>1.8066</v>
      </c>
    </row>
    <row r="1481" spans="1:8">
      <c r="A1481" s="135">
        <v>38590</v>
      </c>
      <c r="B1481" s="136">
        <f t="shared" si="96"/>
        <v>2005</v>
      </c>
      <c r="C1481" s="137">
        <v>1.2323999999999999</v>
      </c>
      <c r="D1481" s="133">
        <f t="shared" si="94"/>
        <v>1.2323999999999999</v>
      </c>
      <c r="E1481" s="144">
        <v>38593</v>
      </c>
      <c r="F1481" s="139">
        <f t="shared" ref="F1481:F1544" si="97">YEAR(E1481)</f>
        <v>2005</v>
      </c>
      <c r="G1481" s="140">
        <v>1.8006</v>
      </c>
      <c r="H1481" s="145">
        <f t="shared" si="95"/>
        <v>1.8006</v>
      </c>
    </row>
    <row r="1482" spans="1:8">
      <c r="A1482" s="135">
        <v>38593</v>
      </c>
      <c r="B1482" s="136">
        <f t="shared" si="96"/>
        <v>2005</v>
      </c>
      <c r="C1482" s="137">
        <v>1.2248000000000001</v>
      </c>
      <c r="D1482" s="133">
        <f t="shared" si="94"/>
        <v>1.2248000000000001</v>
      </c>
      <c r="E1482" s="144">
        <v>38594</v>
      </c>
      <c r="F1482" s="139">
        <f t="shared" si="97"/>
        <v>2005</v>
      </c>
      <c r="G1482" s="140">
        <v>1.784</v>
      </c>
      <c r="H1482" s="145">
        <f t="shared" si="95"/>
        <v>1.784</v>
      </c>
    </row>
    <row r="1483" spans="1:8">
      <c r="A1483" s="135">
        <v>38594</v>
      </c>
      <c r="B1483" s="136">
        <f t="shared" si="96"/>
        <v>2005</v>
      </c>
      <c r="C1483" s="137">
        <v>1.2203999999999999</v>
      </c>
      <c r="D1483" s="133">
        <f t="shared" si="94"/>
        <v>1.2203999999999999</v>
      </c>
      <c r="E1483" s="144">
        <v>38595</v>
      </c>
      <c r="F1483" s="139">
        <f t="shared" si="97"/>
        <v>2005</v>
      </c>
      <c r="G1483" s="140">
        <v>1.8011999999999999</v>
      </c>
      <c r="H1483" s="145">
        <f t="shared" si="95"/>
        <v>1.8011999999999999</v>
      </c>
    </row>
    <row r="1484" spans="1:8">
      <c r="A1484" s="135">
        <v>38595</v>
      </c>
      <c r="B1484" s="136">
        <f t="shared" si="96"/>
        <v>2005</v>
      </c>
      <c r="C1484" s="137">
        <v>1.2330000000000001</v>
      </c>
      <c r="D1484" s="133">
        <f t="shared" si="94"/>
        <v>1.2330000000000001</v>
      </c>
      <c r="E1484" s="144">
        <v>38596</v>
      </c>
      <c r="F1484" s="139">
        <f t="shared" si="97"/>
        <v>2005</v>
      </c>
      <c r="G1484" s="140">
        <v>1.8279000000000001</v>
      </c>
      <c r="H1484" s="145">
        <f t="shared" si="95"/>
        <v>1.8279000000000001</v>
      </c>
    </row>
    <row r="1485" spans="1:8">
      <c r="A1485" s="135">
        <v>38596</v>
      </c>
      <c r="B1485" s="136">
        <f t="shared" si="96"/>
        <v>2005</v>
      </c>
      <c r="C1485" s="137">
        <v>1.2446999999999999</v>
      </c>
      <c r="D1485" s="133">
        <f t="shared" si="94"/>
        <v>1.2446999999999999</v>
      </c>
      <c r="E1485" s="144">
        <v>38597</v>
      </c>
      <c r="F1485" s="139">
        <f t="shared" si="97"/>
        <v>2005</v>
      </c>
      <c r="G1485" s="140">
        <v>1.8403</v>
      </c>
      <c r="H1485" s="145">
        <f t="shared" si="95"/>
        <v>1.8403</v>
      </c>
    </row>
    <row r="1486" spans="1:8">
      <c r="A1486" s="135">
        <v>38597</v>
      </c>
      <c r="B1486" s="136">
        <f t="shared" si="96"/>
        <v>2005</v>
      </c>
      <c r="C1486" s="137">
        <v>1.2538</v>
      </c>
      <c r="D1486" s="133">
        <f t="shared" si="94"/>
        <v>1.2538</v>
      </c>
      <c r="E1486" s="144">
        <v>38600</v>
      </c>
      <c r="F1486" s="139">
        <f t="shared" si="97"/>
        <v>2005</v>
      </c>
      <c r="G1486" s="140" t="s">
        <v>50</v>
      </c>
      <c r="H1486" s="145" t="str">
        <f t="shared" si="95"/>
        <v/>
      </c>
    </row>
    <row r="1487" spans="1:8">
      <c r="A1487" s="135">
        <v>38600</v>
      </c>
      <c r="B1487" s="136">
        <f t="shared" si="96"/>
        <v>2005</v>
      </c>
      <c r="C1487" s="137" t="s">
        <v>50</v>
      </c>
      <c r="D1487" s="133" t="str">
        <f t="shared" si="94"/>
        <v/>
      </c>
      <c r="E1487" s="144">
        <v>38601</v>
      </c>
      <c r="F1487" s="139">
        <f t="shared" si="97"/>
        <v>2005</v>
      </c>
      <c r="G1487" s="140">
        <v>1.8420000000000001</v>
      </c>
      <c r="H1487" s="145">
        <f t="shared" si="95"/>
        <v>1.8420000000000001</v>
      </c>
    </row>
    <row r="1488" spans="1:8">
      <c r="A1488" s="135">
        <v>38601</v>
      </c>
      <c r="B1488" s="136">
        <f t="shared" si="96"/>
        <v>2005</v>
      </c>
      <c r="C1488" s="137">
        <v>1.2483</v>
      </c>
      <c r="D1488" s="133">
        <f t="shared" si="94"/>
        <v>1.2483</v>
      </c>
      <c r="E1488" s="144">
        <v>38602</v>
      </c>
      <c r="F1488" s="139">
        <f t="shared" si="97"/>
        <v>2005</v>
      </c>
      <c r="G1488" s="140">
        <v>1.8393999999999999</v>
      </c>
      <c r="H1488" s="145">
        <f t="shared" si="95"/>
        <v>1.8393999999999999</v>
      </c>
    </row>
    <row r="1489" spans="1:8">
      <c r="A1489" s="135">
        <v>38602</v>
      </c>
      <c r="B1489" s="136">
        <f t="shared" si="96"/>
        <v>2005</v>
      </c>
      <c r="C1489" s="137">
        <v>1.2439</v>
      </c>
      <c r="D1489" s="133">
        <f t="shared" si="94"/>
        <v>1.2439</v>
      </c>
      <c r="E1489" s="144">
        <v>38603</v>
      </c>
      <c r="F1489" s="139">
        <f t="shared" si="97"/>
        <v>2005</v>
      </c>
      <c r="G1489" s="140">
        <v>1.8388</v>
      </c>
      <c r="H1489" s="145">
        <f t="shared" si="95"/>
        <v>1.8388</v>
      </c>
    </row>
    <row r="1490" spans="1:8">
      <c r="A1490" s="135">
        <v>38603</v>
      </c>
      <c r="B1490" s="136">
        <f t="shared" si="96"/>
        <v>2005</v>
      </c>
      <c r="C1490" s="137">
        <v>1.24</v>
      </c>
      <c r="D1490" s="133">
        <f t="shared" si="94"/>
        <v>1.24</v>
      </c>
      <c r="E1490" s="144">
        <v>38604</v>
      </c>
      <c r="F1490" s="139">
        <f t="shared" si="97"/>
        <v>2005</v>
      </c>
      <c r="G1490" s="140">
        <v>1.84</v>
      </c>
      <c r="H1490" s="145">
        <f t="shared" si="95"/>
        <v>1.84</v>
      </c>
    </row>
    <row r="1491" spans="1:8">
      <c r="A1491" s="135">
        <v>38604</v>
      </c>
      <c r="B1491" s="136">
        <f t="shared" si="96"/>
        <v>2005</v>
      </c>
      <c r="C1491" s="137">
        <v>1.2433000000000001</v>
      </c>
      <c r="D1491" s="133">
        <f t="shared" si="94"/>
        <v>1.2433000000000001</v>
      </c>
      <c r="E1491" s="144">
        <v>38607</v>
      </c>
      <c r="F1491" s="139">
        <f t="shared" si="97"/>
        <v>2005</v>
      </c>
      <c r="G1491" s="140">
        <v>1.8236000000000001</v>
      </c>
      <c r="H1491" s="145">
        <f t="shared" si="95"/>
        <v>1.8236000000000001</v>
      </c>
    </row>
    <row r="1492" spans="1:8">
      <c r="A1492" s="135">
        <v>38607</v>
      </c>
      <c r="B1492" s="136">
        <f t="shared" si="96"/>
        <v>2005</v>
      </c>
      <c r="C1492" s="137">
        <v>1.2287999999999999</v>
      </c>
      <c r="D1492" s="133">
        <f t="shared" si="94"/>
        <v>1.2287999999999999</v>
      </c>
      <c r="E1492" s="144">
        <v>38608</v>
      </c>
      <c r="F1492" s="139">
        <f t="shared" si="97"/>
        <v>2005</v>
      </c>
      <c r="G1492" s="140">
        <v>1.8213999999999999</v>
      </c>
      <c r="H1492" s="145">
        <f t="shared" si="95"/>
        <v>1.8213999999999999</v>
      </c>
    </row>
    <row r="1493" spans="1:8">
      <c r="A1493" s="135">
        <v>38608</v>
      </c>
      <c r="B1493" s="136">
        <f t="shared" si="96"/>
        <v>2005</v>
      </c>
      <c r="C1493" s="137">
        <v>1.2262999999999999</v>
      </c>
      <c r="D1493" s="133">
        <f t="shared" si="94"/>
        <v>1.2262999999999999</v>
      </c>
      <c r="E1493" s="144">
        <v>38609</v>
      </c>
      <c r="F1493" s="139">
        <f t="shared" si="97"/>
        <v>2005</v>
      </c>
      <c r="G1493" s="140">
        <v>1.8244</v>
      </c>
      <c r="H1493" s="145">
        <f t="shared" si="95"/>
        <v>1.8244</v>
      </c>
    </row>
    <row r="1494" spans="1:8">
      <c r="A1494" s="135">
        <v>38609</v>
      </c>
      <c r="B1494" s="136">
        <f t="shared" si="96"/>
        <v>2005</v>
      </c>
      <c r="C1494" s="137">
        <v>1.2282</v>
      </c>
      <c r="D1494" s="133">
        <f t="shared" si="94"/>
        <v>1.2282</v>
      </c>
      <c r="E1494" s="144">
        <v>38610</v>
      </c>
      <c r="F1494" s="139">
        <f t="shared" si="97"/>
        <v>2005</v>
      </c>
      <c r="G1494" s="140">
        <v>1.8069</v>
      </c>
      <c r="H1494" s="145">
        <f t="shared" si="95"/>
        <v>1.8069</v>
      </c>
    </row>
    <row r="1495" spans="1:8">
      <c r="A1495" s="135">
        <v>38610</v>
      </c>
      <c r="B1495" s="136">
        <f t="shared" si="96"/>
        <v>2005</v>
      </c>
      <c r="C1495" s="137">
        <v>1.2216</v>
      </c>
      <c r="D1495" s="133">
        <f t="shared" si="94"/>
        <v>1.2216</v>
      </c>
      <c r="E1495" s="144">
        <v>38611</v>
      </c>
      <c r="F1495" s="139">
        <f t="shared" si="97"/>
        <v>2005</v>
      </c>
      <c r="G1495" s="140">
        <v>1.8035000000000001</v>
      </c>
      <c r="H1495" s="145">
        <f t="shared" si="95"/>
        <v>1.8035000000000001</v>
      </c>
    </row>
    <row r="1496" spans="1:8">
      <c r="A1496" s="135">
        <v>38611</v>
      </c>
      <c r="B1496" s="136">
        <f t="shared" si="96"/>
        <v>2005</v>
      </c>
      <c r="C1496" s="137">
        <v>1.2214</v>
      </c>
      <c r="D1496" s="133">
        <f t="shared" si="94"/>
        <v>1.2214</v>
      </c>
      <c r="E1496" s="144">
        <v>38614</v>
      </c>
      <c r="F1496" s="139">
        <f t="shared" si="97"/>
        <v>2005</v>
      </c>
      <c r="G1496" s="140">
        <v>1.8041</v>
      </c>
      <c r="H1496" s="145">
        <f t="shared" si="95"/>
        <v>1.8041</v>
      </c>
    </row>
    <row r="1497" spans="1:8">
      <c r="A1497" s="135">
        <v>38614</v>
      </c>
      <c r="B1497" s="136">
        <f t="shared" si="96"/>
        <v>2005</v>
      </c>
      <c r="C1497" s="137">
        <v>1.2153</v>
      </c>
      <c r="D1497" s="133">
        <f t="shared" si="94"/>
        <v>1.2153</v>
      </c>
      <c r="E1497" s="144">
        <v>38615</v>
      </c>
      <c r="F1497" s="139">
        <f t="shared" si="97"/>
        <v>2005</v>
      </c>
      <c r="G1497" s="140">
        <v>1.8046</v>
      </c>
      <c r="H1497" s="145">
        <f t="shared" si="95"/>
        <v>1.8046</v>
      </c>
    </row>
    <row r="1498" spans="1:8">
      <c r="A1498" s="135">
        <v>38615</v>
      </c>
      <c r="B1498" s="136">
        <f t="shared" si="96"/>
        <v>2005</v>
      </c>
      <c r="C1498" s="137">
        <v>1.2177</v>
      </c>
      <c r="D1498" s="133">
        <f t="shared" si="94"/>
        <v>1.2177</v>
      </c>
      <c r="E1498" s="144">
        <v>38616</v>
      </c>
      <c r="F1498" s="139">
        <f t="shared" si="97"/>
        <v>2005</v>
      </c>
      <c r="G1498" s="140">
        <v>1.8097000000000001</v>
      </c>
      <c r="H1498" s="145">
        <f t="shared" si="95"/>
        <v>1.8097000000000001</v>
      </c>
    </row>
    <row r="1499" spans="1:8">
      <c r="A1499" s="135">
        <v>38616</v>
      </c>
      <c r="B1499" s="136">
        <f t="shared" si="96"/>
        <v>2005</v>
      </c>
      <c r="C1499" s="137">
        <v>1.2208000000000001</v>
      </c>
      <c r="D1499" s="133">
        <f t="shared" si="94"/>
        <v>1.2208000000000001</v>
      </c>
      <c r="E1499" s="144">
        <v>38617</v>
      </c>
      <c r="F1499" s="139">
        <f t="shared" si="97"/>
        <v>2005</v>
      </c>
      <c r="G1499" s="140">
        <v>1.7917000000000001</v>
      </c>
      <c r="H1499" s="145">
        <f t="shared" si="95"/>
        <v>1.7917000000000001</v>
      </c>
    </row>
    <row r="1500" spans="1:8">
      <c r="A1500" s="135">
        <v>38617</v>
      </c>
      <c r="B1500" s="136">
        <f t="shared" si="96"/>
        <v>2005</v>
      </c>
      <c r="C1500" s="137">
        <v>1.2153</v>
      </c>
      <c r="D1500" s="133">
        <f t="shared" si="94"/>
        <v>1.2153</v>
      </c>
      <c r="E1500" s="144">
        <v>38618</v>
      </c>
      <c r="F1500" s="139">
        <f t="shared" si="97"/>
        <v>2005</v>
      </c>
      <c r="G1500" s="140">
        <v>1.7787999999999999</v>
      </c>
      <c r="H1500" s="145">
        <f t="shared" si="95"/>
        <v>1.7787999999999999</v>
      </c>
    </row>
    <row r="1501" spans="1:8">
      <c r="A1501" s="135">
        <v>38618</v>
      </c>
      <c r="B1501" s="136">
        <f t="shared" si="96"/>
        <v>2005</v>
      </c>
      <c r="C1501" s="137">
        <v>1.2077</v>
      </c>
      <c r="D1501" s="133">
        <f t="shared" si="94"/>
        <v>1.2077</v>
      </c>
      <c r="E1501" s="144">
        <v>38621</v>
      </c>
      <c r="F1501" s="139">
        <f t="shared" si="97"/>
        <v>2005</v>
      </c>
      <c r="G1501" s="140">
        <v>1.7746</v>
      </c>
      <c r="H1501" s="145">
        <f t="shared" si="95"/>
        <v>1.7746</v>
      </c>
    </row>
    <row r="1502" spans="1:8">
      <c r="A1502" s="135">
        <v>38621</v>
      </c>
      <c r="B1502" s="136">
        <f t="shared" si="96"/>
        <v>2005</v>
      </c>
      <c r="C1502" s="137">
        <v>1.2036</v>
      </c>
      <c r="D1502" s="133">
        <f t="shared" si="94"/>
        <v>1.2036</v>
      </c>
      <c r="E1502" s="144">
        <v>38622</v>
      </c>
      <c r="F1502" s="139">
        <f t="shared" si="97"/>
        <v>2005</v>
      </c>
      <c r="G1502" s="140">
        <v>1.7677</v>
      </c>
      <c r="H1502" s="145">
        <f t="shared" si="95"/>
        <v>1.7677</v>
      </c>
    </row>
    <row r="1503" spans="1:8">
      <c r="A1503" s="135">
        <v>38622</v>
      </c>
      <c r="B1503" s="136">
        <f t="shared" si="96"/>
        <v>2005</v>
      </c>
      <c r="C1503" s="137">
        <v>1.2011000000000001</v>
      </c>
      <c r="D1503" s="133">
        <f t="shared" si="94"/>
        <v>1.2011000000000001</v>
      </c>
      <c r="E1503" s="144">
        <v>38623</v>
      </c>
      <c r="F1503" s="139">
        <f t="shared" si="97"/>
        <v>2005</v>
      </c>
      <c r="G1503" s="140">
        <v>1.7639</v>
      </c>
      <c r="H1503" s="145">
        <f t="shared" si="95"/>
        <v>1.7639</v>
      </c>
    </row>
    <row r="1504" spans="1:8">
      <c r="A1504" s="135">
        <v>38623</v>
      </c>
      <c r="B1504" s="136">
        <f t="shared" si="96"/>
        <v>2005</v>
      </c>
      <c r="C1504" s="137">
        <v>1.2016</v>
      </c>
      <c r="D1504" s="133">
        <f t="shared" si="94"/>
        <v>1.2016</v>
      </c>
      <c r="E1504" s="144">
        <v>38624</v>
      </c>
      <c r="F1504" s="139">
        <f t="shared" si="97"/>
        <v>2005</v>
      </c>
      <c r="G1504" s="140">
        <v>1.762</v>
      </c>
      <c r="H1504" s="145">
        <f t="shared" si="95"/>
        <v>1.762</v>
      </c>
    </row>
    <row r="1505" spans="1:8">
      <c r="A1505" s="135">
        <v>38624</v>
      </c>
      <c r="B1505" s="136">
        <f t="shared" si="96"/>
        <v>2005</v>
      </c>
      <c r="C1505" s="137">
        <v>1.202</v>
      </c>
      <c r="D1505" s="133">
        <f t="shared" si="94"/>
        <v>1.202</v>
      </c>
      <c r="E1505" s="144">
        <v>38625</v>
      </c>
      <c r="F1505" s="139">
        <f t="shared" si="97"/>
        <v>2005</v>
      </c>
      <c r="G1505" s="140">
        <v>1.7696000000000001</v>
      </c>
      <c r="H1505" s="145">
        <f t="shared" si="95"/>
        <v>1.7696000000000001</v>
      </c>
    </row>
    <row r="1506" spans="1:8">
      <c r="A1506" s="135">
        <v>38625</v>
      </c>
      <c r="B1506" s="136">
        <f t="shared" si="96"/>
        <v>2005</v>
      </c>
      <c r="C1506" s="137">
        <v>1.2058</v>
      </c>
      <c r="D1506" s="133">
        <f t="shared" si="94"/>
        <v>1.2058</v>
      </c>
      <c r="E1506" s="144">
        <v>38628</v>
      </c>
      <c r="F1506" s="139">
        <f t="shared" si="97"/>
        <v>2005</v>
      </c>
      <c r="G1506" s="140">
        <v>1.7558</v>
      </c>
      <c r="H1506" s="145">
        <f t="shared" si="95"/>
        <v>1.7558</v>
      </c>
    </row>
    <row r="1507" spans="1:8">
      <c r="A1507" s="141" t="s">
        <v>449</v>
      </c>
      <c r="B1507" s="136">
        <f t="shared" si="96"/>
        <v>2005</v>
      </c>
      <c r="C1507" s="137">
        <v>1.1914</v>
      </c>
      <c r="D1507" s="133">
        <f t="shared" si="94"/>
        <v>1.1914</v>
      </c>
      <c r="E1507" s="144">
        <v>38629</v>
      </c>
      <c r="F1507" s="139">
        <f t="shared" si="97"/>
        <v>2005</v>
      </c>
      <c r="G1507" s="140">
        <v>1.7586999999999999</v>
      </c>
      <c r="H1507" s="145">
        <f t="shared" si="95"/>
        <v>1.7586999999999999</v>
      </c>
    </row>
    <row r="1508" spans="1:8">
      <c r="A1508" s="141" t="s">
        <v>448</v>
      </c>
      <c r="B1508" s="136">
        <f t="shared" si="96"/>
        <v>2005</v>
      </c>
      <c r="C1508" s="137">
        <v>1.1918</v>
      </c>
      <c r="D1508" s="133">
        <f t="shared" si="94"/>
        <v>1.1918</v>
      </c>
      <c r="E1508" s="144">
        <v>38630</v>
      </c>
      <c r="F1508" s="139">
        <f t="shared" si="97"/>
        <v>2005</v>
      </c>
      <c r="G1508" s="140">
        <v>1.7655000000000001</v>
      </c>
      <c r="H1508" s="145">
        <f t="shared" si="95"/>
        <v>1.7655000000000001</v>
      </c>
    </row>
    <row r="1509" spans="1:8">
      <c r="A1509" s="141" t="s">
        <v>447</v>
      </c>
      <c r="B1509" s="136">
        <f t="shared" si="96"/>
        <v>2005</v>
      </c>
      <c r="C1509" s="137">
        <v>1.1983999999999999</v>
      </c>
      <c r="D1509" s="133">
        <f t="shared" si="94"/>
        <v>1.1983999999999999</v>
      </c>
      <c r="E1509" s="144">
        <v>38631</v>
      </c>
      <c r="F1509" s="139">
        <f t="shared" si="97"/>
        <v>2005</v>
      </c>
      <c r="G1509" s="140">
        <v>1.7727999999999999</v>
      </c>
      <c r="H1509" s="145">
        <f t="shared" si="95"/>
        <v>1.7727999999999999</v>
      </c>
    </row>
    <row r="1510" spans="1:8">
      <c r="A1510" s="141" t="s">
        <v>446</v>
      </c>
      <c r="B1510" s="136">
        <f t="shared" si="96"/>
        <v>2005</v>
      </c>
      <c r="C1510" s="137">
        <v>1.2133</v>
      </c>
      <c r="D1510" s="133">
        <f t="shared" si="94"/>
        <v>1.2133</v>
      </c>
      <c r="E1510" s="144">
        <v>38632</v>
      </c>
      <c r="F1510" s="139">
        <f t="shared" si="97"/>
        <v>2005</v>
      </c>
      <c r="G1510" s="140">
        <v>1.7599</v>
      </c>
      <c r="H1510" s="145">
        <f t="shared" si="95"/>
        <v>1.7599</v>
      </c>
    </row>
    <row r="1511" spans="1:8">
      <c r="A1511" s="141" t="s">
        <v>445</v>
      </c>
      <c r="B1511" s="136">
        <f t="shared" si="96"/>
        <v>2005</v>
      </c>
      <c r="C1511" s="137">
        <v>1.2115</v>
      </c>
      <c r="D1511" s="133">
        <f t="shared" si="94"/>
        <v>1.2115</v>
      </c>
      <c r="E1511" s="144">
        <v>38635</v>
      </c>
      <c r="F1511" s="139">
        <f t="shared" si="97"/>
        <v>2005</v>
      </c>
      <c r="G1511" s="140" t="s">
        <v>50</v>
      </c>
      <c r="H1511" s="145" t="str">
        <f t="shared" si="95"/>
        <v/>
      </c>
    </row>
    <row r="1512" spans="1:8">
      <c r="A1512" s="141" t="s">
        <v>444</v>
      </c>
      <c r="B1512" s="136">
        <f t="shared" si="96"/>
        <v>2005</v>
      </c>
      <c r="C1512" s="137" t="s">
        <v>50</v>
      </c>
      <c r="D1512" s="133" t="str">
        <f t="shared" si="94"/>
        <v/>
      </c>
      <c r="E1512" s="144">
        <v>38636</v>
      </c>
      <c r="F1512" s="139">
        <f t="shared" si="97"/>
        <v>2005</v>
      </c>
      <c r="G1512" s="140">
        <v>1.7488999999999999</v>
      </c>
      <c r="H1512" s="145">
        <f t="shared" si="95"/>
        <v>1.7488999999999999</v>
      </c>
    </row>
    <row r="1513" spans="1:8">
      <c r="A1513" s="141" t="s">
        <v>443</v>
      </c>
      <c r="B1513" s="136">
        <f t="shared" si="96"/>
        <v>2005</v>
      </c>
      <c r="C1513" s="137">
        <v>1.2015</v>
      </c>
      <c r="D1513" s="133">
        <f t="shared" si="94"/>
        <v>1.2015</v>
      </c>
      <c r="E1513" s="144">
        <v>38637</v>
      </c>
      <c r="F1513" s="139">
        <f t="shared" si="97"/>
        <v>2005</v>
      </c>
      <c r="G1513" s="140">
        <v>1.7532000000000001</v>
      </c>
      <c r="H1513" s="145">
        <f t="shared" si="95"/>
        <v>1.7532000000000001</v>
      </c>
    </row>
    <row r="1514" spans="1:8">
      <c r="A1514" s="141" t="s">
        <v>442</v>
      </c>
      <c r="B1514" s="136">
        <f t="shared" si="96"/>
        <v>2005</v>
      </c>
      <c r="C1514" s="137">
        <v>1.204</v>
      </c>
      <c r="D1514" s="133">
        <f t="shared" si="94"/>
        <v>1.204</v>
      </c>
      <c r="E1514" s="144">
        <v>38638</v>
      </c>
      <c r="F1514" s="139">
        <f t="shared" si="97"/>
        <v>2005</v>
      </c>
      <c r="G1514" s="140">
        <v>1.7484</v>
      </c>
      <c r="H1514" s="145">
        <f t="shared" si="95"/>
        <v>1.7484</v>
      </c>
    </row>
    <row r="1515" spans="1:8">
      <c r="A1515" s="141" t="s">
        <v>441</v>
      </c>
      <c r="B1515" s="136">
        <f t="shared" si="96"/>
        <v>2005</v>
      </c>
      <c r="C1515" s="137">
        <v>1.1938</v>
      </c>
      <c r="D1515" s="133">
        <f t="shared" si="94"/>
        <v>1.1938</v>
      </c>
      <c r="E1515" s="144">
        <v>38639</v>
      </c>
      <c r="F1515" s="139">
        <f t="shared" si="97"/>
        <v>2005</v>
      </c>
      <c r="G1515" s="140">
        <v>1.7677</v>
      </c>
      <c r="H1515" s="145">
        <f t="shared" si="95"/>
        <v>1.7677</v>
      </c>
    </row>
    <row r="1516" spans="1:8">
      <c r="A1516" s="141" t="s">
        <v>440</v>
      </c>
      <c r="B1516" s="136">
        <f t="shared" si="96"/>
        <v>2005</v>
      </c>
      <c r="C1516" s="137">
        <v>1.2073</v>
      </c>
      <c r="D1516" s="133">
        <f t="shared" si="94"/>
        <v>1.2073</v>
      </c>
      <c r="E1516" s="144">
        <v>38642</v>
      </c>
      <c r="F1516" s="139">
        <f t="shared" si="97"/>
        <v>2005</v>
      </c>
      <c r="G1516" s="140">
        <v>1.7553000000000001</v>
      </c>
      <c r="H1516" s="145">
        <f t="shared" si="95"/>
        <v>1.7553000000000001</v>
      </c>
    </row>
    <row r="1517" spans="1:8">
      <c r="A1517" s="141" t="s">
        <v>439</v>
      </c>
      <c r="B1517" s="136">
        <f t="shared" si="96"/>
        <v>2005</v>
      </c>
      <c r="C1517" s="137">
        <v>1.204</v>
      </c>
      <c r="D1517" s="133">
        <f t="shared" si="94"/>
        <v>1.204</v>
      </c>
      <c r="E1517" s="144">
        <v>38643</v>
      </c>
      <c r="F1517" s="139">
        <f t="shared" si="97"/>
        <v>2005</v>
      </c>
      <c r="G1517" s="140">
        <v>1.7486999999999999</v>
      </c>
      <c r="H1517" s="145">
        <f t="shared" si="95"/>
        <v>1.7486999999999999</v>
      </c>
    </row>
    <row r="1518" spans="1:8">
      <c r="A1518" s="141" t="s">
        <v>438</v>
      </c>
      <c r="B1518" s="136">
        <f t="shared" si="96"/>
        <v>2005</v>
      </c>
      <c r="C1518" s="137">
        <v>1.1939</v>
      </c>
      <c r="D1518" s="133">
        <f t="shared" si="94"/>
        <v>1.1939</v>
      </c>
      <c r="E1518" s="144">
        <v>38644</v>
      </c>
      <c r="F1518" s="139">
        <f t="shared" si="97"/>
        <v>2005</v>
      </c>
      <c r="G1518" s="140">
        <v>1.7626999999999999</v>
      </c>
      <c r="H1518" s="145">
        <f t="shared" si="95"/>
        <v>1.7626999999999999</v>
      </c>
    </row>
    <row r="1519" spans="1:8">
      <c r="A1519" s="141" t="s">
        <v>437</v>
      </c>
      <c r="B1519" s="136">
        <f t="shared" si="96"/>
        <v>2005</v>
      </c>
      <c r="C1519" s="137">
        <v>1.1988000000000001</v>
      </c>
      <c r="D1519" s="133">
        <f t="shared" si="94"/>
        <v>1.1988000000000001</v>
      </c>
      <c r="E1519" s="144">
        <v>38645</v>
      </c>
      <c r="F1519" s="139">
        <f t="shared" si="97"/>
        <v>2005</v>
      </c>
      <c r="G1519" s="140">
        <v>1.7712000000000001</v>
      </c>
      <c r="H1519" s="145">
        <f t="shared" si="95"/>
        <v>1.7712000000000001</v>
      </c>
    </row>
    <row r="1520" spans="1:8">
      <c r="A1520" s="141" t="s">
        <v>436</v>
      </c>
      <c r="B1520" s="136">
        <f t="shared" si="96"/>
        <v>2005</v>
      </c>
      <c r="C1520" s="137">
        <v>1.1981999999999999</v>
      </c>
      <c r="D1520" s="133">
        <f t="shared" si="94"/>
        <v>1.1981999999999999</v>
      </c>
      <c r="E1520" s="144">
        <v>38646</v>
      </c>
      <c r="F1520" s="139">
        <f t="shared" si="97"/>
        <v>2005</v>
      </c>
      <c r="G1520" s="140">
        <v>1.7692000000000001</v>
      </c>
      <c r="H1520" s="145">
        <f t="shared" si="95"/>
        <v>1.7692000000000001</v>
      </c>
    </row>
    <row r="1521" spans="1:8">
      <c r="A1521" s="141" t="s">
        <v>435</v>
      </c>
      <c r="B1521" s="136">
        <f t="shared" si="96"/>
        <v>2005</v>
      </c>
      <c r="C1521" s="137">
        <v>1.1958</v>
      </c>
      <c r="D1521" s="133">
        <f t="shared" si="94"/>
        <v>1.1958</v>
      </c>
      <c r="E1521" s="144">
        <v>38649</v>
      </c>
      <c r="F1521" s="139">
        <f t="shared" si="97"/>
        <v>2005</v>
      </c>
      <c r="G1521" s="140">
        <v>1.7710999999999999</v>
      </c>
      <c r="H1521" s="145">
        <f t="shared" si="95"/>
        <v>1.7710999999999999</v>
      </c>
    </row>
    <row r="1522" spans="1:8">
      <c r="A1522" s="141" t="s">
        <v>434</v>
      </c>
      <c r="B1522" s="136">
        <f t="shared" si="96"/>
        <v>2005</v>
      </c>
      <c r="C1522" s="137">
        <v>1.1998</v>
      </c>
      <c r="D1522" s="133">
        <f t="shared" si="94"/>
        <v>1.1998</v>
      </c>
      <c r="E1522" s="144">
        <v>38650</v>
      </c>
      <c r="F1522" s="139">
        <f t="shared" si="97"/>
        <v>2005</v>
      </c>
      <c r="G1522" s="140">
        <v>1.7855000000000001</v>
      </c>
      <c r="H1522" s="145">
        <f t="shared" si="95"/>
        <v>1.7855000000000001</v>
      </c>
    </row>
    <row r="1523" spans="1:8">
      <c r="A1523" s="141" t="s">
        <v>433</v>
      </c>
      <c r="B1523" s="136">
        <f t="shared" si="96"/>
        <v>2005</v>
      </c>
      <c r="C1523" s="137">
        <v>1.2099</v>
      </c>
      <c r="D1523" s="133">
        <f t="shared" si="94"/>
        <v>1.2099</v>
      </c>
      <c r="E1523" s="144">
        <v>38651</v>
      </c>
      <c r="F1523" s="139">
        <f t="shared" si="97"/>
        <v>2005</v>
      </c>
      <c r="G1523" s="140">
        <v>1.7766</v>
      </c>
      <c r="H1523" s="145">
        <f t="shared" si="95"/>
        <v>1.7766</v>
      </c>
    </row>
    <row r="1524" spans="1:8">
      <c r="A1524" s="141" t="s">
        <v>432</v>
      </c>
      <c r="B1524" s="136">
        <f t="shared" si="96"/>
        <v>2005</v>
      </c>
      <c r="C1524" s="137">
        <v>1.2081999999999999</v>
      </c>
      <c r="D1524" s="133">
        <f t="shared" si="94"/>
        <v>1.2081999999999999</v>
      </c>
      <c r="E1524" s="144">
        <v>38652</v>
      </c>
      <c r="F1524" s="139">
        <f t="shared" si="97"/>
        <v>2005</v>
      </c>
      <c r="G1524" s="140">
        <v>1.7836000000000001</v>
      </c>
      <c r="H1524" s="145">
        <f t="shared" si="95"/>
        <v>1.7836000000000001</v>
      </c>
    </row>
    <row r="1525" spans="1:8">
      <c r="A1525" s="141" t="s">
        <v>431</v>
      </c>
      <c r="B1525" s="136">
        <f t="shared" si="96"/>
        <v>2005</v>
      </c>
      <c r="C1525" s="137">
        <v>1.2148000000000001</v>
      </c>
      <c r="D1525" s="133">
        <f t="shared" si="94"/>
        <v>1.2148000000000001</v>
      </c>
      <c r="E1525" s="144">
        <v>38653</v>
      </c>
      <c r="F1525" s="139">
        <f t="shared" si="97"/>
        <v>2005</v>
      </c>
      <c r="G1525" s="140">
        <v>1.7781</v>
      </c>
      <c r="H1525" s="145">
        <f t="shared" si="95"/>
        <v>1.7781</v>
      </c>
    </row>
    <row r="1526" spans="1:8">
      <c r="A1526" s="141" t="s">
        <v>430</v>
      </c>
      <c r="B1526" s="136">
        <f t="shared" si="96"/>
        <v>2005</v>
      </c>
      <c r="C1526" s="137">
        <v>1.2089000000000001</v>
      </c>
      <c r="D1526" s="133">
        <f t="shared" si="94"/>
        <v>1.2089000000000001</v>
      </c>
      <c r="E1526" s="144">
        <v>38656</v>
      </c>
      <c r="F1526" s="139">
        <f t="shared" si="97"/>
        <v>2005</v>
      </c>
      <c r="G1526" s="140">
        <v>1.7688999999999999</v>
      </c>
      <c r="H1526" s="145">
        <f t="shared" si="95"/>
        <v>1.7688999999999999</v>
      </c>
    </row>
    <row r="1527" spans="1:8">
      <c r="A1527" s="141" t="s">
        <v>429</v>
      </c>
      <c r="B1527" s="136">
        <f t="shared" si="96"/>
        <v>2005</v>
      </c>
      <c r="C1527" s="137">
        <v>1.1995</v>
      </c>
      <c r="D1527" s="133">
        <f t="shared" si="94"/>
        <v>1.1995</v>
      </c>
      <c r="E1527" s="144">
        <v>38657</v>
      </c>
      <c r="F1527" s="139">
        <f t="shared" si="97"/>
        <v>2005</v>
      </c>
      <c r="G1527" s="140">
        <v>1.7629999999999999</v>
      </c>
      <c r="H1527" s="145">
        <f t="shared" si="95"/>
        <v>1.7629999999999999</v>
      </c>
    </row>
    <row r="1528" spans="1:8">
      <c r="A1528" s="135">
        <v>38657</v>
      </c>
      <c r="B1528" s="136">
        <f t="shared" si="96"/>
        <v>2005</v>
      </c>
      <c r="C1528" s="137">
        <v>1.1998</v>
      </c>
      <c r="D1528" s="133">
        <f t="shared" si="94"/>
        <v>1.1998</v>
      </c>
      <c r="E1528" s="144">
        <v>38658</v>
      </c>
      <c r="F1528" s="139">
        <f t="shared" si="97"/>
        <v>2005</v>
      </c>
      <c r="G1528" s="140">
        <v>1.7755000000000001</v>
      </c>
      <c r="H1528" s="145">
        <f t="shared" si="95"/>
        <v>1.7755000000000001</v>
      </c>
    </row>
    <row r="1529" spans="1:8">
      <c r="A1529" s="135">
        <v>38658</v>
      </c>
      <c r="B1529" s="136">
        <f t="shared" si="96"/>
        <v>2005</v>
      </c>
      <c r="C1529" s="137">
        <v>1.2067000000000001</v>
      </c>
      <c r="D1529" s="133">
        <f t="shared" si="94"/>
        <v>1.2067000000000001</v>
      </c>
      <c r="E1529" s="144">
        <v>38659</v>
      </c>
      <c r="F1529" s="139">
        <f t="shared" si="97"/>
        <v>2005</v>
      </c>
      <c r="G1529" s="140">
        <v>1.772</v>
      </c>
      <c r="H1529" s="145">
        <f t="shared" si="95"/>
        <v>1.772</v>
      </c>
    </row>
    <row r="1530" spans="1:8">
      <c r="A1530" s="135">
        <v>38659</v>
      </c>
      <c r="B1530" s="136">
        <f t="shared" si="96"/>
        <v>2005</v>
      </c>
      <c r="C1530" s="137">
        <v>1.1971000000000001</v>
      </c>
      <c r="D1530" s="133">
        <f t="shared" si="94"/>
        <v>1.1971000000000001</v>
      </c>
      <c r="E1530" s="144">
        <v>38660</v>
      </c>
      <c r="F1530" s="139">
        <f t="shared" si="97"/>
        <v>2005</v>
      </c>
      <c r="G1530" s="140">
        <v>1.7509999999999999</v>
      </c>
      <c r="H1530" s="145">
        <f t="shared" si="95"/>
        <v>1.7509999999999999</v>
      </c>
    </row>
    <row r="1531" spans="1:8">
      <c r="A1531" s="135">
        <v>38660</v>
      </c>
      <c r="B1531" s="136">
        <f t="shared" si="96"/>
        <v>2005</v>
      </c>
      <c r="C1531" s="137">
        <v>1.1828000000000001</v>
      </c>
      <c r="D1531" s="133">
        <f t="shared" si="94"/>
        <v>1.1828000000000001</v>
      </c>
      <c r="E1531" s="144">
        <v>38663</v>
      </c>
      <c r="F1531" s="139">
        <f t="shared" si="97"/>
        <v>2005</v>
      </c>
      <c r="G1531" s="140">
        <v>1.744</v>
      </c>
      <c r="H1531" s="145">
        <f t="shared" si="95"/>
        <v>1.744</v>
      </c>
    </row>
    <row r="1532" spans="1:8">
      <c r="A1532" s="135">
        <v>38663</v>
      </c>
      <c r="B1532" s="136">
        <f t="shared" si="96"/>
        <v>2005</v>
      </c>
      <c r="C1532" s="137">
        <v>1.1795</v>
      </c>
      <c r="D1532" s="133">
        <f t="shared" si="94"/>
        <v>1.1795</v>
      </c>
      <c r="E1532" s="144">
        <v>38664</v>
      </c>
      <c r="F1532" s="139">
        <f t="shared" si="97"/>
        <v>2005</v>
      </c>
      <c r="G1532" s="140">
        <v>1.7415</v>
      </c>
      <c r="H1532" s="145">
        <f t="shared" si="95"/>
        <v>1.7415</v>
      </c>
    </row>
    <row r="1533" spans="1:8">
      <c r="A1533" s="135">
        <v>38664</v>
      </c>
      <c r="B1533" s="136">
        <f t="shared" si="96"/>
        <v>2005</v>
      </c>
      <c r="C1533" s="137">
        <v>1.1773</v>
      </c>
      <c r="D1533" s="133">
        <f t="shared" si="94"/>
        <v>1.1773</v>
      </c>
      <c r="E1533" s="144">
        <v>38665</v>
      </c>
      <c r="F1533" s="139">
        <f t="shared" si="97"/>
        <v>2005</v>
      </c>
      <c r="G1533" s="140">
        <v>1.7415</v>
      </c>
      <c r="H1533" s="145">
        <f t="shared" si="95"/>
        <v>1.7415</v>
      </c>
    </row>
    <row r="1534" spans="1:8">
      <c r="A1534" s="135">
        <v>38665</v>
      </c>
      <c r="B1534" s="136">
        <f t="shared" si="96"/>
        <v>2005</v>
      </c>
      <c r="C1534" s="137">
        <v>1.1748000000000001</v>
      </c>
      <c r="D1534" s="133">
        <f t="shared" si="94"/>
        <v>1.1748000000000001</v>
      </c>
      <c r="E1534" s="144">
        <v>38666</v>
      </c>
      <c r="F1534" s="139">
        <f t="shared" si="97"/>
        <v>2005</v>
      </c>
      <c r="G1534" s="140">
        <v>1.7462</v>
      </c>
      <c r="H1534" s="145">
        <f t="shared" si="95"/>
        <v>1.7462</v>
      </c>
    </row>
    <row r="1535" spans="1:8">
      <c r="A1535" s="135">
        <v>38666</v>
      </c>
      <c r="B1535" s="136">
        <f t="shared" si="96"/>
        <v>2005</v>
      </c>
      <c r="C1535" s="137">
        <v>1.1739999999999999</v>
      </c>
      <c r="D1535" s="133">
        <f t="shared" si="94"/>
        <v>1.1739999999999999</v>
      </c>
      <c r="E1535" s="144">
        <v>38667</v>
      </c>
      <c r="F1535" s="139">
        <f t="shared" si="97"/>
        <v>2005</v>
      </c>
      <c r="G1535" s="140" t="s">
        <v>50</v>
      </c>
      <c r="H1535" s="145" t="str">
        <f t="shared" si="95"/>
        <v/>
      </c>
    </row>
    <row r="1536" spans="1:8">
      <c r="A1536" s="135">
        <v>38667</v>
      </c>
      <c r="B1536" s="136">
        <f t="shared" si="96"/>
        <v>2005</v>
      </c>
      <c r="C1536" s="137" t="s">
        <v>50</v>
      </c>
      <c r="D1536" s="133" t="str">
        <f t="shared" si="94"/>
        <v/>
      </c>
      <c r="E1536" s="144">
        <v>38670</v>
      </c>
      <c r="F1536" s="139">
        <f t="shared" si="97"/>
        <v>2005</v>
      </c>
      <c r="G1536" s="140">
        <v>1.7349000000000001</v>
      </c>
      <c r="H1536" s="145">
        <f t="shared" si="95"/>
        <v>1.7349000000000001</v>
      </c>
    </row>
    <row r="1537" spans="1:8">
      <c r="A1537" s="135">
        <v>38670</v>
      </c>
      <c r="B1537" s="136">
        <f t="shared" si="96"/>
        <v>2005</v>
      </c>
      <c r="C1537" s="137">
        <v>1.1667000000000001</v>
      </c>
      <c r="D1537" s="133">
        <f t="shared" si="94"/>
        <v>1.1667000000000001</v>
      </c>
      <c r="E1537" s="144">
        <v>38671</v>
      </c>
      <c r="F1537" s="139">
        <f t="shared" si="97"/>
        <v>2005</v>
      </c>
      <c r="G1537" s="140">
        <v>1.7365999999999999</v>
      </c>
      <c r="H1537" s="145">
        <f t="shared" si="95"/>
        <v>1.7365999999999999</v>
      </c>
    </row>
    <row r="1538" spans="1:8">
      <c r="A1538" s="135">
        <v>38671</v>
      </c>
      <c r="B1538" s="136">
        <f t="shared" si="96"/>
        <v>2005</v>
      </c>
      <c r="C1538" s="137">
        <v>1.1695</v>
      </c>
      <c r="D1538" s="133">
        <f t="shared" si="94"/>
        <v>1.1695</v>
      </c>
      <c r="E1538" s="144">
        <v>38672</v>
      </c>
      <c r="F1538" s="139">
        <f t="shared" si="97"/>
        <v>2005</v>
      </c>
      <c r="G1538" s="140">
        <v>1.7165999999999999</v>
      </c>
      <c r="H1538" s="145">
        <f t="shared" si="95"/>
        <v>1.7165999999999999</v>
      </c>
    </row>
    <row r="1539" spans="1:8">
      <c r="A1539" s="135">
        <v>38672</v>
      </c>
      <c r="B1539" s="136">
        <f t="shared" si="96"/>
        <v>2005</v>
      </c>
      <c r="C1539" s="137">
        <v>1.1672</v>
      </c>
      <c r="D1539" s="133">
        <f t="shared" si="94"/>
        <v>1.1672</v>
      </c>
      <c r="E1539" s="144">
        <v>38673</v>
      </c>
      <c r="F1539" s="139">
        <f t="shared" si="97"/>
        <v>2005</v>
      </c>
      <c r="G1539" s="140">
        <v>1.7190000000000001</v>
      </c>
      <c r="H1539" s="145">
        <f t="shared" si="95"/>
        <v>1.7190000000000001</v>
      </c>
    </row>
    <row r="1540" spans="1:8">
      <c r="A1540" s="135">
        <v>38673</v>
      </c>
      <c r="B1540" s="136">
        <f t="shared" si="96"/>
        <v>2005</v>
      </c>
      <c r="C1540" s="137">
        <v>1.1706000000000001</v>
      </c>
      <c r="D1540" s="133">
        <f t="shared" si="94"/>
        <v>1.1706000000000001</v>
      </c>
      <c r="E1540" s="144">
        <v>38674</v>
      </c>
      <c r="F1540" s="139">
        <f t="shared" si="97"/>
        <v>2005</v>
      </c>
      <c r="G1540" s="140">
        <v>1.7146999999999999</v>
      </c>
      <c r="H1540" s="145">
        <f t="shared" si="95"/>
        <v>1.7146999999999999</v>
      </c>
    </row>
    <row r="1541" spans="1:8">
      <c r="A1541" s="135">
        <v>38674</v>
      </c>
      <c r="B1541" s="136">
        <f t="shared" si="96"/>
        <v>2005</v>
      </c>
      <c r="C1541" s="137">
        <v>1.1740999999999999</v>
      </c>
      <c r="D1541" s="133">
        <f t="shared" si="94"/>
        <v>1.1740999999999999</v>
      </c>
      <c r="E1541" s="144">
        <v>38677</v>
      </c>
      <c r="F1541" s="139">
        <f t="shared" si="97"/>
        <v>2005</v>
      </c>
      <c r="G1541" s="140">
        <v>1.7164999999999999</v>
      </c>
      <c r="H1541" s="145">
        <f t="shared" si="95"/>
        <v>1.7164999999999999</v>
      </c>
    </row>
    <row r="1542" spans="1:8">
      <c r="A1542" s="135">
        <v>38677</v>
      </c>
      <c r="B1542" s="136">
        <f t="shared" si="96"/>
        <v>2005</v>
      </c>
      <c r="C1542" s="137">
        <v>1.1734</v>
      </c>
      <c r="D1542" s="133">
        <f t="shared" si="94"/>
        <v>1.1734</v>
      </c>
      <c r="E1542" s="144">
        <v>38678</v>
      </c>
      <c r="F1542" s="139">
        <f t="shared" si="97"/>
        <v>2005</v>
      </c>
      <c r="G1542" s="140">
        <v>1.7138</v>
      </c>
      <c r="H1542" s="145">
        <f t="shared" si="95"/>
        <v>1.7138</v>
      </c>
    </row>
    <row r="1543" spans="1:8">
      <c r="A1543" s="135">
        <v>38678</v>
      </c>
      <c r="B1543" s="136">
        <f t="shared" si="96"/>
        <v>2005</v>
      </c>
      <c r="C1543" s="137">
        <v>1.1737</v>
      </c>
      <c r="D1543" s="133">
        <f t="shared" ref="D1543:D1606" si="98">IF(ISNUMBER(C1543),C1543,"")</f>
        <v>1.1737</v>
      </c>
      <c r="E1543" s="144">
        <v>38679</v>
      </c>
      <c r="F1543" s="139">
        <f t="shared" si="97"/>
        <v>2005</v>
      </c>
      <c r="G1543" s="140">
        <v>1.7214</v>
      </c>
      <c r="H1543" s="145">
        <f t="shared" ref="H1543:H1606" si="99">IF(ISNUMBER(G1543),G1543,"")</f>
        <v>1.7214</v>
      </c>
    </row>
    <row r="1544" spans="1:8">
      <c r="A1544" s="135">
        <v>38679</v>
      </c>
      <c r="B1544" s="136">
        <f t="shared" ref="B1544:B1607" si="100">YEAR(A1544)</f>
        <v>2005</v>
      </c>
      <c r="C1544" s="137">
        <v>1.1798999999999999</v>
      </c>
      <c r="D1544" s="133">
        <f t="shared" si="98"/>
        <v>1.1798999999999999</v>
      </c>
      <c r="E1544" s="144">
        <v>38680</v>
      </c>
      <c r="F1544" s="139">
        <f t="shared" si="97"/>
        <v>2005</v>
      </c>
      <c r="G1544" s="140" t="s">
        <v>50</v>
      </c>
      <c r="H1544" s="145" t="str">
        <f t="shared" si="99"/>
        <v/>
      </c>
    </row>
    <row r="1545" spans="1:8">
      <c r="A1545" s="135">
        <v>38680</v>
      </c>
      <c r="B1545" s="136">
        <f t="shared" si="100"/>
        <v>2005</v>
      </c>
      <c r="C1545" s="137" t="s">
        <v>50</v>
      </c>
      <c r="D1545" s="133" t="str">
        <f t="shared" si="98"/>
        <v/>
      </c>
      <c r="E1545" s="144">
        <v>38681</v>
      </c>
      <c r="F1545" s="139">
        <f t="shared" ref="F1545:F1608" si="101">YEAR(E1545)</f>
        <v>2005</v>
      </c>
      <c r="G1545" s="140">
        <v>1.7155</v>
      </c>
      <c r="H1545" s="145">
        <f t="shared" si="99"/>
        <v>1.7155</v>
      </c>
    </row>
    <row r="1546" spans="1:8">
      <c r="A1546" s="135">
        <v>38681</v>
      </c>
      <c r="B1546" s="136">
        <f t="shared" si="100"/>
        <v>2005</v>
      </c>
      <c r="C1546" s="137">
        <v>1.1724000000000001</v>
      </c>
      <c r="D1546" s="133">
        <f t="shared" si="98"/>
        <v>1.1724000000000001</v>
      </c>
      <c r="E1546" s="144">
        <v>38684</v>
      </c>
      <c r="F1546" s="139">
        <f t="shared" si="101"/>
        <v>2005</v>
      </c>
      <c r="G1546" s="140">
        <v>1.7221</v>
      </c>
      <c r="H1546" s="145">
        <f t="shared" si="99"/>
        <v>1.7221</v>
      </c>
    </row>
    <row r="1547" spans="1:8">
      <c r="A1547" s="135">
        <v>38684</v>
      </c>
      <c r="B1547" s="136">
        <f t="shared" si="100"/>
        <v>2005</v>
      </c>
      <c r="C1547" s="137">
        <v>1.1803999999999999</v>
      </c>
      <c r="D1547" s="133">
        <f t="shared" si="98"/>
        <v>1.1803999999999999</v>
      </c>
      <c r="E1547" s="144">
        <v>38685</v>
      </c>
      <c r="F1547" s="139">
        <f t="shared" si="101"/>
        <v>2005</v>
      </c>
      <c r="G1547" s="140">
        <v>1.7202999999999999</v>
      </c>
      <c r="H1547" s="145">
        <f t="shared" si="99"/>
        <v>1.7202999999999999</v>
      </c>
    </row>
    <row r="1548" spans="1:8">
      <c r="A1548" s="135">
        <v>38685</v>
      </c>
      <c r="B1548" s="136">
        <f t="shared" si="100"/>
        <v>2005</v>
      </c>
      <c r="C1548" s="137">
        <v>1.1786000000000001</v>
      </c>
      <c r="D1548" s="133">
        <f t="shared" si="98"/>
        <v>1.1786000000000001</v>
      </c>
      <c r="E1548" s="144">
        <v>38686</v>
      </c>
      <c r="F1548" s="139">
        <f t="shared" si="101"/>
        <v>2005</v>
      </c>
      <c r="G1548" s="140">
        <v>1.7321</v>
      </c>
      <c r="H1548" s="145">
        <f t="shared" si="99"/>
        <v>1.7321</v>
      </c>
    </row>
    <row r="1549" spans="1:8">
      <c r="A1549" s="135">
        <v>38686</v>
      </c>
      <c r="B1549" s="136">
        <f t="shared" si="100"/>
        <v>2005</v>
      </c>
      <c r="C1549" s="137">
        <v>1.179</v>
      </c>
      <c r="D1549" s="133">
        <f t="shared" si="98"/>
        <v>1.179</v>
      </c>
      <c r="E1549" s="144">
        <v>38687</v>
      </c>
      <c r="F1549" s="139">
        <f t="shared" si="101"/>
        <v>2005</v>
      </c>
      <c r="G1549" s="140">
        <v>1.7290000000000001</v>
      </c>
      <c r="H1549" s="145">
        <f t="shared" si="99"/>
        <v>1.7290000000000001</v>
      </c>
    </row>
    <row r="1550" spans="1:8">
      <c r="A1550" s="135">
        <v>38687</v>
      </c>
      <c r="B1550" s="136">
        <f t="shared" si="100"/>
        <v>2005</v>
      </c>
      <c r="C1550" s="137">
        <v>1.1701999999999999</v>
      </c>
      <c r="D1550" s="133">
        <f t="shared" si="98"/>
        <v>1.1701999999999999</v>
      </c>
      <c r="E1550" s="144">
        <v>38688</v>
      </c>
      <c r="F1550" s="139">
        <f t="shared" si="101"/>
        <v>2005</v>
      </c>
      <c r="G1550" s="140">
        <v>1.7303999999999999</v>
      </c>
      <c r="H1550" s="145">
        <f t="shared" si="99"/>
        <v>1.7303999999999999</v>
      </c>
    </row>
    <row r="1551" spans="1:8">
      <c r="A1551" s="135">
        <v>38688</v>
      </c>
      <c r="B1551" s="136">
        <f t="shared" si="100"/>
        <v>2005</v>
      </c>
      <c r="C1551" s="137">
        <v>1.1698999999999999</v>
      </c>
      <c r="D1551" s="133">
        <f t="shared" si="98"/>
        <v>1.1698999999999999</v>
      </c>
      <c r="E1551" s="144">
        <v>38691</v>
      </c>
      <c r="F1551" s="139">
        <f t="shared" si="101"/>
        <v>2005</v>
      </c>
      <c r="G1551" s="140">
        <v>1.7397</v>
      </c>
      <c r="H1551" s="145">
        <f t="shared" si="99"/>
        <v>1.7397</v>
      </c>
    </row>
    <row r="1552" spans="1:8">
      <c r="A1552" s="135">
        <v>38691</v>
      </c>
      <c r="B1552" s="136">
        <f t="shared" si="100"/>
        <v>2005</v>
      </c>
      <c r="C1552" s="137">
        <v>1.1787000000000001</v>
      </c>
      <c r="D1552" s="133">
        <f t="shared" si="98"/>
        <v>1.1787000000000001</v>
      </c>
      <c r="E1552" s="144">
        <v>38692</v>
      </c>
      <c r="F1552" s="139">
        <f t="shared" si="101"/>
        <v>2005</v>
      </c>
      <c r="G1552" s="140">
        <v>1.7402</v>
      </c>
      <c r="H1552" s="145">
        <f t="shared" si="99"/>
        <v>1.7402</v>
      </c>
    </row>
    <row r="1553" spans="1:8">
      <c r="A1553" s="135">
        <v>38692</v>
      </c>
      <c r="B1553" s="136">
        <f t="shared" si="100"/>
        <v>2005</v>
      </c>
      <c r="C1553" s="137">
        <v>1.1783999999999999</v>
      </c>
      <c r="D1553" s="133">
        <f t="shared" si="98"/>
        <v>1.1783999999999999</v>
      </c>
      <c r="E1553" s="144">
        <v>38693</v>
      </c>
      <c r="F1553" s="139">
        <f t="shared" si="101"/>
        <v>2005</v>
      </c>
      <c r="G1553" s="140">
        <v>1.7350000000000001</v>
      </c>
      <c r="H1553" s="145">
        <f t="shared" si="99"/>
        <v>1.7350000000000001</v>
      </c>
    </row>
    <row r="1554" spans="1:8">
      <c r="A1554" s="135">
        <v>38693</v>
      </c>
      <c r="B1554" s="136">
        <f t="shared" si="100"/>
        <v>2005</v>
      </c>
      <c r="C1554" s="137">
        <v>1.1721999999999999</v>
      </c>
      <c r="D1554" s="133">
        <f t="shared" si="98"/>
        <v>1.1721999999999999</v>
      </c>
      <c r="E1554" s="144">
        <v>38694</v>
      </c>
      <c r="F1554" s="139">
        <f t="shared" si="101"/>
        <v>2005</v>
      </c>
      <c r="G1554" s="140">
        <v>1.7514000000000001</v>
      </c>
      <c r="H1554" s="145">
        <f t="shared" si="99"/>
        <v>1.7514000000000001</v>
      </c>
    </row>
    <row r="1555" spans="1:8">
      <c r="A1555" s="135">
        <v>38694</v>
      </c>
      <c r="B1555" s="136">
        <f t="shared" si="100"/>
        <v>2005</v>
      </c>
      <c r="C1555" s="137">
        <v>1.1830000000000001</v>
      </c>
      <c r="D1555" s="133">
        <f t="shared" si="98"/>
        <v>1.1830000000000001</v>
      </c>
      <c r="E1555" s="144">
        <v>38695</v>
      </c>
      <c r="F1555" s="139">
        <f t="shared" si="101"/>
        <v>2005</v>
      </c>
      <c r="G1555" s="140">
        <v>1.7554000000000001</v>
      </c>
      <c r="H1555" s="145">
        <f t="shared" si="99"/>
        <v>1.7554000000000001</v>
      </c>
    </row>
    <row r="1556" spans="1:8">
      <c r="A1556" s="135">
        <v>38695</v>
      </c>
      <c r="B1556" s="136">
        <f t="shared" si="100"/>
        <v>2005</v>
      </c>
      <c r="C1556" s="137">
        <v>1.1823999999999999</v>
      </c>
      <c r="D1556" s="133">
        <f t="shared" si="98"/>
        <v>1.1823999999999999</v>
      </c>
      <c r="E1556" s="144">
        <v>38698</v>
      </c>
      <c r="F1556" s="139">
        <f t="shared" si="101"/>
        <v>2005</v>
      </c>
      <c r="G1556" s="140">
        <v>1.774</v>
      </c>
      <c r="H1556" s="145">
        <f t="shared" si="99"/>
        <v>1.774</v>
      </c>
    </row>
    <row r="1557" spans="1:8">
      <c r="A1557" s="135">
        <v>38698</v>
      </c>
      <c r="B1557" s="136">
        <f t="shared" si="100"/>
        <v>2005</v>
      </c>
      <c r="C1557" s="137">
        <v>1.1969000000000001</v>
      </c>
      <c r="D1557" s="133">
        <f t="shared" si="98"/>
        <v>1.1969000000000001</v>
      </c>
      <c r="E1557" s="144">
        <v>38699</v>
      </c>
      <c r="F1557" s="139">
        <f t="shared" si="101"/>
        <v>2005</v>
      </c>
      <c r="G1557" s="140">
        <v>1.7674000000000001</v>
      </c>
      <c r="H1557" s="145">
        <f t="shared" si="99"/>
        <v>1.7674000000000001</v>
      </c>
    </row>
    <row r="1558" spans="1:8">
      <c r="A1558" s="135">
        <v>38699</v>
      </c>
      <c r="B1558" s="136">
        <f t="shared" si="100"/>
        <v>2005</v>
      </c>
      <c r="C1558" s="137">
        <v>1.1926000000000001</v>
      </c>
      <c r="D1558" s="133">
        <f t="shared" si="98"/>
        <v>1.1926000000000001</v>
      </c>
      <c r="E1558" s="144">
        <v>38700</v>
      </c>
      <c r="F1558" s="139">
        <f t="shared" si="101"/>
        <v>2005</v>
      </c>
      <c r="G1558" s="140">
        <v>1.7739</v>
      </c>
      <c r="H1558" s="145">
        <f t="shared" si="99"/>
        <v>1.7739</v>
      </c>
    </row>
    <row r="1559" spans="1:8">
      <c r="A1559" s="135">
        <v>38700</v>
      </c>
      <c r="B1559" s="136">
        <f t="shared" si="100"/>
        <v>2005</v>
      </c>
      <c r="C1559" s="137">
        <v>1.2040999999999999</v>
      </c>
      <c r="D1559" s="133">
        <f t="shared" si="98"/>
        <v>1.2040999999999999</v>
      </c>
      <c r="E1559" s="144">
        <v>38701</v>
      </c>
      <c r="F1559" s="139">
        <f t="shared" si="101"/>
        <v>2005</v>
      </c>
      <c r="G1559" s="140">
        <v>1.7647999999999999</v>
      </c>
      <c r="H1559" s="145">
        <f t="shared" si="99"/>
        <v>1.7647999999999999</v>
      </c>
    </row>
    <row r="1560" spans="1:8">
      <c r="A1560" s="135">
        <v>38701</v>
      </c>
      <c r="B1560" s="136">
        <f t="shared" si="100"/>
        <v>2005</v>
      </c>
      <c r="C1560" s="137">
        <v>1.1964999999999999</v>
      </c>
      <c r="D1560" s="133">
        <f t="shared" si="98"/>
        <v>1.1964999999999999</v>
      </c>
      <c r="E1560" s="144">
        <v>38702</v>
      </c>
      <c r="F1560" s="139">
        <f t="shared" si="101"/>
        <v>2005</v>
      </c>
      <c r="G1560" s="140">
        <v>1.7716000000000001</v>
      </c>
      <c r="H1560" s="145">
        <f t="shared" si="99"/>
        <v>1.7716000000000001</v>
      </c>
    </row>
    <row r="1561" spans="1:8">
      <c r="A1561" s="135">
        <v>38702</v>
      </c>
      <c r="B1561" s="136">
        <f t="shared" si="100"/>
        <v>2005</v>
      </c>
      <c r="C1561" s="137">
        <v>1.2012</v>
      </c>
      <c r="D1561" s="133">
        <f t="shared" si="98"/>
        <v>1.2012</v>
      </c>
      <c r="E1561" s="144">
        <v>38705</v>
      </c>
      <c r="F1561" s="139">
        <f t="shared" si="101"/>
        <v>2005</v>
      </c>
      <c r="G1561" s="140">
        <v>1.7641</v>
      </c>
      <c r="H1561" s="145">
        <f t="shared" si="99"/>
        <v>1.7641</v>
      </c>
    </row>
    <row r="1562" spans="1:8">
      <c r="A1562" s="135">
        <v>38705</v>
      </c>
      <c r="B1562" s="136">
        <f t="shared" si="100"/>
        <v>2005</v>
      </c>
      <c r="C1562" s="137">
        <v>1.1996</v>
      </c>
      <c r="D1562" s="133">
        <f t="shared" si="98"/>
        <v>1.1996</v>
      </c>
      <c r="E1562" s="144">
        <v>38706</v>
      </c>
      <c r="F1562" s="139">
        <f t="shared" si="101"/>
        <v>2005</v>
      </c>
      <c r="G1562" s="140">
        <v>1.7544</v>
      </c>
      <c r="H1562" s="145">
        <f t="shared" si="99"/>
        <v>1.7544</v>
      </c>
    </row>
    <row r="1563" spans="1:8">
      <c r="A1563" s="135">
        <v>38706</v>
      </c>
      <c r="B1563" s="136">
        <f t="shared" si="100"/>
        <v>2005</v>
      </c>
      <c r="C1563" s="137">
        <v>1.1848000000000001</v>
      </c>
      <c r="D1563" s="133">
        <f t="shared" si="98"/>
        <v>1.1848000000000001</v>
      </c>
      <c r="E1563" s="144">
        <v>38707</v>
      </c>
      <c r="F1563" s="139">
        <f t="shared" si="101"/>
        <v>2005</v>
      </c>
      <c r="G1563" s="140">
        <v>1.7402</v>
      </c>
      <c r="H1563" s="145">
        <f t="shared" si="99"/>
        <v>1.7402</v>
      </c>
    </row>
    <row r="1564" spans="1:8">
      <c r="A1564" s="135">
        <v>38707</v>
      </c>
      <c r="B1564" s="136">
        <f t="shared" si="100"/>
        <v>2005</v>
      </c>
      <c r="C1564" s="137">
        <v>1.1816</v>
      </c>
      <c r="D1564" s="133">
        <f t="shared" si="98"/>
        <v>1.1816</v>
      </c>
      <c r="E1564" s="144">
        <v>38708</v>
      </c>
      <c r="F1564" s="139">
        <f t="shared" si="101"/>
        <v>2005</v>
      </c>
      <c r="G1564" s="140">
        <v>1.7395</v>
      </c>
      <c r="H1564" s="145">
        <f t="shared" si="99"/>
        <v>1.7395</v>
      </c>
    </row>
    <row r="1565" spans="1:8">
      <c r="A1565" s="135">
        <v>38708</v>
      </c>
      <c r="B1565" s="136">
        <f t="shared" si="100"/>
        <v>2005</v>
      </c>
      <c r="C1565" s="137">
        <v>1.1882999999999999</v>
      </c>
      <c r="D1565" s="133">
        <f t="shared" si="98"/>
        <v>1.1882999999999999</v>
      </c>
      <c r="E1565" s="144">
        <v>38709</v>
      </c>
      <c r="F1565" s="139">
        <f t="shared" si="101"/>
        <v>2005</v>
      </c>
      <c r="G1565" s="140">
        <v>1.7325999999999999</v>
      </c>
      <c r="H1565" s="145">
        <f t="shared" si="99"/>
        <v>1.7325999999999999</v>
      </c>
    </row>
    <row r="1566" spans="1:8">
      <c r="A1566" s="135">
        <v>38709</v>
      </c>
      <c r="B1566" s="136">
        <f t="shared" si="100"/>
        <v>2005</v>
      </c>
      <c r="C1566" s="137">
        <v>1.1857</v>
      </c>
      <c r="D1566" s="133">
        <f t="shared" si="98"/>
        <v>1.1857</v>
      </c>
      <c r="E1566" s="144">
        <v>38712</v>
      </c>
      <c r="F1566" s="139">
        <f t="shared" si="101"/>
        <v>2005</v>
      </c>
      <c r="G1566" s="140" t="s">
        <v>50</v>
      </c>
      <c r="H1566" s="145" t="str">
        <f t="shared" si="99"/>
        <v/>
      </c>
    </row>
    <row r="1567" spans="1:8">
      <c r="A1567" s="135">
        <v>38712</v>
      </c>
      <c r="B1567" s="136">
        <f t="shared" si="100"/>
        <v>2005</v>
      </c>
      <c r="C1567" s="137" t="s">
        <v>50</v>
      </c>
      <c r="D1567" s="133" t="str">
        <f t="shared" si="98"/>
        <v/>
      </c>
      <c r="E1567" s="144">
        <v>38713</v>
      </c>
      <c r="F1567" s="139">
        <f t="shared" si="101"/>
        <v>2005</v>
      </c>
      <c r="G1567" s="140">
        <v>1.7307999999999999</v>
      </c>
      <c r="H1567" s="145">
        <f t="shared" si="99"/>
        <v>1.7307999999999999</v>
      </c>
    </row>
    <row r="1568" spans="1:8">
      <c r="A1568" s="135">
        <v>38713</v>
      </c>
      <c r="B1568" s="136">
        <f t="shared" si="100"/>
        <v>2005</v>
      </c>
      <c r="C1568" s="137">
        <v>1.1856</v>
      </c>
      <c r="D1568" s="133">
        <f t="shared" si="98"/>
        <v>1.1856</v>
      </c>
      <c r="E1568" s="144">
        <v>38714</v>
      </c>
      <c r="F1568" s="139">
        <f t="shared" si="101"/>
        <v>2005</v>
      </c>
      <c r="G1568" s="140">
        <v>1.7225999999999999</v>
      </c>
      <c r="H1568" s="145">
        <f t="shared" si="99"/>
        <v>1.7225999999999999</v>
      </c>
    </row>
    <row r="1569" spans="1:8">
      <c r="A1569" s="135">
        <v>38714</v>
      </c>
      <c r="B1569" s="136">
        <f t="shared" si="100"/>
        <v>2005</v>
      </c>
      <c r="C1569" s="137">
        <v>1.1875</v>
      </c>
      <c r="D1569" s="133">
        <f t="shared" si="98"/>
        <v>1.1875</v>
      </c>
      <c r="E1569" s="144">
        <v>38715</v>
      </c>
      <c r="F1569" s="139">
        <f t="shared" si="101"/>
        <v>2005</v>
      </c>
      <c r="G1569" s="140">
        <v>1.7261</v>
      </c>
      <c r="H1569" s="145">
        <f t="shared" si="99"/>
        <v>1.7261</v>
      </c>
    </row>
    <row r="1570" spans="1:8">
      <c r="A1570" s="135">
        <v>38715</v>
      </c>
      <c r="B1570" s="136">
        <f t="shared" si="100"/>
        <v>2005</v>
      </c>
      <c r="C1570" s="137">
        <v>1.1846000000000001</v>
      </c>
      <c r="D1570" s="133">
        <f t="shared" si="98"/>
        <v>1.1846000000000001</v>
      </c>
      <c r="E1570" s="144">
        <v>38716</v>
      </c>
      <c r="F1570" s="139">
        <f t="shared" si="101"/>
        <v>2005</v>
      </c>
      <c r="G1570" s="140">
        <v>1.7188000000000001</v>
      </c>
      <c r="H1570" s="145">
        <f t="shared" si="99"/>
        <v>1.7188000000000001</v>
      </c>
    </row>
    <row r="1571" spans="1:8">
      <c r="A1571" s="135">
        <v>38716</v>
      </c>
      <c r="B1571" s="136">
        <f t="shared" si="100"/>
        <v>2005</v>
      </c>
      <c r="C1571" s="137">
        <v>1.1841999999999999</v>
      </c>
      <c r="D1571" s="133">
        <f t="shared" si="98"/>
        <v>1.1841999999999999</v>
      </c>
      <c r="E1571" s="144">
        <v>38719</v>
      </c>
      <c r="F1571" s="139">
        <f t="shared" si="101"/>
        <v>2006</v>
      </c>
      <c r="G1571" s="140" t="s">
        <v>50</v>
      </c>
      <c r="H1571" s="145" t="str">
        <f t="shared" si="99"/>
        <v/>
      </c>
    </row>
    <row r="1572" spans="1:8">
      <c r="A1572" s="135">
        <v>38719</v>
      </c>
      <c r="B1572" s="136">
        <f t="shared" si="100"/>
        <v>2006</v>
      </c>
      <c r="C1572" s="137" t="s">
        <v>50</v>
      </c>
      <c r="D1572" s="133" t="str">
        <f t="shared" si="98"/>
        <v/>
      </c>
      <c r="E1572" s="144">
        <v>38720</v>
      </c>
      <c r="F1572" s="139">
        <f t="shared" si="101"/>
        <v>2006</v>
      </c>
      <c r="G1572" s="140">
        <v>1.7403999999999999</v>
      </c>
      <c r="H1572" s="145">
        <f t="shared" si="99"/>
        <v>1.7403999999999999</v>
      </c>
    </row>
    <row r="1573" spans="1:8">
      <c r="A1573" s="135">
        <v>38720</v>
      </c>
      <c r="B1573" s="136">
        <f t="shared" si="100"/>
        <v>2006</v>
      </c>
      <c r="C1573" s="137">
        <v>1.198</v>
      </c>
      <c r="D1573" s="133">
        <f t="shared" si="98"/>
        <v>1.198</v>
      </c>
      <c r="E1573" s="144">
        <v>38721</v>
      </c>
      <c r="F1573" s="139">
        <f t="shared" si="101"/>
        <v>2006</v>
      </c>
      <c r="G1573" s="140">
        <v>1.7587999999999999</v>
      </c>
      <c r="H1573" s="145">
        <f t="shared" si="99"/>
        <v>1.7587999999999999</v>
      </c>
    </row>
    <row r="1574" spans="1:8">
      <c r="A1574" s="135">
        <v>38721</v>
      </c>
      <c r="B1574" s="136">
        <f t="shared" si="100"/>
        <v>2006</v>
      </c>
      <c r="C1574" s="137">
        <v>1.2091000000000001</v>
      </c>
      <c r="D1574" s="133">
        <f t="shared" si="98"/>
        <v>1.2091000000000001</v>
      </c>
      <c r="E1574" s="144">
        <v>38722</v>
      </c>
      <c r="F1574" s="139">
        <f t="shared" si="101"/>
        <v>2006</v>
      </c>
      <c r="G1574" s="140">
        <v>1.7565999999999999</v>
      </c>
      <c r="H1574" s="145">
        <f t="shared" si="99"/>
        <v>1.7565999999999999</v>
      </c>
    </row>
    <row r="1575" spans="1:8">
      <c r="A1575" s="135">
        <v>38722</v>
      </c>
      <c r="B1575" s="136">
        <f t="shared" si="100"/>
        <v>2006</v>
      </c>
      <c r="C1575" s="137">
        <v>1.2101</v>
      </c>
      <c r="D1575" s="133">
        <f t="shared" si="98"/>
        <v>1.2101</v>
      </c>
      <c r="E1575" s="144">
        <v>38723</v>
      </c>
      <c r="F1575" s="139">
        <f t="shared" si="101"/>
        <v>2006</v>
      </c>
      <c r="G1575" s="140">
        <v>1.7697000000000001</v>
      </c>
      <c r="H1575" s="145">
        <f t="shared" si="99"/>
        <v>1.7697000000000001</v>
      </c>
    </row>
    <row r="1576" spans="1:8">
      <c r="A1576" s="135">
        <v>38723</v>
      </c>
      <c r="B1576" s="136">
        <f t="shared" si="100"/>
        <v>2006</v>
      </c>
      <c r="C1576" s="137">
        <v>1.2148000000000001</v>
      </c>
      <c r="D1576" s="133">
        <f t="shared" si="98"/>
        <v>1.2148000000000001</v>
      </c>
      <c r="E1576" s="144">
        <v>38726</v>
      </c>
      <c r="F1576" s="139">
        <f t="shared" si="101"/>
        <v>2006</v>
      </c>
      <c r="G1576" s="140">
        <v>1.7645</v>
      </c>
      <c r="H1576" s="145">
        <f t="shared" si="99"/>
        <v>1.7645</v>
      </c>
    </row>
    <row r="1577" spans="1:8">
      <c r="A1577" s="135">
        <v>38726</v>
      </c>
      <c r="B1577" s="136">
        <f t="shared" si="100"/>
        <v>2006</v>
      </c>
      <c r="C1577" s="137">
        <v>1.2063999999999999</v>
      </c>
      <c r="D1577" s="133">
        <f t="shared" si="98"/>
        <v>1.2063999999999999</v>
      </c>
      <c r="E1577" s="144">
        <v>38727</v>
      </c>
      <c r="F1577" s="139">
        <f t="shared" si="101"/>
        <v>2006</v>
      </c>
      <c r="G1577" s="140">
        <v>1.7645</v>
      </c>
      <c r="H1577" s="145">
        <f t="shared" si="99"/>
        <v>1.7645</v>
      </c>
    </row>
    <row r="1578" spans="1:8">
      <c r="A1578" s="135">
        <v>38727</v>
      </c>
      <c r="B1578" s="136">
        <f t="shared" si="100"/>
        <v>2006</v>
      </c>
      <c r="C1578" s="137">
        <v>1.2062999999999999</v>
      </c>
      <c r="D1578" s="133">
        <f t="shared" si="98"/>
        <v>1.2062999999999999</v>
      </c>
      <c r="E1578" s="144">
        <v>38728</v>
      </c>
      <c r="F1578" s="139">
        <f t="shared" si="101"/>
        <v>2006</v>
      </c>
      <c r="G1578" s="140">
        <v>1.7643</v>
      </c>
      <c r="H1578" s="145">
        <f t="shared" si="99"/>
        <v>1.7643</v>
      </c>
    </row>
    <row r="1579" spans="1:8">
      <c r="A1579" s="135">
        <v>38728</v>
      </c>
      <c r="B1579" s="136">
        <f t="shared" si="100"/>
        <v>2006</v>
      </c>
      <c r="C1579" s="137">
        <v>1.2135</v>
      </c>
      <c r="D1579" s="133">
        <f t="shared" si="98"/>
        <v>1.2135</v>
      </c>
      <c r="E1579" s="144">
        <v>38729</v>
      </c>
      <c r="F1579" s="139">
        <f t="shared" si="101"/>
        <v>2006</v>
      </c>
      <c r="G1579" s="140">
        <v>1.7612000000000001</v>
      </c>
      <c r="H1579" s="145">
        <f t="shared" si="99"/>
        <v>1.7612000000000001</v>
      </c>
    </row>
    <row r="1580" spans="1:8">
      <c r="A1580" s="135">
        <v>38729</v>
      </c>
      <c r="B1580" s="136">
        <f t="shared" si="100"/>
        <v>2006</v>
      </c>
      <c r="C1580" s="137">
        <v>1.2035</v>
      </c>
      <c r="D1580" s="133">
        <f t="shared" si="98"/>
        <v>1.2035</v>
      </c>
      <c r="E1580" s="144">
        <v>38730</v>
      </c>
      <c r="F1580" s="139">
        <f t="shared" si="101"/>
        <v>2006</v>
      </c>
      <c r="G1580" s="140">
        <v>1.7715000000000001</v>
      </c>
      <c r="H1580" s="145">
        <f t="shared" si="99"/>
        <v>1.7715000000000001</v>
      </c>
    </row>
    <row r="1581" spans="1:8">
      <c r="A1581" s="135">
        <v>38730</v>
      </c>
      <c r="B1581" s="136">
        <f t="shared" si="100"/>
        <v>2006</v>
      </c>
      <c r="C1581" s="137">
        <v>1.2102999999999999</v>
      </c>
      <c r="D1581" s="133">
        <f t="shared" si="98"/>
        <v>1.2102999999999999</v>
      </c>
      <c r="E1581" s="144">
        <v>38733</v>
      </c>
      <c r="F1581" s="139">
        <f t="shared" si="101"/>
        <v>2006</v>
      </c>
      <c r="G1581" s="140" t="s">
        <v>50</v>
      </c>
      <c r="H1581" s="145" t="str">
        <f t="shared" si="99"/>
        <v/>
      </c>
    </row>
    <row r="1582" spans="1:8">
      <c r="A1582" s="135">
        <v>38733</v>
      </c>
      <c r="B1582" s="136">
        <f t="shared" si="100"/>
        <v>2006</v>
      </c>
      <c r="C1582" s="137" t="s">
        <v>50</v>
      </c>
      <c r="D1582" s="133" t="str">
        <f t="shared" si="98"/>
        <v/>
      </c>
      <c r="E1582" s="144">
        <v>38734</v>
      </c>
      <c r="F1582" s="139">
        <f t="shared" si="101"/>
        <v>2006</v>
      </c>
      <c r="G1582" s="140">
        <v>1.7627999999999999</v>
      </c>
      <c r="H1582" s="145">
        <f t="shared" si="99"/>
        <v>1.7627999999999999</v>
      </c>
    </row>
    <row r="1583" spans="1:8">
      <c r="A1583" s="135">
        <v>38734</v>
      </c>
      <c r="B1583" s="136">
        <f t="shared" si="100"/>
        <v>2006</v>
      </c>
      <c r="C1583" s="137">
        <v>1.2073</v>
      </c>
      <c r="D1583" s="133">
        <f t="shared" si="98"/>
        <v>1.2073</v>
      </c>
      <c r="E1583" s="144">
        <v>38735</v>
      </c>
      <c r="F1583" s="139">
        <f t="shared" si="101"/>
        <v>2006</v>
      </c>
      <c r="G1583" s="140">
        <v>1.7622</v>
      </c>
      <c r="H1583" s="145">
        <f t="shared" si="99"/>
        <v>1.7622</v>
      </c>
    </row>
    <row r="1584" spans="1:8">
      <c r="A1584" s="135">
        <v>38735</v>
      </c>
      <c r="B1584" s="136">
        <f t="shared" si="100"/>
        <v>2006</v>
      </c>
      <c r="C1584" s="137">
        <v>1.2082999999999999</v>
      </c>
      <c r="D1584" s="133">
        <f t="shared" si="98"/>
        <v>1.2082999999999999</v>
      </c>
      <c r="E1584" s="144">
        <v>38736</v>
      </c>
      <c r="F1584" s="139">
        <f t="shared" si="101"/>
        <v>2006</v>
      </c>
      <c r="G1584" s="140">
        <v>1.7618</v>
      </c>
      <c r="H1584" s="145">
        <f t="shared" si="99"/>
        <v>1.7618</v>
      </c>
    </row>
    <row r="1585" spans="1:8">
      <c r="A1585" s="135">
        <v>38736</v>
      </c>
      <c r="B1585" s="136">
        <f t="shared" si="100"/>
        <v>2006</v>
      </c>
      <c r="C1585" s="137">
        <v>1.2110000000000001</v>
      </c>
      <c r="D1585" s="133">
        <f t="shared" si="98"/>
        <v>1.2110000000000001</v>
      </c>
      <c r="E1585" s="144">
        <v>38737</v>
      </c>
      <c r="F1585" s="139">
        <f t="shared" si="101"/>
        <v>2006</v>
      </c>
      <c r="G1585" s="140">
        <v>1.7663</v>
      </c>
      <c r="H1585" s="145">
        <f t="shared" si="99"/>
        <v>1.7663</v>
      </c>
    </row>
    <row r="1586" spans="1:8">
      <c r="A1586" s="135">
        <v>38737</v>
      </c>
      <c r="B1586" s="136">
        <f t="shared" si="100"/>
        <v>2006</v>
      </c>
      <c r="C1586" s="137">
        <v>1.2101</v>
      </c>
      <c r="D1586" s="133">
        <f t="shared" si="98"/>
        <v>1.2101</v>
      </c>
      <c r="E1586" s="144">
        <v>38740</v>
      </c>
      <c r="F1586" s="139">
        <f t="shared" si="101"/>
        <v>2006</v>
      </c>
      <c r="G1586" s="140">
        <v>1.7842</v>
      </c>
      <c r="H1586" s="145">
        <f t="shared" si="99"/>
        <v>1.7842</v>
      </c>
    </row>
    <row r="1587" spans="1:8">
      <c r="A1587" s="135">
        <v>38740</v>
      </c>
      <c r="B1587" s="136">
        <f t="shared" si="100"/>
        <v>2006</v>
      </c>
      <c r="C1587" s="137">
        <v>1.2276</v>
      </c>
      <c r="D1587" s="133">
        <f t="shared" si="98"/>
        <v>1.2276</v>
      </c>
      <c r="E1587" s="144">
        <v>38741</v>
      </c>
      <c r="F1587" s="139">
        <f t="shared" si="101"/>
        <v>2006</v>
      </c>
      <c r="G1587" s="140">
        <v>1.7885</v>
      </c>
      <c r="H1587" s="145">
        <f t="shared" si="99"/>
        <v>1.7885</v>
      </c>
    </row>
    <row r="1588" spans="1:8">
      <c r="A1588" s="135">
        <v>38741</v>
      </c>
      <c r="B1588" s="136">
        <f t="shared" si="100"/>
        <v>2006</v>
      </c>
      <c r="C1588" s="137">
        <v>1.2286999999999999</v>
      </c>
      <c r="D1588" s="133">
        <f t="shared" si="98"/>
        <v>1.2286999999999999</v>
      </c>
      <c r="E1588" s="144">
        <v>38742</v>
      </c>
      <c r="F1588" s="139">
        <f t="shared" si="101"/>
        <v>2006</v>
      </c>
      <c r="G1588" s="140">
        <v>1.7874000000000001</v>
      </c>
      <c r="H1588" s="145">
        <f t="shared" si="99"/>
        <v>1.7874000000000001</v>
      </c>
    </row>
    <row r="1589" spans="1:8">
      <c r="A1589" s="135">
        <v>38742</v>
      </c>
      <c r="B1589" s="136">
        <f t="shared" si="100"/>
        <v>2006</v>
      </c>
      <c r="C1589" s="137">
        <v>1.2252000000000001</v>
      </c>
      <c r="D1589" s="133">
        <f t="shared" si="98"/>
        <v>1.2252000000000001</v>
      </c>
      <c r="E1589" s="144">
        <v>38743</v>
      </c>
      <c r="F1589" s="139">
        <f t="shared" si="101"/>
        <v>2006</v>
      </c>
      <c r="G1589" s="140">
        <v>1.7829999999999999</v>
      </c>
      <c r="H1589" s="145">
        <f t="shared" si="99"/>
        <v>1.7829999999999999</v>
      </c>
    </row>
    <row r="1590" spans="1:8">
      <c r="A1590" s="135">
        <v>38743</v>
      </c>
      <c r="B1590" s="136">
        <f t="shared" si="100"/>
        <v>2006</v>
      </c>
      <c r="C1590" s="137">
        <v>1.2229000000000001</v>
      </c>
      <c r="D1590" s="133">
        <f t="shared" si="98"/>
        <v>1.2229000000000001</v>
      </c>
      <c r="E1590" s="144">
        <v>38744</v>
      </c>
      <c r="F1590" s="139">
        <f t="shared" si="101"/>
        <v>2006</v>
      </c>
      <c r="G1590" s="140">
        <v>1.7733000000000001</v>
      </c>
      <c r="H1590" s="145">
        <f t="shared" si="99"/>
        <v>1.7733000000000001</v>
      </c>
    </row>
    <row r="1591" spans="1:8">
      <c r="A1591" s="135">
        <v>38744</v>
      </c>
      <c r="B1591" s="136">
        <f t="shared" si="100"/>
        <v>2006</v>
      </c>
      <c r="C1591" s="137">
        <v>1.2130000000000001</v>
      </c>
      <c r="D1591" s="133">
        <f t="shared" si="98"/>
        <v>1.2130000000000001</v>
      </c>
      <c r="E1591" s="144">
        <v>38747</v>
      </c>
      <c r="F1591" s="139">
        <f t="shared" si="101"/>
        <v>2006</v>
      </c>
      <c r="G1591" s="140">
        <v>1.7687999999999999</v>
      </c>
      <c r="H1591" s="145">
        <f t="shared" si="99"/>
        <v>1.7687999999999999</v>
      </c>
    </row>
    <row r="1592" spans="1:8">
      <c r="A1592" s="135">
        <v>38747</v>
      </c>
      <c r="B1592" s="136">
        <f t="shared" si="100"/>
        <v>2006</v>
      </c>
      <c r="C1592" s="137">
        <v>1.2091000000000001</v>
      </c>
      <c r="D1592" s="133">
        <f t="shared" si="98"/>
        <v>1.2091000000000001</v>
      </c>
      <c r="E1592" s="144">
        <v>38748</v>
      </c>
      <c r="F1592" s="139">
        <f t="shared" si="101"/>
        <v>2006</v>
      </c>
      <c r="G1592" s="140">
        <v>1.782</v>
      </c>
      <c r="H1592" s="145">
        <f t="shared" si="99"/>
        <v>1.782</v>
      </c>
    </row>
    <row r="1593" spans="1:8">
      <c r="A1593" s="135">
        <v>38748</v>
      </c>
      <c r="B1593" s="136">
        <f t="shared" si="100"/>
        <v>2006</v>
      </c>
      <c r="C1593" s="137">
        <v>1.2158</v>
      </c>
      <c r="D1593" s="133">
        <f t="shared" si="98"/>
        <v>1.2158</v>
      </c>
      <c r="E1593" s="144">
        <v>38749</v>
      </c>
      <c r="F1593" s="139">
        <f t="shared" si="101"/>
        <v>2006</v>
      </c>
      <c r="G1593" s="140">
        <v>1.7781</v>
      </c>
      <c r="H1593" s="145">
        <f t="shared" si="99"/>
        <v>1.7781</v>
      </c>
    </row>
    <row r="1594" spans="1:8">
      <c r="A1594" s="135">
        <v>38749</v>
      </c>
      <c r="B1594" s="136">
        <f t="shared" si="100"/>
        <v>2006</v>
      </c>
      <c r="C1594" s="137">
        <v>1.2092000000000001</v>
      </c>
      <c r="D1594" s="133">
        <f t="shared" si="98"/>
        <v>1.2092000000000001</v>
      </c>
      <c r="E1594" s="144">
        <v>38750</v>
      </c>
      <c r="F1594" s="139">
        <f t="shared" si="101"/>
        <v>2006</v>
      </c>
      <c r="G1594" s="140">
        <v>1.7806999999999999</v>
      </c>
      <c r="H1594" s="145">
        <f t="shared" si="99"/>
        <v>1.7806999999999999</v>
      </c>
    </row>
    <row r="1595" spans="1:8">
      <c r="A1595" s="135">
        <v>38750</v>
      </c>
      <c r="B1595" s="136">
        <f t="shared" si="100"/>
        <v>2006</v>
      </c>
      <c r="C1595" s="137">
        <v>1.21</v>
      </c>
      <c r="D1595" s="133">
        <f t="shared" si="98"/>
        <v>1.21</v>
      </c>
      <c r="E1595" s="144">
        <v>38751</v>
      </c>
      <c r="F1595" s="139">
        <f t="shared" si="101"/>
        <v>2006</v>
      </c>
      <c r="G1595" s="140">
        <v>1.7625999999999999</v>
      </c>
      <c r="H1595" s="145">
        <f t="shared" si="99"/>
        <v>1.7625999999999999</v>
      </c>
    </row>
    <row r="1596" spans="1:8">
      <c r="A1596" s="135">
        <v>38751</v>
      </c>
      <c r="B1596" s="136">
        <f t="shared" si="100"/>
        <v>2006</v>
      </c>
      <c r="C1596" s="137">
        <v>1.2020999999999999</v>
      </c>
      <c r="D1596" s="133">
        <f t="shared" si="98"/>
        <v>1.2020999999999999</v>
      </c>
      <c r="E1596" s="144">
        <v>38754</v>
      </c>
      <c r="F1596" s="139">
        <f t="shared" si="101"/>
        <v>2006</v>
      </c>
      <c r="G1596" s="140">
        <v>1.7462</v>
      </c>
      <c r="H1596" s="145">
        <f t="shared" si="99"/>
        <v>1.7462</v>
      </c>
    </row>
    <row r="1597" spans="1:8">
      <c r="A1597" s="135">
        <v>38754</v>
      </c>
      <c r="B1597" s="136">
        <f t="shared" si="100"/>
        <v>2006</v>
      </c>
      <c r="C1597" s="137">
        <v>1.1971000000000001</v>
      </c>
      <c r="D1597" s="133">
        <f t="shared" si="98"/>
        <v>1.1971000000000001</v>
      </c>
      <c r="E1597" s="144">
        <v>38755</v>
      </c>
      <c r="F1597" s="139">
        <f t="shared" si="101"/>
        <v>2006</v>
      </c>
      <c r="G1597" s="140">
        <v>1.7444</v>
      </c>
      <c r="H1597" s="145">
        <f t="shared" si="99"/>
        <v>1.7444</v>
      </c>
    </row>
    <row r="1598" spans="1:8">
      <c r="A1598" s="135">
        <v>38755</v>
      </c>
      <c r="B1598" s="136">
        <f t="shared" si="100"/>
        <v>2006</v>
      </c>
      <c r="C1598" s="137">
        <v>1.1974</v>
      </c>
      <c r="D1598" s="133">
        <f t="shared" si="98"/>
        <v>1.1974</v>
      </c>
      <c r="E1598" s="144">
        <v>38756</v>
      </c>
      <c r="F1598" s="139">
        <f t="shared" si="101"/>
        <v>2006</v>
      </c>
      <c r="G1598" s="140">
        <v>1.7404999999999999</v>
      </c>
      <c r="H1598" s="145">
        <f t="shared" si="99"/>
        <v>1.7404999999999999</v>
      </c>
    </row>
    <row r="1599" spans="1:8">
      <c r="A1599" s="135">
        <v>38756</v>
      </c>
      <c r="B1599" s="136">
        <f t="shared" si="100"/>
        <v>2006</v>
      </c>
      <c r="C1599" s="137">
        <v>1.1935</v>
      </c>
      <c r="D1599" s="133">
        <f t="shared" si="98"/>
        <v>1.1935</v>
      </c>
      <c r="E1599" s="144">
        <v>38757</v>
      </c>
      <c r="F1599" s="139">
        <f t="shared" si="101"/>
        <v>2006</v>
      </c>
      <c r="G1599" s="140">
        <v>1.7411000000000001</v>
      </c>
      <c r="H1599" s="145">
        <f t="shared" si="99"/>
        <v>1.7411000000000001</v>
      </c>
    </row>
    <row r="1600" spans="1:8">
      <c r="A1600" s="135">
        <v>38757</v>
      </c>
      <c r="B1600" s="136">
        <f t="shared" si="100"/>
        <v>2006</v>
      </c>
      <c r="C1600" s="137">
        <v>1.1962999999999999</v>
      </c>
      <c r="D1600" s="133">
        <f t="shared" si="98"/>
        <v>1.1962999999999999</v>
      </c>
      <c r="E1600" s="144">
        <v>38758</v>
      </c>
      <c r="F1600" s="139">
        <f t="shared" si="101"/>
        <v>2006</v>
      </c>
      <c r="G1600" s="140">
        <v>1.7454000000000001</v>
      </c>
      <c r="H1600" s="145">
        <f t="shared" si="99"/>
        <v>1.7454000000000001</v>
      </c>
    </row>
    <row r="1601" spans="1:8">
      <c r="A1601" s="135">
        <v>38758</v>
      </c>
      <c r="B1601" s="136">
        <f t="shared" si="100"/>
        <v>2006</v>
      </c>
      <c r="C1601" s="137">
        <v>1.1919999999999999</v>
      </c>
      <c r="D1601" s="133">
        <f t="shared" si="98"/>
        <v>1.1919999999999999</v>
      </c>
      <c r="E1601" s="144">
        <v>38761</v>
      </c>
      <c r="F1601" s="139">
        <f t="shared" si="101"/>
        <v>2006</v>
      </c>
      <c r="G1601" s="140">
        <v>1.7438</v>
      </c>
      <c r="H1601" s="145">
        <f t="shared" si="99"/>
        <v>1.7438</v>
      </c>
    </row>
    <row r="1602" spans="1:8">
      <c r="A1602" s="135">
        <v>38761</v>
      </c>
      <c r="B1602" s="136">
        <f t="shared" si="100"/>
        <v>2006</v>
      </c>
      <c r="C1602" s="137">
        <v>1.1904999999999999</v>
      </c>
      <c r="D1602" s="133">
        <f t="shared" si="98"/>
        <v>1.1904999999999999</v>
      </c>
      <c r="E1602" s="144">
        <v>38762</v>
      </c>
      <c r="F1602" s="139">
        <f t="shared" si="101"/>
        <v>2006</v>
      </c>
      <c r="G1602" s="140">
        <v>1.7343</v>
      </c>
      <c r="H1602" s="145">
        <f t="shared" si="99"/>
        <v>1.7343</v>
      </c>
    </row>
    <row r="1603" spans="1:8">
      <c r="A1603" s="135">
        <v>38762</v>
      </c>
      <c r="B1603" s="136">
        <f t="shared" si="100"/>
        <v>2006</v>
      </c>
      <c r="C1603" s="137">
        <v>1.1895</v>
      </c>
      <c r="D1603" s="133">
        <f t="shared" si="98"/>
        <v>1.1895</v>
      </c>
      <c r="E1603" s="144">
        <v>38763</v>
      </c>
      <c r="F1603" s="139">
        <f t="shared" si="101"/>
        <v>2006</v>
      </c>
      <c r="G1603" s="140">
        <v>1.7401</v>
      </c>
      <c r="H1603" s="145">
        <f t="shared" si="99"/>
        <v>1.7401</v>
      </c>
    </row>
    <row r="1604" spans="1:8">
      <c r="A1604" s="135">
        <v>38763</v>
      </c>
      <c r="B1604" s="136">
        <f t="shared" si="100"/>
        <v>2006</v>
      </c>
      <c r="C1604" s="137">
        <v>1.1883999999999999</v>
      </c>
      <c r="D1604" s="133">
        <f t="shared" si="98"/>
        <v>1.1883999999999999</v>
      </c>
      <c r="E1604" s="144">
        <v>38764</v>
      </c>
      <c r="F1604" s="139">
        <f t="shared" si="101"/>
        <v>2006</v>
      </c>
      <c r="G1604" s="140">
        <v>1.7354000000000001</v>
      </c>
      <c r="H1604" s="145">
        <f t="shared" si="99"/>
        <v>1.7354000000000001</v>
      </c>
    </row>
    <row r="1605" spans="1:8">
      <c r="A1605" s="135">
        <v>38764</v>
      </c>
      <c r="B1605" s="136">
        <f t="shared" si="100"/>
        <v>2006</v>
      </c>
      <c r="C1605" s="137">
        <v>1.1881999999999999</v>
      </c>
      <c r="D1605" s="133">
        <f t="shared" si="98"/>
        <v>1.1881999999999999</v>
      </c>
      <c r="E1605" s="144">
        <v>38765</v>
      </c>
      <c r="F1605" s="139">
        <f t="shared" si="101"/>
        <v>2006</v>
      </c>
      <c r="G1605" s="140">
        <v>1.7403</v>
      </c>
      <c r="H1605" s="145">
        <f t="shared" si="99"/>
        <v>1.7403</v>
      </c>
    </row>
    <row r="1606" spans="1:8">
      <c r="A1606" s="135">
        <v>38765</v>
      </c>
      <c r="B1606" s="136">
        <f t="shared" si="100"/>
        <v>2006</v>
      </c>
      <c r="C1606" s="137">
        <v>1.1906000000000001</v>
      </c>
      <c r="D1606" s="133">
        <f t="shared" si="98"/>
        <v>1.1906000000000001</v>
      </c>
      <c r="E1606" s="144">
        <v>38768</v>
      </c>
      <c r="F1606" s="139">
        <f t="shared" si="101"/>
        <v>2006</v>
      </c>
      <c r="G1606" s="140" t="s">
        <v>50</v>
      </c>
      <c r="H1606" s="145" t="str">
        <f t="shared" si="99"/>
        <v/>
      </c>
    </row>
    <row r="1607" spans="1:8">
      <c r="A1607" s="135">
        <v>38768</v>
      </c>
      <c r="B1607" s="136">
        <f t="shared" si="100"/>
        <v>2006</v>
      </c>
      <c r="C1607" s="137" t="s">
        <v>50</v>
      </c>
      <c r="D1607" s="133" t="str">
        <f t="shared" ref="D1607:D1670" si="102">IF(ISNUMBER(C1607),C1607,"")</f>
        <v/>
      </c>
      <c r="E1607" s="144">
        <v>38769</v>
      </c>
      <c r="F1607" s="139">
        <f t="shared" si="101"/>
        <v>2006</v>
      </c>
      <c r="G1607" s="140">
        <v>1.7446999999999999</v>
      </c>
      <c r="H1607" s="145">
        <f t="shared" ref="H1607:H1670" si="103">IF(ISNUMBER(G1607),G1607,"")</f>
        <v>1.7446999999999999</v>
      </c>
    </row>
    <row r="1608" spans="1:8">
      <c r="A1608" s="135">
        <v>38769</v>
      </c>
      <c r="B1608" s="136">
        <f t="shared" ref="B1608:B1671" si="104">YEAR(A1608)</f>
        <v>2006</v>
      </c>
      <c r="C1608" s="137">
        <v>1.1912</v>
      </c>
      <c r="D1608" s="133">
        <f t="shared" si="102"/>
        <v>1.1912</v>
      </c>
      <c r="E1608" s="144">
        <v>38770</v>
      </c>
      <c r="F1608" s="139">
        <f t="shared" si="101"/>
        <v>2006</v>
      </c>
      <c r="G1608" s="140">
        <v>1.7424999999999999</v>
      </c>
      <c r="H1608" s="145">
        <f t="shared" si="103"/>
        <v>1.7424999999999999</v>
      </c>
    </row>
    <row r="1609" spans="1:8">
      <c r="A1609" s="135">
        <v>38770</v>
      </c>
      <c r="B1609" s="136">
        <f t="shared" si="104"/>
        <v>2006</v>
      </c>
      <c r="C1609" s="137">
        <v>1.1904999999999999</v>
      </c>
      <c r="D1609" s="133">
        <f t="shared" si="102"/>
        <v>1.1904999999999999</v>
      </c>
      <c r="E1609" s="144">
        <v>38771</v>
      </c>
      <c r="F1609" s="139">
        <f t="shared" ref="F1609:F1672" si="105">YEAR(E1609)</f>
        <v>2006</v>
      </c>
      <c r="G1609" s="140">
        <v>1.7522</v>
      </c>
      <c r="H1609" s="145">
        <f t="shared" si="103"/>
        <v>1.7522</v>
      </c>
    </row>
    <row r="1610" spans="1:8">
      <c r="A1610" s="135">
        <v>38771</v>
      </c>
      <c r="B1610" s="136">
        <f t="shared" si="104"/>
        <v>2006</v>
      </c>
      <c r="C1610" s="137">
        <v>1.1922999999999999</v>
      </c>
      <c r="D1610" s="133">
        <f t="shared" si="102"/>
        <v>1.1922999999999999</v>
      </c>
      <c r="E1610" s="144">
        <v>38772</v>
      </c>
      <c r="F1610" s="139">
        <f t="shared" si="105"/>
        <v>2006</v>
      </c>
      <c r="G1610" s="140">
        <v>1.7447999999999999</v>
      </c>
      <c r="H1610" s="145">
        <f t="shared" si="103"/>
        <v>1.7447999999999999</v>
      </c>
    </row>
    <row r="1611" spans="1:8">
      <c r="A1611" s="135">
        <v>38772</v>
      </c>
      <c r="B1611" s="136">
        <f t="shared" si="104"/>
        <v>2006</v>
      </c>
      <c r="C1611" s="137">
        <v>1.1881999999999999</v>
      </c>
      <c r="D1611" s="133">
        <f t="shared" si="102"/>
        <v>1.1881999999999999</v>
      </c>
      <c r="E1611" s="144">
        <v>38775</v>
      </c>
      <c r="F1611" s="139">
        <f t="shared" si="105"/>
        <v>2006</v>
      </c>
      <c r="G1611" s="140">
        <v>1.7408999999999999</v>
      </c>
      <c r="H1611" s="145">
        <f t="shared" si="103"/>
        <v>1.7408999999999999</v>
      </c>
    </row>
    <row r="1612" spans="1:8">
      <c r="A1612" s="135">
        <v>38775</v>
      </c>
      <c r="B1612" s="136">
        <f t="shared" si="104"/>
        <v>2006</v>
      </c>
      <c r="C1612" s="137">
        <v>1.1859999999999999</v>
      </c>
      <c r="D1612" s="133">
        <f t="shared" si="102"/>
        <v>1.1859999999999999</v>
      </c>
      <c r="E1612" s="144">
        <v>38776</v>
      </c>
      <c r="F1612" s="139">
        <f t="shared" si="105"/>
        <v>2006</v>
      </c>
      <c r="G1612" s="140">
        <v>1.7539</v>
      </c>
      <c r="H1612" s="145">
        <f t="shared" si="103"/>
        <v>1.7539</v>
      </c>
    </row>
    <row r="1613" spans="1:8">
      <c r="A1613" s="135">
        <v>38776</v>
      </c>
      <c r="B1613" s="136">
        <f t="shared" si="104"/>
        <v>2006</v>
      </c>
      <c r="C1613" s="137">
        <v>1.1924999999999999</v>
      </c>
      <c r="D1613" s="133">
        <f t="shared" si="102"/>
        <v>1.1924999999999999</v>
      </c>
      <c r="E1613" s="144">
        <v>38777</v>
      </c>
      <c r="F1613" s="139">
        <f t="shared" si="105"/>
        <v>2006</v>
      </c>
      <c r="G1613" s="140">
        <v>1.7473000000000001</v>
      </c>
      <c r="H1613" s="145">
        <f t="shared" si="103"/>
        <v>1.7473000000000001</v>
      </c>
    </row>
    <row r="1614" spans="1:8">
      <c r="A1614" s="135">
        <v>38777</v>
      </c>
      <c r="B1614" s="136">
        <f t="shared" si="104"/>
        <v>2006</v>
      </c>
      <c r="C1614" s="137">
        <v>1.1899</v>
      </c>
      <c r="D1614" s="133">
        <f t="shared" si="102"/>
        <v>1.1899</v>
      </c>
      <c r="E1614" s="144">
        <v>38778</v>
      </c>
      <c r="F1614" s="139">
        <f t="shared" si="105"/>
        <v>2006</v>
      </c>
      <c r="G1614" s="140">
        <v>1.7493000000000001</v>
      </c>
      <c r="H1614" s="145">
        <f t="shared" si="103"/>
        <v>1.7493000000000001</v>
      </c>
    </row>
    <row r="1615" spans="1:8">
      <c r="A1615" s="135">
        <v>38778</v>
      </c>
      <c r="B1615" s="136">
        <f t="shared" si="104"/>
        <v>2006</v>
      </c>
      <c r="C1615" s="137">
        <v>1.2002999999999999</v>
      </c>
      <c r="D1615" s="133">
        <f t="shared" si="102"/>
        <v>1.2002999999999999</v>
      </c>
      <c r="E1615" s="144">
        <v>38779</v>
      </c>
      <c r="F1615" s="139">
        <f t="shared" si="105"/>
        <v>2006</v>
      </c>
      <c r="G1615" s="140">
        <v>1.7531000000000001</v>
      </c>
      <c r="H1615" s="145">
        <f t="shared" si="103"/>
        <v>1.7531000000000001</v>
      </c>
    </row>
    <row r="1616" spans="1:8">
      <c r="A1616" s="135">
        <v>38779</v>
      </c>
      <c r="B1616" s="136">
        <f t="shared" si="104"/>
        <v>2006</v>
      </c>
      <c r="C1616" s="137">
        <v>1.2028000000000001</v>
      </c>
      <c r="D1616" s="133">
        <f t="shared" si="102"/>
        <v>1.2028000000000001</v>
      </c>
      <c r="E1616" s="144">
        <v>38782</v>
      </c>
      <c r="F1616" s="139">
        <f t="shared" si="105"/>
        <v>2006</v>
      </c>
      <c r="G1616" s="140">
        <v>1.7492000000000001</v>
      </c>
      <c r="H1616" s="145">
        <f t="shared" si="103"/>
        <v>1.7492000000000001</v>
      </c>
    </row>
    <row r="1617" spans="1:8">
      <c r="A1617" s="135">
        <v>38782</v>
      </c>
      <c r="B1617" s="136">
        <f t="shared" si="104"/>
        <v>2006</v>
      </c>
      <c r="C1617" s="137">
        <v>1.2001999999999999</v>
      </c>
      <c r="D1617" s="133">
        <f t="shared" si="102"/>
        <v>1.2001999999999999</v>
      </c>
      <c r="E1617" s="144">
        <v>38783</v>
      </c>
      <c r="F1617" s="139">
        <f t="shared" si="105"/>
        <v>2006</v>
      </c>
      <c r="G1617" s="140">
        <v>1.7362</v>
      </c>
      <c r="H1617" s="145">
        <f t="shared" si="103"/>
        <v>1.7362</v>
      </c>
    </row>
    <row r="1618" spans="1:8">
      <c r="A1618" s="135">
        <v>38783</v>
      </c>
      <c r="B1618" s="136">
        <f t="shared" si="104"/>
        <v>2006</v>
      </c>
      <c r="C1618" s="137">
        <v>1.1888000000000001</v>
      </c>
      <c r="D1618" s="133">
        <f t="shared" si="102"/>
        <v>1.1888000000000001</v>
      </c>
      <c r="E1618" s="144">
        <v>38784</v>
      </c>
      <c r="F1618" s="139">
        <f t="shared" si="105"/>
        <v>2006</v>
      </c>
      <c r="G1618" s="140">
        <v>1.7359</v>
      </c>
      <c r="H1618" s="145">
        <f t="shared" si="103"/>
        <v>1.7359</v>
      </c>
    </row>
    <row r="1619" spans="1:8">
      <c r="A1619" s="135">
        <v>38784</v>
      </c>
      <c r="B1619" s="136">
        <f t="shared" si="104"/>
        <v>2006</v>
      </c>
      <c r="C1619" s="137">
        <v>1.1914</v>
      </c>
      <c r="D1619" s="133">
        <f t="shared" si="102"/>
        <v>1.1914</v>
      </c>
      <c r="E1619" s="144">
        <v>38785</v>
      </c>
      <c r="F1619" s="139">
        <f t="shared" si="105"/>
        <v>2006</v>
      </c>
      <c r="G1619" s="140">
        <v>1.7365999999999999</v>
      </c>
      <c r="H1619" s="145">
        <f t="shared" si="103"/>
        <v>1.7365999999999999</v>
      </c>
    </row>
    <row r="1620" spans="1:8">
      <c r="A1620" s="135">
        <v>38785</v>
      </c>
      <c r="B1620" s="136">
        <f t="shared" si="104"/>
        <v>2006</v>
      </c>
      <c r="C1620" s="137">
        <v>1.1919999999999999</v>
      </c>
      <c r="D1620" s="133">
        <f t="shared" si="102"/>
        <v>1.1919999999999999</v>
      </c>
      <c r="E1620" s="144">
        <v>38786</v>
      </c>
      <c r="F1620" s="139">
        <f t="shared" si="105"/>
        <v>2006</v>
      </c>
      <c r="G1620" s="140">
        <v>1.7256</v>
      </c>
      <c r="H1620" s="145">
        <f t="shared" si="103"/>
        <v>1.7256</v>
      </c>
    </row>
    <row r="1621" spans="1:8">
      <c r="A1621" s="135">
        <v>38786</v>
      </c>
      <c r="B1621" s="136">
        <f t="shared" si="104"/>
        <v>2006</v>
      </c>
      <c r="C1621" s="137">
        <v>1.1886000000000001</v>
      </c>
      <c r="D1621" s="133">
        <f t="shared" si="102"/>
        <v>1.1886000000000001</v>
      </c>
      <c r="E1621" s="144">
        <v>38789</v>
      </c>
      <c r="F1621" s="139">
        <f t="shared" si="105"/>
        <v>2006</v>
      </c>
      <c r="G1621" s="140">
        <v>1.7310000000000001</v>
      </c>
      <c r="H1621" s="145">
        <f t="shared" si="103"/>
        <v>1.7310000000000001</v>
      </c>
    </row>
    <row r="1622" spans="1:8">
      <c r="A1622" s="135">
        <v>38789</v>
      </c>
      <c r="B1622" s="136">
        <f t="shared" si="104"/>
        <v>2006</v>
      </c>
      <c r="C1622" s="137">
        <v>1.1941999999999999</v>
      </c>
      <c r="D1622" s="133">
        <f t="shared" si="102"/>
        <v>1.1941999999999999</v>
      </c>
      <c r="E1622" s="144">
        <v>38790</v>
      </c>
      <c r="F1622" s="139">
        <f t="shared" si="105"/>
        <v>2006</v>
      </c>
      <c r="G1622" s="140">
        <v>1.7479</v>
      </c>
      <c r="H1622" s="145">
        <f t="shared" si="103"/>
        <v>1.7479</v>
      </c>
    </row>
    <row r="1623" spans="1:8">
      <c r="A1623" s="135">
        <v>38790</v>
      </c>
      <c r="B1623" s="136">
        <f t="shared" si="104"/>
        <v>2006</v>
      </c>
      <c r="C1623" s="137">
        <v>1.2024999999999999</v>
      </c>
      <c r="D1623" s="133">
        <f t="shared" si="102"/>
        <v>1.2024999999999999</v>
      </c>
      <c r="E1623" s="144">
        <v>38791</v>
      </c>
      <c r="F1623" s="139">
        <f t="shared" si="105"/>
        <v>2006</v>
      </c>
      <c r="G1623" s="140">
        <v>1.746</v>
      </c>
      <c r="H1623" s="145">
        <f t="shared" si="103"/>
        <v>1.746</v>
      </c>
    </row>
    <row r="1624" spans="1:8">
      <c r="A1624" s="135">
        <v>38791</v>
      </c>
      <c r="B1624" s="136">
        <f t="shared" si="104"/>
        <v>2006</v>
      </c>
      <c r="C1624" s="137">
        <v>1.2044999999999999</v>
      </c>
      <c r="D1624" s="133">
        <f t="shared" si="102"/>
        <v>1.2044999999999999</v>
      </c>
      <c r="E1624" s="144">
        <v>38792</v>
      </c>
      <c r="F1624" s="139">
        <f t="shared" si="105"/>
        <v>2006</v>
      </c>
      <c r="G1624" s="140">
        <v>1.7552000000000001</v>
      </c>
      <c r="H1624" s="145">
        <f t="shared" si="103"/>
        <v>1.7552000000000001</v>
      </c>
    </row>
    <row r="1625" spans="1:8">
      <c r="A1625" s="135">
        <v>38792</v>
      </c>
      <c r="B1625" s="136">
        <f t="shared" si="104"/>
        <v>2006</v>
      </c>
      <c r="C1625" s="137">
        <v>1.2151000000000001</v>
      </c>
      <c r="D1625" s="133">
        <f t="shared" si="102"/>
        <v>1.2151000000000001</v>
      </c>
      <c r="E1625" s="144">
        <v>38793</v>
      </c>
      <c r="F1625" s="139">
        <f t="shared" si="105"/>
        <v>2006</v>
      </c>
      <c r="G1625" s="140">
        <v>1.7566999999999999</v>
      </c>
      <c r="H1625" s="145">
        <f t="shared" si="103"/>
        <v>1.7566999999999999</v>
      </c>
    </row>
    <row r="1626" spans="1:8">
      <c r="A1626" s="135">
        <v>38793</v>
      </c>
      <c r="B1626" s="136">
        <f t="shared" si="104"/>
        <v>2006</v>
      </c>
      <c r="C1626" s="137">
        <v>1.2197</v>
      </c>
      <c r="D1626" s="133">
        <f t="shared" si="102"/>
        <v>1.2197</v>
      </c>
      <c r="E1626" s="144">
        <v>38796</v>
      </c>
      <c r="F1626" s="139">
        <f t="shared" si="105"/>
        <v>2006</v>
      </c>
      <c r="G1626" s="140">
        <v>1.7563</v>
      </c>
      <c r="H1626" s="145">
        <f t="shared" si="103"/>
        <v>1.7563</v>
      </c>
    </row>
    <row r="1627" spans="1:8">
      <c r="A1627" s="135">
        <v>38796</v>
      </c>
      <c r="B1627" s="136">
        <f t="shared" si="104"/>
        <v>2006</v>
      </c>
      <c r="C1627" s="137">
        <v>1.2168000000000001</v>
      </c>
      <c r="D1627" s="133">
        <f t="shared" si="102"/>
        <v>1.2168000000000001</v>
      </c>
      <c r="E1627" s="144">
        <v>38797</v>
      </c>
      <c r="F1627" s="139">
        <f t="shared" si="105"/>
        <v>2006</v>
      </c>
      <c r="G1627" s="140">
        <v>1.7459</v>
      </c>
      <c r="H1627" s="145">
        <f t="shared" si="103"/>
        <v>1.7459</v>
      </c>
    </row>
    <row r="1628" spans="1:8">
      <c r="A1628" s="135">
        <v>38797</v>
      </c>
      <c r="B1628" s="136">
        <f t="shared" si="104"/>
        <v>2006</v>
      </c>
      <c r="C1628" s="137">
        <v>1.2079</v>
      </c>
      <c r="D1628" s="133">
        <f t="shared" si="102"/>
        <v>1.2079</v>
      </c>
      <c r="E1628" s="144">
        <v>38798</v>
      </c>
      <c r="F1628" s="139">
        <f t="shared" si="105"/>
        <v>2006</v>
      </c>
      <c r="G1628" s="140">
        <v>1.7483</v>
      </c>
      <c r="H1628" s="145">
        <f t="shared" si="103"/>
        <v>1.7483</v>
      </c>
    </row>
    <row r="1629" spans="1:8">
      <c r="A1629" s="135">
        <v>38798</v>
      </c>
      <c r="B1629" s="136">
        <f t="shared" si="104"/>
        <v>2006</v>
      </c>
      <c r="C1629" s="137">
        <v>1.2095</v>
      </c>
      <c r="D1629" s="133">
        <f t="shared" si="102"/>
        <v>1.2095</v>
      </c>
      <c r="E1629" s="144">
        <v>38799</v>
      </c>
      <c r="F1629" s="139">
        <f t="shared" si="105"/>
        <v>2006</v>
      </c>
      <c r="G1629" s="140">
        <v>1.7366999999999999</v>
      </c>
      <c r="H1629" s="145">
        <f t="shared" si="103"/>
        <v>1.7366999999999999</v>
      </c>
    </row>
    <row r="1630" spans="1:8">
      <c r="A1630" s="135">
        <v>38799</v>
      </c>
      <c r="B1630" s="136">
        <f t="shared" si="104"/>
        <v>2006</v>
      </c>
      <c r="C1630" s="137">
        <v>1.1983999999999999</v>
      </c>
      <c r="D1630" s="133">
        <f t="shared" si="102"/>
        <v>1.1983999999999999</v>
      </c>
      <c r="E1630" s="144">
        <v>38800</v>
      </c>
      <c r="F1630" s="139">
        <f t="shared" si="105"/>
        <v>2006</v>
      </c>
      <c r="G1630" s="140">
        <v>1.7426999999999999</v>
      </c>
      <c r="H1630" s="145">
        <f t="shared" si="103"/>
        <v>1.7426999999999999</v>
      </c>
    </row>
    <row r="1631" spans="1:8">
      <c r="A1631" s="135">
        <v>38800</v>
      </c>
      <c r="B1631" s="136">
        <f t="shared" si="104"/>
        <v>2006</v>
      </c>
      <c r="C1631" s="137">
        <v>1.2034</v>
      </c>
      <c r="D1631" s="133">
        <f t="shared" si="102"/>
        <v>1.2034</v>
      </c>
      <c r="E1631" s="144">
        <v>38803</v>
      </c>
      <c r="F1631" s="139">
        <f t="shared" si="105"/>
        <v>2006</v>
      </c>
      <c r="G1631" s="140">
        <v>1.7470000000000001</v>
      </c>
      <c r="H1631" s="145">
        <f t="shared" si="103"/>
        <v>1.7470000000000001</v>
      </c>
    </row>
    <row r="1632" spans="1:8">
      <c r="A1632" s="135">
        <v>38803</v>
      </c>
      <c r="B1632" s="136">
        <f t="shared" si="104"/>
        <v>2006</v>
      </c>
      <c r="C1632" s="137">
        <v>1.2015</v>
      </c>
      <c r="D1632" s="133">
        <f t="shared" si="102"/>
        <v>1.2015</v>
      </c>
      <c r="E1632" s="144">
        <v>38804</v>
      </c>
      <c r="F1632" s="139">
        <f t="shared" si="105"/>
        <v>2006</v>
      </c>
      <c r="G1632" s="140">
        <v>1.7497</v>
      </c>
      <c r="H1632" s="145">
        <f t="shared" si="103"/>
        <v>1.7497</v>
      </c>
    </row>
    <row r="1633" spans="1:8">
      <c r="A1633" s="135">
        <v>38804</v>
      </c>
      <c r="B1633" s="136">
        <f t="shared" si="104"/>
        <v>2006</v>
      </c>
      <c r="C1633" s="137">
        <v>1.2078</v>
      </c>
      <c r="D1633" s="133">
        <f t="shared" si="102"/>
        <v>1.2078</v>
      </c>
      <c r="E1633" s="144">
        <v>38805</v>
      </c>
      <c r="F1633" s="139">
        <f t="shared" si="105"/>
        <v>2006</v>
      </c>
      <c r="G1633" s="140">
        <v>1.7356</v>
      </c>
      <c r="H1633" s="145">
        <f t="shared" si="103"/>
        <v>1.7356</v>
      </c>
    </row>
    <row r="1634" spans="1:8">
      <c r="A1634" s="135">
        <v>38805</v>
      </c>
      <c r="B1634" s="136">
        <f t="shared" si="104"/>
        <v>2006</v>
      </c>
      <c r="C1634" s="137">
        <v>1.2030000000000001</v>
      </c>
      <c r="D1634" s="133">
        <f t="shared" si="102"/>
        <v>1.2030000000000001</v>
      </c>
      <c r="E1634" s="144">
        <v>38806</v>
      </c>
      <c r="F1634" s="139">
        <f t="shared" si="105"/>
        <v>2006</v>
      </c>
      <c r="G1634" s="140">
        <v>1.7447999999999999</v>
      </c>
      <c r="H1634" s="145">
        <f t="shared" si="103"/>
        <v>1.7447999999999999</v>
      </c>
    </row>
    <row r="1635" spans="1:8">
      <c r="A1635" s="135">
        <v>38806</v>
      </c>
      <c r="B1635" s="136">
        <f t="shared" si="104"/>
        <v>2006</v>
      </c>
      <c r="C1635" s="137">
        <v>1.2132000000000001</v>
      </c>
      <c r="D1635" s="133">
        <f t="shared" si="102"/>
        <v>1.2132000000000001</v>
      </c>
      <c r="E1635" s="144">
        <v>38807</v>
      </c>
      <c r="F1635" s="139">
        <f t="shared" si="105"/>
        <v>2006</v>
      </c>
      <c r="G1635" s="140">
        <v>1.7393000000000001</v>
      </c>
      <c r="H1635" s="145">
        <f t="shared" si="103"/>
        <v>1.7393000000000001</v>
      </c>
    </row>
    <row r="1636" spans="1:8">
      <c r="A1636" s="135">
        <v>38807</v>
      </c>
      <c r="B1636" s="136">
        <f t="shared" si="104"/>
        <v>2006</v>
      </c>
      <c r="C1636" s="137">
        <v>1.2139</v>
      </c>
      <c r="D1636" s="133">
        <f t="shared" si="102"/>
        <v>1.2139</v>
      </c>
      <c r="E1636" s="144">
        <v>38810</v>
      </c>
      <c r="F1636" s="139">
        <f t="shared" si="105"/>
        <v>2006</v>
      </c>
      <c r="G1636" s="140">
        <v>1.7388999999999999</v>
      </c>
      <c r="H1636" s="145">
        <f t="shared" si="103"/>
        <v>1.7388999999999999</v>
      </c>
    </row>
    <row r="1637" spans="1:8">
      <c r="A1637" s="135">
        <v>38810</v>
      </c>
      <c r="B1637" s="136">
        <f t="shared" si="104"/>
        <v>2006</v>
      </c>
      <c r="C1637" s="137">
        <v>1.2123999999999999</v>
      </c>
      <c r="D1637" s="133">
        <f t="shared" si="102"/>
        <v>1.2123999999999999</v>
      </c>
      <c r="E1637" s="144">
        <v>38811</v>
      </c>
      <c r="F1637" s="139">
        <f t="shared" si="105"/>
        <v>2006</v>
      </c>
      <c r="G1637" s="140">
        <v>1.7559</v>
      </c>
      <c r="H1637" s="145">
        <f t="shared" si="103"/>
        <v>1.7559</v>
      </c>
    </row>
    <row r="1638" spans="1:8">
      <c r="A1638" s="135">
        <v>38811</v>
      </c>
      <c r="B1638" s="136">
        <f t="shared" si="104"/>
        <v>2006</v>
      </c>
      <c r="C1638" s="137">
        <v>1.2258</v>
      </c>
      <c r="D1638" s="133">
        <f t="shared" si="102"/>
        <v>1.2258</v>
      </c>
      <c r="E1638" s="144">
        <v>38812</v>
      </c>
      <c r="F1638" s="139">
        <f t="shared" si="105"/>
        <v>2006</v>
      </c>
      <c r="G1638" s="140">
        <v>1.7497</v>
      </c>
      <c r="H1638" s="145">
        <f t="shared" si="103"/>
        <v>1.7497</v>
      </c>
    </row>
    <row r="1639" spans="1:8">
      <c r="A1639" s="135">
        <v>38812</v>
      </c>
      <c r="B1639" s="136">
        <f t="shared" si="104"/>
        <v>2006</v>
      </c>
      <c r="C1639" s="137">
        <v>1.2272000000000001</v>
      </c>
      <c r="D1639" s="133">
        <f t="shared" si="102"/>
        <v>1.2272000000000001</v>
      </c>
      <c r="E1639" s="144">
        <v>38813</v>
      </c>
      <c r="F1639" s="139">
        <f t="shared" si="105"/>
        <v>2006</v>
      </c>
      <c r="G1639" s="140">
        <v>1.7504</v>
      </c>
      <c r="H1639" s="145">
        <f t="shared" si="103"/>
        <v>1.7504</v>
      </c>
    </row>
    <row r="1640" spans="1:8">
      <c r="A1640" s="135">
        <v>38813</v>
      </c>
      <c r="B1640" s="136">
        <f t="shared" si="104"/>
        <v>2006</v>
      </c>
      <c r="C1640" s="137">
        <v>1.2216</v>
      </c>
      <c r="D1640" s="133">
        <f t="shared" si="102"/>
        <v>1.2216</v>
      </c>
      <c r="E1640" s="144">
        <v>38814</v>
      </c>
      <c r="F1640" s="139">
        <f t="shared" si="105"/>
        <v>2006</v>
      </c>
      <c r="G1640" s="140">
        <v>1.7406999999999999</v>
      </c>
      <c r="H1640" s="145">
        <f t="shared" si="103"/>
        <v>1.7406999999999999</v>
      </c>
    </row>
    <row r="1641" spans="1:8">
      <c r="A1641" s="135">
        <v>38814</v>
      </c>
      <c r="B1641" s="136">
        <f t="shared" si="104"/>
        <v>2006</v>
      </c>
      <c r="C1641" s="137">
        <v>1.2109000000000001</v>
      </c>
      <c r="D1641" s="133">
        <f t="shared" si="102"/>
        <v>1.2109000000000001</v>
      </c>
      <c r="E1641" s="144">
        <v>38817</v>
      </c>
      <c r="F1641" s="139">
        <f t="shared" si="105"/>
        <v>2006</v>
      </c>
      <c r="G1641" s="140">
        <v>1.7404999999999999</v>
      </c>
      <c r="H1641" s="145">
        <f t="shared" si="103"/>
        <v>1.7404999999999999</v>
      </c>
    </row>
    <row r="1642" spans="1:8">
      <c r="A1642" s="135">
        <v>38817</v>
      </c>
      <c r="B1642" s="136">
        <f t="shared" si="104"/>
        <v>2006</v>
      </c>
      <c r="C1642" s="137">
        <v>1.2091000000000001</v>
      </c>
      <c r="D1642" s="133">
        <f t="shared" si="102"/>
        <v>1.2091000000000001</v>
      </c>
      <c r="E1642" s="144">
        <v>38818</v>
      </c>
      <c r="F1642" s="139">
        <f t="shared" si="105"/>
        <v>2006</v>
      </c>
      <c r="G1642" s="140">
        <v>1.7466999999999999</v>
      </c>
      <c r="H1642" s="145">
        <f t="shared" si="103"/>
        <v>1.7466999999999999</v>
      </c>
    </row>
    <row r="1643" spans="1:8">
      <c r="A1643" s="135">
        <v>38818</v>
      </c>
      <c r="B1643" s="136">
        <f t="shared" si="104"/>
        <v>2006</v>
      </c>
      <c r="C1643" s="137">
        <v>1.2124999999999999</v>
      </c>
      <c r="D1643" s="133">
        <f t="shared" si="102"/>
        <v>1.2124999999999999</v>
      </c>
      <c r="E1643" s="144">
        <v>38819</v>
      </c>
      <c r="F1643" s="139">
        <f t="shared" si="105"/>
        <v>2006</v>
      </c>
      <c r="G1643" s="140">
        <v>1.7507999999999999</v>
      </c>
      <c r="H1643" s="145">
        <f t="shared" si="103"/>
        <v>1.7507999999999999</v>
      </c>
    </row>
    <row r="1644" spans="1:8">
      <c r="A1644" s="135">
        <v>38819</v>
      </c>
      <c r="B1644" s="136">
        <f t="shared" si="104"/>
        <v>2006</v>
      </c>
      <c r="C1644" s="137">
        <v>1.2107000000000001</v>
      </c>
      <c r="D1644" s="133">
        <f t="shared" si="102"/>
        <v>1.2107000000000001</v>
      </c>
      <c r="E1644" s="144">
        <v>38820</v>
      </c>
      <c r="F1644" s="139">
        <f t="shared" si="105"/>
        <v>2006</v>
      </c>
      <c r="G1644" s="140">
        <v>1.7528999999999999</v>
      </c>
      <c r="H1644" s="145">
        <f t="shared" si="103"/>
        <v>1.7528999999999999</v>
      </c>
    </row>
    <row r="1645" spans="1:8">
      <c r="A1645" s="135">
        <v>38820</v>
      </c>
      <c r="B1645" s="136">
        <f t="shared" si="104"/>
        <v>2006</v>
      </c>
      <c r="C1645" s="137">
        <v>1.2107000000000001</v>
      </c>
      <c r="D1645" s="133">
        <f t="shared" si="102"/>
        <v>1.2107000000000001</v>
      </c>
      <c r="E1645" s="144">
        <v>38821</v>
      </c>
      <c r="F1645" s="139">
        <f t="shared" si="105"/>
        <v>2006</v>
      </c>
      <c r="G1645" s="140">
        <v>1.7509999999999999</v>
      </c>
      <c r="H1645" s="145">
        <f t="shared" si="103"/>
        <v>1.7509999999999999</v>
      </c>
    </row>
    <row r="1646" spans="1:8">
      <c r="A1646" s="135">
        <v>38821</v>
      </c>
      <c r="B1646" s="136">
        <f t="shared" si="104"/>
        <v>2006</v>
      </c>
      <c r="C1646" s="137">
        <v>1.2105999999999999</v>
      </c>
      <c r="D1646" s="133">
        <f t="shared" si="102"/>
        <v>1.2105999999999999</v>
      </c>
      <c r="E1646" s="144">
        <v>38824</v>
      </c>
      <c r="F1646" s="139">
        <f t="shared" si="105"/>
        <v>2006</v>
      </c>
      <c r="G1646" s="140">
        <v>1.7716000000000001</v>
      </c>
      <c r="H1646" s="145">
        <f t="shared" si="103"/>
        <v>1.7716000000000001</v>
      </c>
    </row>
    <row r="1647" spans="1:8">
      <c r="A1647" s="135">
        <v>38824</v>
      </c>
      <c r="B1647" s="136">
        <f t="shared" si="104"/>
        <v>2006</v>
      </c>
      <c r="C1647" s="137">
        <v>1.2266999999999999</v>
      </c>
      <c r="D1647" s="133">
        <f t="shared" si="102"/>
        <v>1.2266999999999999</v>
      </c>
      <c r="E1647" s="144">
        <v>38825</v>
      </c>
      <c r="F1647" s="139">
        <f t="shared" si="105"/>
        <v>2006</v>
      </c>
      <c r="G1647" s="140">
        <v>1.7762</v>
      </c>
      <c r="H1647" s="145">
        <f t="shared" si="103"/>
        <v>1.7762</v>
      </c>
    </row>
    <row r="1648" spans="1:8">
      <c r="A1648" s="135">
        <v>38825</v>
      </c>
      <c r="B1648" s="136">
        <f t="shared" si="104"/>
        <v>2006</v>
      </c>
      <c r="C1648" s="137">
        <v>1.2274</v>
      </c>
      <c r="D1648" s="133">
        <f t="shared" si="102"/>
        <v>1.2274</v>
      </c>
      <c r="E1648" s="144">
        <v>38826</v>
      </c>
      <c r="F1648" s="139">
        <f t="shared" si="105"/>
        <v>2006</v>
      </c>
      <c r="G1648" s="140">
        <v>1.7895000000000001</v>
      </c>
      <c r="H1648" s="145">
        <f t="shared" si="103"/>
        <v>1.7895000000000001</v>
      </c>
    </row>
    <row r="1649" spans="1:8">
      <c r="A1649" s="135">
        <v>38826</v>
      </c>
      <c r="B1649" s="136">
        <f t="shared" si="104"/>
        <v>2006</v>
      </c>
      <c r="C1649" s="137">
        <v>1.2344999999999999</v>
      </c>
      <c r="D1649" s="133">
        <f t="shared" si="102"/>
        <v>1.2344999999999999</v>
      </c>
      <c r="E1649" s="144">
        <v>38827</v>
      </c>
      <c r="F1649" s="139">
        <f t="shared" si="105"/>
        <v>2006</v>
      </c>
      <c r="G1649" s="140">
        <v>1.7801</v>
      </c>
      <c r="H1649" s="145">
        <f t="shared" si="103"/>
        <v>1.7801</v>
      </c>
    </row>
    <row r="1650" spans="1:8">
      <c r="A1650" s="135">
        <v>38827</v>
      </c>
      <c r="B1650" s="136">
        <f t="shared" si="104"/>
        <v>2006</v>
      </c>
      <c r="C1650" s="137">
        <v>1.2325999999999999</v>
      </c>
      <c r="D1650" s="133">
        <f t="shared" si="102"/>
        <v>1.2325999999999999</v>
      </c>
      <c r="E1650" s="144">
        <v>38828</v>
      </c>
      <c r="F1650" s="139">
        <f t="shared" si="105"/>
        <v>2006</v>
      </c>
      <c r="G1650" s="140">
        <v>1.7817000000000001</v>
      </c>
      <c r="H1650" s="145">
        <f t="shared" si="103"/>
        <v>1.7817000000000001</v>
      </c>
    </row>
    <row r="1651" spans="1:8">
      <c r="A1651" s="135">
        <v>38828</v>
      </c>
      <c r="B1651" s="136">
        <f t="shared" si="104"/>
        <v>2006</v>
      </c>
      <c r="C1651" s="137">
        <v>1.234</v>
      </c>
      <c r="D1651" s="133">
        <f t="shared" si="102"/>
        <v>1.234</v>
      </c>
      <c r="E1651" s="144">
        <v>38831</v>
      </c>
      <c r="F1651" s="139">
        <f t="shared" si="105"/>
        <v>2006</v>
      </c>
      <c r="G1651" s="140">
        <v>1.7839</v>
      </c>
      <c r="H1651" s="145">
        <f t="shared" si="103"/>
        <v>1.7839</v>
      </c>
    </row>
    <row r="1652" spans="1:8">
      <c r="A1652" s="135">
        <v>38831</v>
      </c>
      <c r="B1652" s="136">
        <f t="shared" si="104"/>
        <v>2006</v>
      </c>
      <c r="C1652" s="137">
        <v>1.2373000000000001</v>
      </c>
      <c r="D1652" s="133">
        <f t="shared" si="102"/>
        <v>1.2373000000000001</v>
      </c>
      <c r="E1652" s="144">
        <v>38832</v>
      </c>
      <c r="F1652" s="139">
        <f t="shared" si="105"/>
        <v>2006</v>
      </c>
      <c r="G1652" s="140">
        <v>1.7876000000000001</v>
      </c>
      <c r="H1652" s="145">
        <f t="shared" si="103"/>
        <v>1.7876000000000001</v>
      </c>
    </row>
    <row r="1653" spans="1:8">
      <c r="A1653" s="135">
        <v>38832</v>
      </c>
      <c r="B1653" s="136">
        <f t="shared" si="104"/>
        <v>2006</v>
      </c>
      <c r="C1653" s="137">
        <v>1.2412000000000001</v>
      </c>
      <c r="D1653" s="133">
        <f t="shared" si="102"/>
        <v>1.2412000000000001</v>
      </c>
      <c r="E1653" s="144">
        <v>38833</v>
      </c>
      <c r="F1653" s="139">
        <f t="shared" si="105"/>
        <v>2006</v>
      </c>
      <c r="G1653" s="140">
        <v>1.7897000000000001</v>
      </c>
      <c r="H1653" s="145">
        <f t="shared" si="103"/>
        <v>1.7897000000000001</v>
      </c>
    </row>
    <row r="1654" spans="1:8">
      <c r="A1654" s="135">
        <v>38833</v>
      </c>
      <c r="B1654" s="136">
        <f t="shared" si="104"/>
        <v>2006</v>
      </c>
      <c r="C1654" s="137">
        <v>1.2464</v>
      </c>
      <c r="D1654" s="133">
        <f t="shared" si="102"/>
        <v>1.2464</v>
      </c>
      <c r="E1654" s="144">
        <v>38834</v>
      </c>
      <c r="F1654" s="139">
        <f t="shared" si="105"/>
        <v>2006</v>
      </c>
      <c r="G1654" s="140">
        <v>1.8010999999999999</v>
      </c>
      <c r="H1654" s="145">
        <f t="shared" si="103"/>
        <v>1.8010999999999999</v>
      </c>
    </row>
    <row r="1655" spans="1:8">
      <c r="A1655" s="135">
        <v>38834</v>
      </c>
      <c r="B1655" s="136">
        <f t="shared" si="104"/>
        <v>2006</v>
      </c>
      <c r="C1655" s="137">
        <v>1.2524999999999999</v>
      </c>
      <c r="D1655" s="133">
        <f t="shared" si="102"/>
        <v>1.2524999999999999</v>
      </c>
      <c r="E1655" s="144">
        <v>38835</v>
      </c>
      <c r="F1655" s="139">
        <f t="shared" si="105"/>
        <v>2006</v>
      </c>
      <c r="G1655" s="140">
        <v>1.8220000000000001</v>
      </c>
      <c r="H1655" s="145">
        <f t="shared" si="103"/>
        <v>1.8220000000000001</v>
      </c>
    </row>
    <row r="1656" spans="1:8">
      <c r="A1656" s="135">
        <v>38835</v>
      </c>
      <c r="B1656" s="136">
        <f t="shared" si="104"/>
        <v>2006</v>
      </c>
      <c r="C1656" s="137">
        <v>1.2624</v>
      </c>
      <c r="D1656" s="133">
        <f t="shared" si="102"/>
        <v>1.2624</v>
      </c>
      <c r="E1656" s="144">
        <v>38838</v>
      </c>
      <c r="F1656" s="139">
        <f t="shared" si="105"/>
        <v>2006</v>
      </c>
      <c r="G1656" s="140">
        <v>1.8286</v>
      </c>
      <c r="H1656" s="145">
        <f t="shared" si="103"/>
        <v>1.8286</v>
      </c>
    </row>
    <row r="1657" spans="1:8">
      <c r="A1657" s="141" t="s">
        <v>428</v>
      </c>
      <c r="B1657" s="136">
        <f t="shared" si="104"/>
        <v>2006</v>
      </c>
      <c r="C1657" s="137">
        <v>1.2606999999999999</v>
      </c>
      <c r="D1657" s="133">
        <f t="shared" si="102"/>
        <v>1.2606999999999999</v>
      </c>
      <c r="E1657" s="144">
        <v>38839</v>
      </c>
      <c r="F1657" s="139">
        <f t="shared" si="105"/>
        <v>2006</v>
      </c>
      <c r="G1657" s="140">
        <v>1.8396999999999999</v>
      </c>
      <c r="H1657" s="145">
        <f t="shared" si="103"/>
        <v>1.8396999999999999</v>
      </c>
    </row>
    <row r="1658" spans="1:8">
      <c r="A1658" s="141" t="s">
        <v>427</v>
      </c>
      <c r="B1658" s="136">
        <f t="shared" si="104"/>
        <v>2006</v>
      </c>
      <c r="C1658" s="137">
        <v>1.2644</v>
      </c>
      <c r="D1658" s="133">
        <f t="shared" si="102"/>
        <v>1.2644</v>
      </c>
      <c r="E1658" s="144">
        <v>38840</v>
      </c>
      <c r="F1658" s="139">
        <f t="shared" si="105"/>
        <v>2006</v>
      </c>
      <c r="G1658" s="140">
        <v>1.8446</v>
      </c>
      <c r="H1658" s="145">
        <f t="shared" si="103"/>
        <v>1.8446</v>
      </c>
    </row>
    <row r="1659" spans="1:8">
      <c r="A1659" s="141" t="s">
        <v>426</v>
      </c>
      <c r="B1659" s="136">
        <f t="shared" si="104"/>
        <v>2006</v>
      </c>
      <c r="C1659" s="137">
        <v>1.2639</v>
      </c>
      <c r="D1659" s="133">
        <f t="shared" si="102"/>
        <v>1.2639</v>
      </c>
      <c r="E1659" s="144">
        <v>38841</v>
      </c>
      <c r="F1659" s="139">
        <f t="shared" si="105"/>
        <v>2006</v>
      </c>
      <c r="G1659" s="140">
        <v>1.8485</v>
      </c>
      <c r="H1659" s="145">
        <f t="shared" si="103"/>
        <v>1.8485</v>
      </c>
    </row>
    <row r="1660" spans="1:8">
      <c r="A1660" s="141" t="s">
        <v>425</v>
      </c>
      <c r="B1660" s="136">
        <f t="shared" si="104"/>
        <v>2006</v>
      </c>
      <c r="C1660" s="137">
        <v>1.2684</v>
      </c>
      <c r="D1660" s="133">
        <f t="shared" si="102"/>
        <v>1.2684</v>
      </c>
      <c r="E1660" s="144">
        <v>38842</v>
      </c>
      <c r="F1660" s="139">
        <f t="shared" si="105"/>
        <v>2006</v>
      </c>
      <c r="G1660" s="140">
        <v>1.8588</v>
      </c>
      <c r="H1660" s="145">
        <f t="shared" si="103"/>
        <v>1.8588</v>
      </c>
    </row>
    <row r="1661" spans="1:8">
      <c r="A1661" s="141" t="s">
        <v>424</v>
      </c>
      <c r="B1661" s="136">
        <f t="shared" si="104"/>
        <v>2006</v>
      </c>
      <c r="C1661" s="137">
        <v>1.2733000000000001</v>
      </c>
      <c r="D1661" s="133">
        <f t="shared" si="102"/>
        <v>1.2733000000000001</v>
      </c>
      <c r="E1661" s="144">
        <v>38845</v>
      </c>
      <c r="F1661" s="139">
        <f t="shared" si="105"/>
        <v>2006</v>
      </c>
      <c r="G1661" s="140">
        <v>1.8584000000000001</v>
      </c>
      <c r="H1661" s="145">
        <f t="shared" si="103"/>
        <v>1.8584000000000001</v>
      </c>
    </row>
    <row r="1662" spans="1:8">
      <c r="A1662" s="141" t="s">
        <v>423</v>
      </c>
      <c r="B1662" s="136">
        <f t="shared" si="104"/>
        <v>2006</v>
      </c>
      <c r="C1662" s="137">
        <v>1.272</v>
      </c>
      <c r="D1662" s="133">
        <f t="shared" si="102"/>
        <v>1.272</v>
      </c>
      <c r="E1662" s="144">
        <v>38846</v>
      </c>
      <c r="F1662" s="139">
        <f t="shared" si="105"/>
        <v>2006</v>
      </c>
      <c r="G1662" s="140">
        <v>1.8632</v>
      </c>
      <c r="H1662" s="145">
        <f t="shared" si="103"/>
        <v>1.8632</v>
      </c>
    </row>
    <row r="1663" spans="1:8">
      <c r="A1663" s="141" t="s">
        <v>422</v>
      </c>
      <c r="B1663" s="136">
        <f t="shared" si="104"/>
        <v>2006</v>
      </c>
      <c r="C1663" s="137">
        <v>1.2746999999999999</v>
      </c>
      <c r="D1663" s="133">
        <f t="shared" si="102"/>
        <v>1.2746999999999999</v>
      </c>
      <c r="E1663" s="144">
        <v>38847</v>
      </c>
      <c r="F1663" s="139">
        <f t="shared" si="105"/>
        <v>2006</v>
      </c>
      <c r="G1663" s="140">
        <v>1.8648</v>
      </c>
      <c r="H1663" s="145">
        <f t="shared" si="103"/>
        <v>1.8648</v>
      </c>
    </row>
    <row r="1664" spans="1:8">
      <c r="A1664" s="141" t="s">
        <v>421</v>
      </c>
      <c r="B1664" s="136">
        <f t="shared" si="104"/>
        <v>2006</v>
      </c>
      <c r="C1664" s="137">
        <v>1.2799</v>
      </c>
      <c r="D1664" s="133">
        <f t="shared" si="102"/>
        <v>1.2799</v>
      </c>
      <c r="E1664" s="144">
        <v>38848</v>
      </c>
      <c r="F1664" s="139">
        <f t="shared" si="105"/>
        <v>2006</v>
      </c>
      <c r="G1664" s="140">
        <v>1.8842000000000001</v>
      </c>
      <c r="H1664" s="145">
        <f t="shared" si="103"/>
        <v>1.8842000000000001</v>
      </c>
    </row>
    <row r="1665" spans="1:8">
      <c r="A1665" s="141" t="s">
        <v>420</v>
      </c>
      <c r="B1665" s="136">
        <f t="shared" si="104"/>
        <v>2006</v>
      </c>
      <c r="C1665" s="137">
        <v>1.2855000000000001</v>
      </c>
      <c r="D1665" s="133">
        <f t="shared" si="102"/>
        <v>1.2855000000000001</v>
      </c>
      <c r="E1665" s="144">
        <v>38849</v>
      </c>
      <c r="F1665" s="139">
        <f t="shared" si="105"/>
        <v>2006</v>
      </c>
      <c r="G1665" s="140">
        <v>1.8911</v>
      </c>
      <c r="H1665" s="145">
        <f t="shared" si="103"/>
        <v>1.8911</v>
      </c>
    </row>
    <row r="1666" spans="1:8">
      <c r="A1666" s="141" t="s">
        <v>419</v>
      </c>
      <c r="B1666" s="136">
        <f t="shared" si="104"/>
        <v>2006</v>
      </c>
      <c r="C1666" s="137">
        <v>1.2887999999999999</v>
      </c>
      <c r="D1666" s="133">
        <f t="shared" si="102"/>
        <v>1.2887999999999999</v>
      </c>
      <c r="E1666" s="144">
        <v>38852</v>
      </c>
      <c r="F1666" s="139">
        <f t="shared" si="105"/>
        <v>2006</v>
      </c>
      <c r="G1666" s="140">
        <v>1.8835999999999999</v>
      </c>
      <c r="H1666" s="145">
        <f t="shared" si="103"/>
        <v>1.8835999999999999</v>
      </c>
    </row>
    <row r="1667" spans="1:8">
      <c r="A1667" s="141" t="s">
        <v>418</v>
      </c>
      <c r="B1667" s="136">
        <f t="shared" si="104"/>
        <v>2006</v>
      </c>
      <c r="C1667" s="137">
        <v>1.2826</v>
      </c>
      <c r="D1667" s="133">
        <f t="shared" si="102"/>
        <v>1.2826</v>
      </c>
      <c r="E1667" s="144">
        <v>38853</v>
      </c>
      <c r="F1667" s="139">
        <f t="shared" si="105"/>
        <v>2006</v>
      </c>
      <c r="G1667" s="140">
        <v>1.8818999999999999</v>
      </c>
      <c r="H1667" s="145">
        <f t="shared" si="103"/>
        <v>1.8818999999999999</v>
      </c>
    </row>
    <row r="1668" spans="1:8">
      <c r="A1668" s="141" t="s">
        <v>417</v>
      </c>
      <c r="B1668" s="136">
        <f t="shared" si="104"/>
        <v>2006</v>
      </c>
      <c r="C1668" s="137">
        <v>1.2817000000000001</v>
      </c>
      <c r="D1668" s="133">
        <f t="shared" si="102"/>
        <v>1.2817000000000001</v>
      </c>
      <c r="E1668" s="144">
        <v>38854</v>
      </c>
      <c r="F1668" s="139">
        <f t="shared" si="105"/>
        <v>2006</v>
      </c>
      <c r="G1668" s="140">
        <v>1.8819999999999999</v>
      </c>
      <c r="H1668" s="145">
        <f t="shared" si="103"/>
        <v>1.8819999999999999</v>
      </c>
    </row>
    <row r="1669" spans="1:8">
      <c r="A1669" s="141" t="s">
        <v>416</v>
      </c>
      <c r="B1669" s="136">
        <f t="shared" si="104"/>
        <v>2006</v>
      </c>
      <c r="C1669" s="137">
        <v>1.2722</v>
      </c>
      <c r="D1669" s="133">
        <f t="shared" si="102"/>
        <v>1.2722</v>
      </c>
      <c r="E1669" s="144">
        <v>38855</v>
      </c>
      <c r="F1669" s="139">
        <f t="shared" si="105"/>
        <v>2006</v>
      </c>
      <c r="G1669" s="140">
        <v>1.8877999999999999</v>
      </c>
      <c r="H1669" s="145">
        <f t="shared" si="103"/>
        <v>1.8877999999999999</v>
      </c>
    </row>
    <row r="1670" spans="1:8">
      <c r="A1670" s="141" t="s">
        <v>415</v>
      </c>
      <c r="B1670" s="136">
        <f t="shared" si="104"/>
        <v>2006</v>
      </c>
      <c r="C1670" s="137">
        <v>1.2795000000000001</v>
      </c>
      <c r="D1670" s="133">
        <f t="shared" si="102"/>
        <v>1.2795000000000001</v>
      </c>
      <c r="E1670" s="144">
        <v>38856</v>
      </c>
      <c r="F1670" s="139">
        <f t="shared" si="105"/>
        <v>2006</v>
      </c>
      <c r="G1670" s="140">
        <v>1.8754999999999999</v>
      </c>
      <c r="H1670" s="145">
        <f t="shared" si="103"/>
        <v>1.8754999999999999</v>
      </c>
    </row>
    <row r="1671" spans="1:8">
      <c r="A1671" s="141" t="s">
        <v>414</v>
      </c>
      <c r="B1671" s="136">
        <f t="shared" si="104"/>
        <v>2006</v>
      </c>
      <c r="C1671" s="137">
        <v>1.2749999999999999</v>
      </c>
      <c r="D1671" s="133">
        <f t="shared" ref="D1671:D1734" si="106">IF(ISNUMBER(C1671),C1671,"")</f>
        <v>1.2749999999999999</v>
      </c>
      <c r="E1671" s="144">
        <v>38859</v>
      </c>
      <c r="F1671" s="139">
        <f t="shared" si="105"/>
        <v>2006</v>
      </c>
      <c r="G1671" s="140">
        <v>1.8861000000000001</v>
      </c>
      <c r="H1671" s="145">
        <f t="shared" ref="H1671:H1734" si="107">IF(ISNUMBER(G1671),G1671,"")</f>
        <v>1.8861000000000001</v>
      </c>
    </row>
    <row r="1672" spans="1:8">
      <c r="A1672" s="141" t="s">
        <v>413</v>
      </c>
      <c r="B1672" s="136">
        <f t="shared" ref="B1672:B1735" si="108">YEAR(A1672)</f>
        <v>2006</v>
      </c>
      <c r="C1672" s="137">
        <v>1.2849999999999999</v>
      </c>
      <c r="D1672" s="133">
        <f t="shared" si="106"/>
        <v>1.2849999999999999</v>
      </c>
      <c r="E1672" s="144">
        <v>38860</v>
      </c>
      <c r="F1672" s="139">
        <f t="shared" si="105"/>
        <v>2006</v>
      </c>
      <c r="G1672" s="140">
        <v>1.8809</v>
      </c>
      <c r="H1672" s="145">
        <f t="shared" si="107"/>
        <v>1.8809</v>
      </c>
    </row>
    <row r="1673" spans="1:8">
      <c r="A1673" s="141" t="s">
        <v>412</v>
      </c>
      <c r="B1673" s="136">
        <f t="shared" si="108"/>
        <v>2006</v>
      </c>
      <c r="C1673" s="137">
        <v>1.2844</v>
      </c>
      <c r="D1673" s="133">
        <f t="shared" si="106"/>
        <v>1.2844</v>
      </c>
      <c r="E1673" s="144">
        <v>38861</v>
      </c>
      <c r="F1673" s="139">
        <f t="shared" ref="F1673:F1736" si="109">YEAR(E1673)</f>
        <v>2006</v>
      </c>
      <c r="G1673" s="140">
        <v>1.8677999999999999</v>
      </c>
      <c r="H1673" s="145">
        <f t="shared" si="107"/>
        <v>1.8677999999999999</v>
      </c>
    </row>
    <row r="1674" spans="1:8">
      <c r="A1674" s="141" t="s">
        <v>411</v>
      </c>
      <c r="B1674" s="136">
        <f t="shared" si="108"/>
        <v>2006</v>
      </c>
      <c r="C1674" s="137">
        <v>1.2746999999999999</v>
      </c>
      <c r="D1674" s="133">
        <f t="shared" si="106"/>
        <v>1.2746999999999999</v>
      </c>
      <c r="E1674" s="144">
        <v>38862</v>
      </c>
      <c r="F1674" s="139">
        <f t="shared" si="109"/>
        <v>2006</v>
      </c>
      <c r="G1674" s="140">
        <v>1.8718999999999999</v>
      </c>
      <c r="H1674" s="145">
        <f t="shared" si="107"/>
        <v>1.8718999999999999</v>
      </c>
    </row>
    <row r="1675" spans="1:8">
      <c r="A1675" s="141" t="s">
        <v>410</v>
      </c>
      <c r="B1675" s="136">
        <f t="shared" si="108"/>
        <v>2006</v>
      </c>
      <c r="C1675" s="137">
        <v>1.2777000000000001</v>
      </c>
      <c r="D1675" s="133">
        <f t="shared" si="106"/>
        <v>1.2777000000000001</v>
      </c>
      <c r="E1675" s="144">
        <v>38863</v>
      </c>
      <c r="F1675" s="139">
        <f t="shared" si="109"/>
        <v>2006</v>
      </c>
      <c r="G1675" s="140">
        <v>1.8566</v>
      </c>
      <c r="H1675" s="145">
        <f t="shared" si="107"/>
        <v>1.8566</v>
      </c>
    </row>
    <row r="1676" spans="1:8">
      <c r="A1676" s="141" t="s">
        <v>409</v>
      </c>
      <c r="B1676" s="136">
        <f t="shared" si="108"/>
        <v>2006</v>
      </c>
      <c r="C1676" s="137">
        <v>1.2739</v>
      </c>
      <c r="D1676" s="133">
        <f t="shared" si="106"/>
        <v>1.2739</v>
      </c>
      <c r="E1676" s="144">
        <v>38866</v>
      </c>
      <c r="F1676" s="139">
        <f t="shared" si="109"/>
        <v>2006</v>
      </c>
      <c r="G1676" s="140" t="s">
        <v>50</v>
      </c>
      <c r="H1676" s="145" t="str">
        <f t="shared" si="107"/>
        <v/>
      </c>
    </row>
    <row r="1677" spans="1:8">
      <c r="A1677" s="141" t="s">
        <v>408</v>
      </c>
      <c r="B1677" s="136">
        <f t="shared" si="108"/>
        <v>2006</v>
      </c>
      <c r="C1677" s="137" t="s">
        <v>50</v>
      </c>
      <c r="D1677" s="133" t="str">
        <f t="shared" si="106"/>
        <v/>
      </c>
      <c r="E1677" s="144">
        <v>38867</v>
      </c>
      <c r="F1677" s="139">
        <f t="shared" si="109"/>
        <v>2006</v>
      </c>
      <c r="G1677" s="140">
        <v>1.8825000000000001</v>
      </c>
      <c r="H1677" s="145">
        <f t="shared" si="107"/>
        <v>1.8825000000000001</v>
      </c>
    </row>
    <row r="1678" spans="1:8">
      <c r="A1678" s="141" t="s">
        <v>407</v>
      </c>
      <c r="B1678" s="136">
        <f t="shared" si="108"/>
        <v>2006</v>
      </c>
      <c r="C1678" s="137">
        <v>1.2867999999999999</v>
      </c>
      <c r="D1678" s="133">
        <f t="shared" si="106"/>
        <v>1.2867999999999999</v>
      </c>
      <c r="E1678" s="144">
        <v>38868</v>
      </c>
      <c r="F1678" s="139">
        <f t="shared" si="109"/>
        <v>2006</v>
      </c>
      <c r="G1678" s="140">
        <v>1.8732</v>
      </c>
      <c r="H1678" s="145">
        <f t="shared" si="107"/>
        <v>1.8732</v>
      </c>
    </row>
    <row r="1679" spans="1:8">
      <c r="A1679" s="141" t="s">
        <v>406</v>
      </c>
      <c r="B1679" s="136">
        <f t="shared" si="108"/>
        <v>2006</v>
      </c>
      <c r="C1679" s="137">
        <v>1.2833000000000001</v>
      </c>
      <c r="D1679" s="133">
        <f t="shared" si="106"/>
        <v>1.2833000000000001</v>
      </c>
      <c r="E1679" s="144">
        <v>38869</v>
      </c>
      <c r="F1679" s="139">
        <f t="shared" si="109"/>
        <v>2006</v>
      </c>
      <c r="G1679" s="140">
        <v>1.8686</v>
      </c>
      <c r="H1679" s="145">
        <f t="shared" si="107"/>
        <v>1.8686</v>
      </c>
    </row>
    <row r="1680" spans="1:8">
      <c r="A1680" s="135">
        <v>38869</v>
      </c>
      <c r="B1680" s="136">
        <f t="shared" si="108"/>
        <v>2006</v>
      </c>
      <c r="C1680" s="137">
        <v>1.2824</v>
      </c>
      <c r="D1680" s="133">
        <f t="shared" si="106"/>
        <v>1.2824</v>
      </c>
      <c r="E1680" s="144">
        <v>38870</v>
      </c>
      <c r="F1680" s="139">
        <f t="shared" si="109"/>
        <v>2006</v>
      </c>
      <c r="G1680" s="140">
        <v>1.8816999999999999</v>
      </c>
      <c r="H1680" s="145">
        <f t="shared" si="107"/>
        <v>1.8816999999999999</v>
      </c>
    </row>
    <row r="1681" spans="1:8">
      <c r="A1681" s="135">
        <v>38870</v>
      </c>
      <c r="B1681" s="136">
        <f t="shared" si="108"/>
        <v>2006</v>
      </c>
      <c r="C1681" s="137">
        <v>1.2911999999999999</v>
      </c>
      <c r="D1681" s="133">
        <f t="shared" si="106"/>
        <v>1.2911999999999999</v>
      </c>
      <c r="E1681" s="144">
        <v>38873</v>
      </c>
      <c r="F1681" s="139">
        <f t="shared" si="109"/>
        <v>2006</v>
      </c>
      <c r="G1681" s="140">
        <v>1.8786</v>
      </c>
      <c r="H1681" s="145">
        <f t="shared" si="107"/>
        <v>1.8786</v>
      </c>
    </row>
    <row r="1682" spans="1:8">
      <c r="A1682" s="135">
        <v>38873</v>
      </c>
      <c r="B1682" s="136">
        <f t="shared" si="108"/>
        <v>2006</v>
      </c>
      <c r="C1682" s="137">
        <v>1.2952999999999999</v>
      </c>
      <c r="D1682" s="133">
        <f t="shared" si="106"/>
        <v>1.2952999999999999</v>
      </c>
      <c r="E1682" s="144">
        <v>38874</v>
      </c>
      <c r="F1682" s="139">
        <f t="shared" si="109"/>
        <v>2006</v>
      </c>
      <c r="G1682" s="140">
        <v>1.8608</v>
      </c>
      <c r="H1682" s="145">
        <f t="shared" si="107"/>
        <v>1.8608</v>
      </c>
    </row>
    <row r="1683" spans="1:8">
      <c r="A1683" s="135">
        <v>38874</v>
      </c>
      <c r="B1683" s="136">
        <f t="shared" si="108"/>
        <v>2006</v>
      </c>
      <c r="C1683" s="137">
        <v>1.2827999999999999</v>
      </c>
      <c r="D1683" s="133">
        <f t="shared" si="106"/>
        <v>1.2827999999999999</v>
      </c>
      <c r="E1683" s="144">
        <v>38875</v>
      </c>
      <c r="F1683" s="139">
        <f t="shared" si="109"/>
        <v>2006</v>
      </c>
      <c r="G1683" s="140">
        <v>1.8585</v>
      </c>
      <c r="H1683" s="145">
        <f t="shared" si="107"/>
        <v>1.8585</v>
      </c>
    </row>
    <row r="1684" spans="1:8">
      <c r="A1684" s="135">
        <v>38875</v>
      </c>
      <c r="B1684" s="136">
        <f t="shared" si="108"/>
        <v>2006</v>
      </c>
      <c r="C1684" s="137">
        <v>1.2799</v>
      </c>
      <c r="D1684" s="133">
        <f t="shared" si="106"/>
        <v>1.2799</v>
      </c>
      <c r="E1684" s="144">
        <v>38876</v>
      </c>
      <c r="F1684" s="139">
        <f t="shared" si="109"/>
        <v>2006</v>
      </c>
      <c r="G1684" s="140">
        <v>1.8425</v>
      </c>
      <c r="H1684" s="145">
        <f t="shared" si="107"/>
        <v>1.8425</v>
      </c>
    </row>
    <row r="1685" spans="1:8">
      <c r="A1685" s="135">
        <v>38876</v>
      </c>
      <c r="B1685" s="136">
        <f t="shared" si="108"/>
        <v>2006</v>
      </c>
      <c r="C1685" s="137">
        <v>1.2647999999999999</v>
      </c>
      <c r="D1685" s="133">
        <f t="shared" si="106"/>
        <v>1.2647999999999999</v>
      </c>
      <c r="E1685" s="144">
        <v>38877</v>
      </c>
      <c r="F1685" s="139">
        <f t="shared" si="109"/>
        <v>2006</v>
      </c>
      <c r="G1685" s="140">
        <v>1.8426</v>
      </c>
      <c r="H1685" s="145">
        <f t="shared" si="107"/>
        <v>1.8426</v>
      </c>
    </row>
    <row r="1686" spans="1:8">
      <c r="A1686" s="135">
        <v>38877</v>
      </c>
      <c r="B1686" s="136">
        <f t="shared" si="108"/>
        <v>2006</v>
      </c>
      <c r="C1686" s="137">
        <v>1.2636000000000001</v>
      </c>
      <c r="D1686" s="133">
        <f t="shared" si="106"/>
        <v>1.2636000000000001</v>
      </c>
      <c r="E1686" s="144">
        <v>38880</v>
      </c>
      <c r="F1686" s="139">
        <f t="shared" si="109"/>
        <v>2006</v>
      </c>
      <c r="G1686" s="140">
        <v>1.8440000000000001</v>
      </c>
      <c r="H1686" s="145">
        <f t="shared" si="107"/>
        <v>1.8440000000000001</v>
      </c>
    </row>
    <row r="1687" spans="1:8">
      <c r="A1687" s="135">
        <v>38880</v>
      </c>
      <c r="B1687" s="136">
        <f t="shared" si="108"/>
        <v>2006</v>
      </c>
      <c r="C1687" s="137">
        <v>1.2586999999999999</v>
      </c>
      <c r="D1687" s="133">
        <f t="shared" si="106"/>
        <v>1.2586999999999999</v>
      </c>
      <c r="E1687" s="144">
        <v>38881</v>
      </c>
      <c r="F1687" s="139">
        <f t="shared" si="109"/>
        <v>2006</v>
      </c>
      <c r="G1687" s="140">
        <v>1.8398000000000001</v>
      </c>
      <c r="H1687" s="145">
        <f t="shared" si="107"/>
        <v>1.8398000000000001</v>
      </c>
    </row>
    <row r="1688" spans="1:8">
      <c r="A1688" s="135">
        <v>38881</v>
      </c>
      <c r="B1688" s="136">
        <f t="shared" si="108"/>
        <v>2006</v>
      </c>
      <c r="C1688" s="137">
        <v>1.2574000000000001</v>
      </c>
      <c r="D1688" s="133">
        <f t="shared" si="106"/>
        <v>1.2574000000000001</v>
      </c>
      <c r="E1688" s="144">
        <v>38882</v>
      </c>
      <c r="F1688" s="139">
        <f t="shared" si="109"/>
        <v>2006</v>
      </c>
      <c r="G1688" s="140">
        <v>1.8491</v>
      </c>
      <c r="H1688" s="145">
        <f t="shared" si="107"/>
        <v>1.8491</v>
      </c>
    </row>
    <row r="1689" spans="1:8">
      <c r="A1689" s="135">
        <v>38882</v>
      </c>
      <c r="B1689" s="136">
        <f t="shared" si="108"/>
        <v>2006</v>
      </c>
      <c r="C1689" s="137">
        <v>1.2630999999999999</v>
      </c>
      <c r="D1689" s="133">
        <f t="shared" si="106"/>
        <v>1.2630999999999999</v>
      </c>
      <c r="E1689" s="144">
        <v>38883</v>
      </c>
      <c r="F1689" s="139">
        <f t="shared" si="109"/>
        <v>2006</v>
      </c>
      <c r="G1689" s="140">
        <v>1.8476999999999999</v>
      </c>
      <c r="H1689" s="145">
        <f t="shared" si="107"/>
        <v>1.8476999999999999</v>
      </c>
    </row>
    <row r="1690" spans="1:8">
      <c r="A1690" s="135">
        <v>38883</v>
      </c>
      <c r="B1690" s="136">
        <f t="shared" si="108"/>
        <v>2006</v>
      </c>
      <c r="C1690" s="137">
        <v>1.2616000000000001</v>
      </c>
      <c r="D1690" s="133">
        <f t="shared" si="106"/>
        <v>1.2616000000000001</v>
      </c>
      <c r="E1690" s="144">
        <v>38884</v>
      </c>
      <c r="F1690" s="139">
        <f t="shared" si="109"/>
        <v>2006</v>
      </c>
      <c r="G1690" s="140">
        <v>1.8484</v>
      </c>
      <c r="H1690" s="145">
        <f t="shared" si="107"/>
        <v>1.8484</v>
      </c>
    </row>
    <row r="1691" spans="1:8">
      <c r="A1691" s="135">
        <v>38884</v>
      </c>
      <c r="B1691" s="136">
        <f t="shared" si="108"/>
        <v>2006</v>
      </c>
      <c r="C1691" s="137">
        <v>1.2623</v>
      </c>
      <c r="D1691" s="133">
        <f t="shared" si="106"/>
        <v>1.2623</v>
      </c>
      <c r="E1691" s="144">
        <v>38887</v>
      </c>
      <c r="F1691" s="139">
        <f t="shared" si="109"/>
        <v>2006</v>
      </c>
      <c r="G1691" s="140">
        <v>1.8401000000000001</v>
      </c>
      <c r="H1691" s="145">
        <f t="shared" si="107"/>
        <v>1.8401000000000001</v>
      </c>
    </row>
    <row r="1692" spans="1:8">
      <c r="A1692" s="135">
        <v>38887</v>
      </c>
      <c r="B1692" s="136">
        <f t="shared" si="108"/>
        <v>2006</v>
      </c>
      <c r="C1692" s="137">
        <v>1.2577</v>
      </c>
      <c r="D1692" s="133">
        <f t="shared" si="106"/>
        <v>1.2577</v>
      </c>
      <c r="E1692" s="144">
        <v>38888</v>
      </c>
      <c r="F1692" s="139">
        <f t="shared" si="109"/>
        <v>2006</v>
      </c>
      <c r="G1692" s="140">
        <v>1.8399000000000001</v>
      </c>
      <c r="H1692" s="145">
        <f t="shared" si="107"/>
        <v>1.8399000000000001</v>
      </c>
    </row>
    <row r="1693" spans="1:8">
      <c r="A1693" s="135">
        <v>38888</v>
      </c>
      <c r="B1693" s="136">
        <f t="shared" si="108"/>
        <v>2006</v>
      </c>
      <c r="C1693" s="137">
        <v>1.2567999999999999</v>
      </c>
      <c r="D1693" s="133">
        <f t="shared" si="106"/>
        <v>1.2567999999999999</v>
      </c>
      <c r="E1693" s="144">
        <v>38889</v>
      </c>
      <c r="F1693" s="139">
        <f t="shared" si="109"/>
        <v>2006</v>
      </c>
      <c r="G1693" s="140">
        <v>1.8460000000000001</v>
      </c>
      <c r="H1693" s="145">
        <f t="shared" si="107"/>
        <v>1.8460000000000001</v>
      </c>
    </row>
    <row r="1694" spans="1:8">
      <c r="A1694" s="135">
        <v>38889</v>
      </c>
      <c r="B1694" s="136">
        <f t="shared" si="108"/>
        <v>2006</v>
      </c>
      <c r="C1694" s="137">
        <v>1.2665</v>
      </c>
      <c r="D1694" s="133">
        <f t="shared" si="106"/>
        <v>1.2665</v>
      </c>
      <c r="E1694" s="144">
        <v>38890</v>
      </c>
      <c r="F1694" s="139">
        <f t="shared" si="109"/>
        <v>2006</v>
      </c>
      <c r="G1694" s="140">
        <v>1.8306</v>
      </c>
      <c r="H1694" s="145">
        <f t="shared" si="107"/>
        <v>1.8306</v>
      </c>
    </row>
    <row r="1695" spans="1:8">
      <c r="A1695" s="135">
        <v>38890</v>
      </c>
      <c r="B1695" s="136">
        <f t="shared" si="108"/>
        <v>2006</v>
      </c>
      <c r="C1695" s="137">
        <v>1.2582</v>
      </c>
      <c r="D1695" s="133">
        <f t="shared" si="106"/>
        <v>1.2582</v>
      </c>
      <c r="E1695" s="144">
        <v>38891</v>
      </c>
      <c r="F1695" s="139">
        <f t="shared" si="109"/>
        <v>2006</v>
      </c>
      <c r="G1695" s="140">
        <v>1.8204</v>
      </c>
      <c r="H1695" s="145">
        <f t="shared" si="107"/>
        <v>1.8204</v>
      </c>
    </row>
    <row r="1696" spans="1:8">
      <c r="A1696" s="135">
        <v>38891</v>
      </c>
      <c r="B1696" s="136">
        <f t="shared" si="108"/>
        <v>2006</v>
      </c>
      <c r="C1696" s="137">
        <v>1.2522</v>
      </c>
      <c r="D1696" s="133">
        <f t="shared" si="106"/>
        <v>1.2522</v>
      </c>
      <c r="E1696" s="144">
        <v>38894</v>
      </c>
      <c r="F1696" s="139">
        <f t="shared" si="109"/>
        <v>2006</v>
      </c>
      <c r="G1696" s="140">
        <v>1.819</v>
      </c>
      <c r="H1696" s="145">
        <f t="shared" si="107"/>
        <v>1.819</v>
      </c>
    </row>
    <row r="1697" spans="1:8">
      <c r="A1697" s="135">
        <v>38894</v>
      </c>
      <c r="B1697" s="136">
        <f t="shared" si="108"/>
        <v>2006</v>
      </c>
      <c r="C1697" s="137">
        <v>1.2554000000000001</v>
      </c>
      <c r="D1697" s="133">
        <f t="shared" si="106"/>
        <v>1.2554000000000001</v>
      </c>
      <c r="E1697" s="144">
        <v>38895</v>
      </c>
      <c r="F1697" s="139">
        <f t="shared" si="109"/>
        <v>2006</v>
      </c>
      <c r="G1697" s="140">
        <v>1.8237000000000001</v>
      </c>
      <c r="H1697" s="145">
        <f t="shared" si="107"/>
        <v>1.8237000000000001</v>
      </c>
    </row>
    <row r="1698" spans="1:8">
      <c r="A1698" s="135">
        <v>38895</v>
      </c>
      <c r="B1698" s="136">
        <f t="shared" si="108"/>
        <v>2006</v>
      </c>
      <c r="C1698" s="137">
        <v>1.2588999999999999</v>
      </c>
      <c r="D1698" s="133">
        <f t="shared" si="106"/>
        <v>1.2588999999999999</v>
      </c>
      <c r="E1698" s="144">
        <v>38896</v>
      </c>
      <c r="F1698" s="139">
        <f t="shared" si="109"/>
        <v>2006</v>
      </c>
      <c r="G1698" s="140">
        <v>1.8159000000000001</v>
      </c>
      <c r="H1698" s="145">
        <f t="shared" si="107"/>
        <v>1.8159000000000001</v>
      </c>
    </row>
    <row r="1699" spans="1:8">
      <c r="A1699" s="135">
        <v>38896</v>
      </c>
      <c r="B1699" s="136">
        <f t="shared" si="108"/>
        <v>2006</v>
      </c>
      <c r="C1699" s="137">
        <v>1.2532000000000001</v>
      </c>
      <c r="D1699" s="133">
        <f t="shared" si="106"/>
        <v>1.2532000000000001</v>
      </c>
      <c r="E1699" s="144">
        <v>38897</v>
      </c>
      <c r="F1699" s="139">
        <f t="shared" si="109"/>
        <v>2006</v>
      </c>
      <c r="G1699" s="140">
        <v>1.8108</v>
      </c>
      <c r="H1699" s="145">
        <f t="shared" si="107"/>
        <v>1.8108</v>
      </c>
    </row>
    <row r="1700" spans="1:8">
      <c r="A1700" s="135">
        <v>38897</v>
      </c>
      <c r="B1700" s="136">
        <f t="shared" si="108"/>
        <v>2006</v>
      </c>
      <c r="C1700" s="137">
        <v>1.2534000000000001</v>
      </c>
      <c r="D1700" s="133">
        <f t="shared" si="106"/>
        <v>1.2534000000000001</v>
      </c>
      <c r="E1700" s="144">
        <v>38898</v>
      </c>
      <c r="F1700" s="139">
        <f t="shared" si="109"/>
        <v>2006</v>
      </c>
      <c r="G1700" s="140">
        <v>1.8491</v>
      </c>
      <c r="H1700" s="145">
        <f t="shared" si="107"/>
        <v>1.8491</v>
      </c>
    </row>
    <row r="1701" spans="1:8">
      <c r="A1701" s="135">
        <v>38898</v>
      </c>
      <c r="B1701" s="136">
        <f t="shared" si="108"/>
        <v>2006</v>
      </c>
      <c r="C1701" s="137">
        <v>1.2779</v>
      </c>
      <c r="D1701" s="133">
        <f t="shared" si="106"/>
        <v>1.2779</v>
      </c>
      <c r="E1701" s="144">
        <v>38901</v>
      </c>
      <c r="F1701" s="139">
        <f t="shared" si="109"/>
        <v>2006</v>
      </c>
      <c r="G1701" s="140">
        <v>1.841</v>
      </c>
      <c r="H1701" s="145">
        <f t="shared" si="107"/>
        <v>1.841</v>
      </c>
    </row>
    <row r="1702" spans="1:8">
      <c r="A1702" s="135">
        <v>38901</v>
      </c>
      <c r="B1702" s="136">
        <f t="shared" si="108"/>
        <v>2006</v>
      </c>
      <c r="C1702" s="137">
        <v>1.2793000000000001</v>
      </c>
      <c r="D1702" s="133">
        <f t="shared" si="106"/>
        <v>1.2793000000000001</v>
      </c>
      <c r="E1702" s="144">
        <v>38902</v>
      </c>
      <c r="F1702" s="139">
        <f t="shared" si="109"/>
        <v>2006</v>
      </c>
      <c r="G1702" s="140" t="s">
        <v>50</v>
      </c>
      <c r="H1702" s="145" t="str">
        <f t="shared" si="107"/>
        <v/>
      </c>
    </row>
    <row r="1703" spans="1:8">
      <c r="A1703" s="135">
        <v>38902</v>
      </c>
      <c r="B1703" s="136">
        <f t="shared" si="108"/>
        <v>2006</v>
      </c>
      <c r="C1703" s="137" t="s">
        <v>50</v>
      </c>
      <c r="D1703" s="133" t="str">
        <f t="shared" si="106"/>
        <v/>
      </c>
      <c r="E1703" s="144">
        <v>38903</v>
      </c>
      <c r="F1703" s="139">
        <f t="shared" si="109"/>
        <v>2006</v>
      </c>
      <c r="G1703" s="140">
        <v>1.8342000000000001</v>
      </c>
      <c r="H1703" s="145">
        <f t="shared" si="107"/>
        <v>1.8342000000000001</v>
      </c>
    </row>
    <row r="1704" spans="1:8">
      <c r="A1704" s="135">
        <v>38903</v>
      </c>
      <c r="B1704" s="136">
        <f t="shared" si="108"/>
        <v>2006</v>
      </c>
      <c r="C1704" s="137">
        <v>1.2726</v>
      </c>
      <c r="D1704" s="133">
        <f t="shared" si="106"/>
        <v>1.2726</v>
      </c>
      <c r="E1704" s="144">
        <v>38904</v>
      </c>
      <c r="F1704" s="139">
        <f t="shared" si="109"/>
        <v>2006</v>
      </c>
      <c r="G1704" s="140">
        <v>1.8375999999999999</v>
      </c>
      <c r="H1704" s="145">
        <f t="shared" si="107"/>
        <v>1.8375999999999999</v>
      </c>
    </row>
    <row r="1705" spans="1:8">
      <c r="A1705" s="135">
        <v>38904</v>
      </c>
      <c r="B1705" s="136">
        <f t="shared" si="108"/>
        <v>2006</v>
      </c>
      <c r="C1705" s="137">
        <v>1.2757000000000001</v>
      </c>
      <c r="D1705" s="133">
        <f t="shared" si="106"/>
        <v>1.2757000000000001</v>
      </c>
      <c r="E1705" s="144">
        <v>38905</v>
      </c>
      <c r="F1705" s="139">
        <f t="shared" si="109"/>
        <v>2006</v>
      </c>
      <c r="G1705" s="140">
        <v>1.8512999999999999</v>
      </c>
      <c r="H1705" s="145">
        <f t="shared" si="107"/>
        <v>1.8512999999999999</v>
      </c>
    </row>
    <row r="1706" spans="1:8">
      <c r="A1706" s="135">
        <v>38905</v>
      </c>
      <c r="B1706" s="136">
        <f t="shared" si="108"/>
        <v>2006</v>
      </c>
      <c r="C1706" s="137">
        <v>1.2822</v>
      </c>
      <c r="D1706" s="133">
        <f t="shared" si="106"/>
        <v>1.2822</v>
      </c>
      <c r="E1706" s="144">
        <v>38908</v>
      </c>
      <c r="F1706" s="139">
        <f t="shared" si="109"/>
        <v>2006</v>
      </c>
      <c r="G1706" s="140">
        <v>1.8420000000000001</v>
      </c>
      <c r="H1706" s="145">
        <f t="shared" si="107"/>
        <v>1.8420000000000001</v>
      </c>
    </row>
    <row r="1707" spans="1:8">
      <c r="A1707" s="135">
        <v>38908</v>
      </c>
      <c r="B1707" s="136">
        <f t="shared" si="108"/>
        <v>2006</v>
      </c>
      <c r="C1707" s="137">
        <v>1.2750999999999999</v>
      </c>
      <c r="D1707" s="133">
        <f t="shared" si="106"/>
        <v>1.2750999999999999</v>
      </c>
      <c r="E1707" s="144">
        <v>38909</v>
      </c>
      <c r="F1707" s="139">
        <f t="shared" si="109"/>
        <v>2006</v>
      </c>
      <c r="G1707" s="140">
        <v>1.8431</v>
      </c>
      <c r="H1707" s="145">
        <f t="shared" si="107"/>
        <v>1.8431</v>
      </c>
    </row>
    <row r="1708" spans="1:8">
      <c r="A1708" s="135">
        <v>38909</v>
      </c>
      <c r="B1708" s="136">
        <f t="shared" si="108"/>
        <v>2006</v>
      </c>
      <c r="C1708" s="137">
        <v>1.2754000000000001</v>
      </c>
      <c r="D1708" s="133">
        <f t="shared" si="106"/>
        <v>1.2754000000000001</v>
      </c>
      <c r="E1708" s="144">
        <v>38910</v>
      </c>
      <c r="F1708" s="139">
        <f t="shared" si="109"/>
        <v>2006</v>
      </c>
      <c r="G1708" s="140">
        <v>1.8347</v>
      </c>
      <c r="H1708" s="145">
        <f t="shared" si="107"/>
        <v>1.8347</v>
      </c>
    </row>
    <row r="1709" spans="1:8">
      <c r="A1709" s="135">
        <v>38910</v>
      </c>
      <c r="B1709" s="136">
        <f t="shared" si="108"/>
        <v>2006</v>
      </c>
      <c r="C1709" s="137">
        <v>1.2706</v>
      </c>
      <c r="D1709" s="133">
        <f t="shared" si="106"/>
        <v>1.2706</v>
      </c>
      <c r="E1709" s="144">
        <v>38911</v>
      </c>
      <c r="F1709" s="139">
        <f t="shared" si="109"/>
        <v>2006</v>
      </c>
      <c r="G1709" s="140">
        <v>1.8404</v>
      </c>
      <c r="H1709" s="145">
        <f t="shared" si="107"/>
        <v>1.8404</v>
      </c>
    </row>
    <row r="1710" spans="1:8">
      <c r="A1710" s="135">
        <v>38911</v>
      </c>
      <c r="B1710" s="136">
        <f t="shared" si="108"/>
        <v>2006</v>
      </c>
      <c r="C1710" s="137">
        <v>1.2673000000000001</v>
      </c>
      <c r="D1710" s="133">
        <f t="shared" si="106"/>
        <v>1.2673000000000001</v>
      </c>
      <c r="E1710" s="144">
        <v>38912</v>
      </c>
      <c r="F1710" s="139">
        <f t="shared" si="109"/>
        <v>2006</v>
      </c>
      <c r="G1710" s="140">
        <v>1.8364</v>
      </c>
      <c r="H1710" s="145">
        <f t="shared" si="107"/>
        <v>1.8364</v>
      </c>
    </row>
    <row r="1711" spans="1:8">
      <c r="A1711" s="135">
        <v>38912</v>
      </c>
      <c r="B1711" s="136">
        <f t="shared" si="108"/>
        <v>2006</v>
      </c>
      <c r="C1711" s="137">
        <v>1.2641</v>
      </c>
      <c r="D1711" s="133">
        <f t="shared" si="106"/>
        <v>1.2641</v>
      </c>
      <c r="E1711" s="144">
        <v>38915</v>
      </c>
      <c r="F1711" s="139">
        <f t="shared" si="109"/>
        <v>2006</v>
      </c>
      <c r="G1711" s="140">
        <v>1.8203</v>
      </c>
      <c r="H1711" s="145">
        <f t="shared" si="107"/>
        <v>1.8203</v>
      </c>
    </row>
    <row r="1712" spans="1:8">
      <c r="A1712" s="135">
        <v>38915</v>
      </c>
      <c r="B1712" s="136">
        <f t="shared" si="108"/>
        <v>2006</v>
      </c>
      <c r="C1712" s="137">
        <v>1.2528999999999999</v>
      </c>
      <c r="D1712" s="133">
        <f t="shared" si="106"/>
        <v>1.2528999999999999</v>
      </c>
      <c r="E1712" s="144">
        <v>38916</v>
      </c>
      <c r="F1712" s="139">
        <f t="shared" si="109"/>
        <v>2006</v>
      </c>
      <c r="G1712" s="140">
        <v>1.8270999999999999</v>
      </c>
      <c r="H1712" s="145">
        <f t="shared" si="107"/>
        <v>1.8270999999999999</v>
      </c>
    </row>
    <row r="1713" spans="1:8">
      <c r="A1713" s="135">
        <v>38916</v>
      </c>
      <c r="B1713" s="136">
        <f t="shared" si="108"/>
        <v>2006</v>
      </c>
      <c r="C1713" s="137">
        <v>1.25</v>
      </c>
      <c r="D1713" s="133">
        <f t="shared" si="106"/>
        <v>1.25</v>
      </c>
      <c r="E1713" s="144">
        <v>38917</v>
      </c>
      <c r="F1713" s="139">
        <f t="shared" si="109"/>
        <v>2006</v>
      </c>
      <c r="G1713" s="140">
        <v>1.8376999999999999</v>
      </c>
      <c r="H1713" s="145">
        <f t="shared" si="107"/>
        <v>1.8376999999999999</v>
      </c>
    </row>
    <row r="1714" spans="1:8">
      <c r="A1714" s="135">
        <v>38917</v>
      </c>
      <c r="B1714" s="136">
        <f t="shared" si="108"/>
        <v>2006</v>
      </c>
      <c r="C1714" s="137">
        <v>1.256</v>
      </c>
      <c r="D1714" s="133">
        <f t="shared" si="106"/>
        <v>1.256</v>
      </c>
      <c r="E1714" s="144">
        <v>38918</v>
      </c>
      <c r="F1714" s="139">
        <f t="shared" si="109"/>
        <v>2006</v>
      </c>
      <c r="G1714" s="140">
        <v>1.8494999999999999</v>
      </c>
      <c r="H1714" s="145">
        <f t="shared" si="107"/>
        <v>1.8494999999999999</v>
      </c>
    </row>
    <row r="1715" spans="1:8">
      <c r="A1715" s="135">
        <v>38918</v>
      </c>
      <c r="B1715" s="136">
        <f t="shared" si="108"/>
        <v>2006</v>
      </c>
      <c r="C1715" s="137">
        <v>1.2639</v>
      </c>
      <c r="D1715" s="133">
        <f t="shared" si="106"/>
        <v>1.2639</v>
      </c>
      <c r="E1715" s="144">
        <v>38919</v>
      </c>
      <c r="F1715" s="139">
        <f t="shared" si="109"/>
        <v>2006</v>
      </c>
      <c r="G1715" s="140">
        <v>1.8586</v>
      </c>
      <c r="H1715" s="145">
        <f t="shared" si="107"/>
        <v>1.8586</v>
      </c>
    </row>
    <row r="1716" spans="1:8">
      <c r="A1716" s="135">
        <v>38919</v>
      </c>
      <c r="B1716" s="136">
        <f t="shared" si="108"/>
        <v>2006</v>
      </c>
      <c r="C1716" s="137">
        <v>1.2684</v>
      </c>
      <c r="D1716" s="133">
        <f t="shared" si="106"/>
        <v>1.2684</v>
      </c>
      <c r="E1716" s="144">
        <v>38922</v>
      </c>
      <c r="F1716" s="139">
        <f t="shared" si="109"/>
        <v>2006</v>
      </c>
      <c r="G1716" s="140">
        <v>1.8492</v>
      </c>
      <c r="H1716" s="145">
        <f t="shared" si="107"/>
        <v>1.8492</v>
      </c>
    </row>
    <row r="1717" spans="1:8">
      <c r="A1717" s="135">
        <v>38922</v>
      </c>
      <c r="B1717" s="136">
        <f t="shared" si="108"/>
        <v>2006</v>
      </c>
      <c r="C1717" s="137">
        <v>1.2629999999999999</v>
      </c>
      <c r="D1717" s="133">
        <f t="shared" si="106"/>
        <v>1.2629999999999999</v>
      </c>
      <c r="E1717" s="144">
        <v>38923</v>
      </c>
      <c r="F1717" s="139">
        <f t="shared" si="109"/>
        <v>2006</v>
      </c>
      <c r="G1717" s="140">
        <v>1.8407</v>
      </c>
      <c r="H1717" s="145">
        <f t="shared" si="107"/>
        <v>1.8407</v>
      </c>
    </row>
    <row r="1718" spans="1:8">
      <c r="A1718" s="135">
        <v>38923</v>
      </c>
      <c r="B1718" s="136">
        <f t="shared" si="108"/>
        <v>2006</v>
      </c>
      <c r="C1718" s="137">
        <v>1.2576000000000001</v>
      </c>
      <c r="D1718" s="133">
        <f t="shared" si="106"/>
        <v>1.2576000000000001</v>
      </c>
      <c r="E1718" s="144">
        <v>38924</v>
      </c>
      <c r="F1718" s="139">
        <f t="shared" si="109"/>
        <v>2006</v>
      </c>
      <c r="G1718" s="140">
        <v>1.8473999999999999</v>
      </c>
      <c r="H1718" s="145">
        <f t="shared" si="107"/>
        <v>1.8473999999999999</v>
      </c>
    </row>
    <row r="1719" spans="1:8">
      <c r="A1719" s="135">
        <v>38924</v>
      </c>
      <c r="B1719" s="136">
        <f t="shared" si="108"/>
        <v>2006</v>
      </c>
      <c r="C1719" s="137">
        <v>1.2627999999999999</v>
      </c>
      <c r="D1719" s="133">
        <f t="shared" si="106"/>
        <v>1.2627999999999999</v>
      </c>
      <c r="E1719" s="144">
        <v>38925</v>
      </c>
      <c r="F1719" s="139">
        <f t="shared" si="109"/>
        <v>2006</v>
      </c>
      <c r="G1719" s="140">
        <v>1.8627</v>
      </c>
      <c r="H1719" s="145">
        <f t="shared" si="107"/>
        <v>1.8627</v>
      </c>
    </row>
    <row r="1720" spans="1:8">
      <c r="A1720" s="135">
        <v>38925</v>
      </c>
      <c r="B1720" s="136">
        <f t="shared" si="108"/>
        <v>2006</v>
      </c>
      <c r="C1720" s="137">
        <v>1.2732000000000001</v>
      </c>
      <c r="D1720" s="133">
        <f t="shared" si="106"/>
        <v>1.2732000000000001</v>
      </c>
      <c r="E1720" s="144">
        <v>38926</v>
      </c>
      <c r="F1720" s="139">
        <f t="shared" si="109"/>
        <v>2006</v>
      </c>
      <c r="G1720" s="140">
        <v>1.8645</v>
      </c>
      <c r="H1720" s="145">
        <f t="shared" si="107"/>
        <v>1.8645</v>
      </c>
    </row>
    <row r="1721" spans="1:8">
      <c r="A1721" s="135">
        <v>38926</v>
      </c>
      <c r="B1721" s="136">
        <f t="shared" si="108"/>
        <v>2006</v>
      </c>
      <c r="C1721" s="137">
        <v>1.2747999999999999</v>
      </c>
      <c r="D1721" s="133">
        <f t="shared" si="106"/>
        <v>1.2747999999999999</v>
      </c>
      <c r="E1721" s="144">
        <v>38929</v>
      </c>
      <c r="F1721" s="139">
        <f t="shared" si="109"/>
        <v>2006</v>
      </c>
      <c r="G1721" s="140">
        <v>1.8685</v>
      </c>
      <c r="H1721" s="145">
        <f t="shared" si="107"/>
        <v>1.8685</v>
      </c>
    </row>
    <row r="1722" spans="1:8">
      <c r="A1722" s="135">
        <v>38929</v>
      </c>
      <c r="B1722" s="136">
        <f t="shared" si="108"/>
        <v>2006</v>
      </c>
      <c r="C1722" s="137">
        <v>1.2764</v>
      </c>
      <c r="D1722" s="133">
        <f t="shared" si="106"/>
        <v>1.2764</v>
      </c>
      <c r="E1722" s="144">
        <v>38930</v>
      </c>
      <c r="F1722" s="139">
        <f t="shared" si="109"/>
        <v>2006</v>
      </c>
      <c r="G1722" s="140">
        <v>1.8711</v>
      </c>
      <c r="H1722" s="145">
        <f t="shared" si="107"/>
        <v>1.8711</v>
      </c>
    </row>
    <row r="1723" spans="1:8">
      <c r="A1723" s="135">
        <v>38930</v>
      </c>
      <c r="B1723" s="136">
        <f t="shared" si="108"/>
        <v>2006</v>
      </c>
      <c r="C1723" s="137">
        <v>1.2778</v>
      </c>
      <c r="D1723" s="133">
        <f t="shared" si="106"/>
        <v>1.2778</v>
      </c>
      <c r="E1723" s="144">
        <v>38931</v>
      </c>
      <c r="F1723" s="139">
        <f t="shared" si="109"/>
        <v>2006</v>
      </c>
      <c r="G1723" s="140">
        <v>1.8781000000000001</v>
      </c>
      <c r="H1723" s="145">
        <f t="shared" si="107"/>
        <v>1.8781000000000001</v>
      </c>
    </row>
    <row r="1724" spans="1:8">
      <c r="A1724" s="135">
        <v>38931</v>
      </c>
      <c r="B1724" s="136">
        <f t="shared" si="108"/>
        <v>2006</v>
      </c>
      <c r="C1724" s="137">
        <v>1.2798</v>
      </c>
      <c r="D1724" s="133">
        <f t="shared" si="106"/>
        <v>1.2798</v>
      </c>
      <c r="E1724" s="144">
        <v>38932</v>
      </c>
      <c r="F1724" s="139">
        <f t="shared" si="109"/>
        <v>2006</v>
      </c>
      <c r="G1724" s="140">
        <v>1.8847</v>
      </c>
      <c r="H1724" s="145">
        <f t="shared" si="107"/>
        <v>1.8847</v>
      </c>
    </row>
    <row r="1725" spans="1:8">
      <c r="A1725" s="135">
        <v>38932</v>
      </c>
      <c r="B1725" s="136">
        <f t="shared" si="108"/>
        <v>2006</v>
      </c>
      <c r="C1725" s="137">
        <v>1.2779</v>
      </c>
      <c r="D1725" s="133">
        <f t="shared" si="106"/>
        <v>1.2779</v>
      </c>
      <c r="E1725" s="144">
        <v>38933</v>
      </c>
      <c r="F1725" s="139">
        <f t="shared" si="109"/>
        <v>2006</v>
      </c>
      <c r="G1725" s="140">
        <v>1.9097999999999999</v>
      </c>
      <c r="H1725" s="145">
        <f t="shared" si="107"/>
        <v>1.9097999999999999</v>
      </c>
    </row>
    <row r="1726" spans="1:8">
      <c r="A1726" s="135">
        <v>38933</v>
      </c>
      <c r="B1726" s="136">
        <f t="shared" si="108"/>
        <v>2006</v>
      </c>
      <c r="C1726" s="137">
        <v>1.2894000000000001</v>
      </c>
      <c r="D1726" s="133">
        <f t="shared" si="106"/>
        <v>1.2894000000000001</v>
      </c>
      <c r="E1726" s="144">
        <v>38936</v>
      </c>
      <c r="F1726" s="139">
        <f t="shared" si="109"/>
        <v>2006</v>
      </c>
      <c r="G1726" s="140">
        <v>1.9101999999999999</v>
      </c>
      <c r="H1726" s="145">
        <f t="shared" si="107"/>
        <v>1.9101999999999999</v>
      </c>
    </row>
    <row r="1727" spans="1:8">
      <c r="A1727" s="135">
        <v>38936</v>
      </c>
      <c r="B1727" s="136">
        <f t="shared" si="108"/>
        <v>2006</v>
      </c>
      <c r="C1727" s="137">
        <v>1.2867</v>
      </c>
      <c r="D1727" s="133">
        <f t="shared" si="106"/>
        <v>1.2867</v>
      </c>
      <c r="E1727" s="144">
        <v>38937</v>
      </c>
      <c r="F1727" s="139">
        <f t="shared" si="109"/>
        <v>2006</v>
      </c>
      <c r="G1727" s="140">
        <v>1.9077</v>
      </c>
      <c r="H1727" s="145">
        <f t="shared" si="107"/>
        <v>1.9077</v>
      </c>
    </row>
    <row r="1728" spans="1:8">
      <c r="A1728" s="135">
        <v>38937</v>
      </c>
      <c r="B1728" s="136">
        <f t="shared" si="108"/>
        <v>2006</v>
      </c>
      <c r="C1728" s="137">
        <v>1.2839</v>
      </c>
      <c r="D1728" s="133">
        <f t="shared" si="106"/>
        <v>1.2839</v>
      </c>
      <c r="E1728" s="144">
        <v>38938</v>
      </c>
      <c r="F1728" s="139">
        <f t="shared" si="109"/>
        <v>2006</v>
      </c>
      <c r="G1728" s="140">
        <v>1.9089</v>
      </c>
      <c r="H1728" s="145">
        <f t="shared" si="107"/>
        <v>1.9089</v>
      </c>
    </row>
    <row r="1729" spans="1:8">
      <c r="A1729" s="135">
        <v>38938</v>
      </c>
      <c r="B1729" s="136">
        <f t="shared" si="108"/>
        <v>2006</v>
      </c>
      <c r="C1729" s="137">
        <v>1.2887999999999999</v>
      </c>
      <c r="D1729" s="133">
        <f t="shared" si="106"/>
        <v>1.2887999999999999</v>
      </c>
      <c r="E1729" s="144">
        <v>38939</v>
      </c>
      <c r="F1729" s="139">
        <f t="shared" si="109"/>
        <v>2006</v>
      </c>
      <c r="G1729" s="140">
        <v>1.8888</v>
      </c>
      <c r="H1729" s="145">
        <f t="shared" si="107"/>
        <v>1.8888</v>
      </c>
    </row>
    <row r="1730" spans="1:8">
      <c r="A1730" s="135">
        <v>38939</v>
      </c>
      <c r="B1730" s="136">
        <f t="shared" si="108"/>
        <v>2006</v>
      </c>
      <c r="C1730" s="137">
        <v>1.2765</v>
      </c>
      <c r="D1730" s="133">
        <f t="shared" si="106"/>
        <v>1.2765</v>
      </c>
      <c r="E1730" s="144">
        <v>38940</v>
      </c>
      <c r="F1730" s="139">
        <f t="shared" si="109"/>
        <v>2006</v>
      </c>
      <c r="G1730" s="140">
        <v>1.8952</v>
      </c>
      <c r="H1730" s="145">
        <f t="shared" si="107"/>
        <v>1.8952</v>
      </c>
    </row>
    <row r="1731" spans="1:8">
      <c r="A1731" s="135">
        <v>38940</v>
      </c>
      <c r="B1731" s="136">
        <f t="shared" si="108"/>
        <v>2006</v>
      </c>
      <c r="C1731" s="137">
        <v>1.2757000000000001</v>
      </c>
      <c r="D1731" s="133">
        <f t="shared" si="106"/>
        <v>1.2757000000000001</v>
      </c>
      <c r="E1731" s="144">
        <v>38943</v>
      </c>
      <c r="F1731" s="139">
        <f t="shared" si="109"/>
        <v>2006</v>
      </c>
      <c r="G1731" s="140">
        <v>1.8902000000000001</v>
      </c>
      <c r="H1731" s="145">
        <f t="shared" si="107"/>
        <v>1.8902000000000001</v>
      </c>
    </row>
    <row r="1732" spans="1:8">
      <c r="A1732" s="135">
        <v>38943</v>
      </c>
      <c r="B1732" s="136">
        <f t="shared" si="108"/>
        <v>2006</v>
      </c>
      <c r="C1732" s="137">
        <v>1.2735000000000001</v>
      </c>
      <c r="D1732" s="133">
        <f t="shared" si="106"/>
        <v>1.2735000000000001</v>
      </c>
      <c r="E1732" s="144">
        <v>38944</v>
      </c>
      <c r="F1732" s="139">
        <f t="shared" si="109"/>
        <v>2006</v>
      </c>
      <c r="G1732" s="140">
        <v>1.8948</v>
      </c>
      <c r="H1732" s="145">
        <f t="shared" si="107"/>
        <v>1.8948</v>
      </c>
    </row>
    <row r="1733" spans="1:8">
      <c r="A1733" s="135">
        <v>38944</v>
      </c>
      <c r="B1733" s="136">
        <f t="shared" si="108"/>
        <v>2006</v>
      </c>
      <c r="C1733" s="137">
        <v>1.2787999999999999</v>
      </c>
      <c r="D1733" s="133">
        <f t="shared" si="106"/>
        <v>1.2787999999999999</v>
      </c>
      <c r="E1733" s="144">
        <v>38945</v>
      </c>
      <c r="F1733" s="139">
        <f t="shared" si="109"/>
        <v>2006</v>
      </c>
      <c r="G1733" s="140">
        <v>1.8998999999999999</v>
      </c>
      <c r="H1733" s="145">
        <f t="shared" si="107"/>
        <v>1.8998999999999999</v>
      </c>
    </row>
    <row r="1734" spans="1:8">
      <c r="A1734" s="135">
        <v>38945</v>
      </c>
      <c r="B1734" s="136">
        <f t="shared" si="108"/>
        <v>2006</v>
      </c>
      <c r="C1734" s="137">
        <v>1.2864</v>
      </c>
      <c r="D1734" s="133">
        <f t="shared" si="106"/>
        <v>1.2864</v>
      </c>
      <c r="E1734" s="144">
        <v>38946</v>
      </c>
      <c r="F1734" s="139">
        <f t="shared" si="109"/>
        <v>2006</v>
      </c>
      <c r="G1734" s="140">
        <v>1.8939999999999999</v>
      </c>
      <c r="H1734" s="145">
        <f t="shared" si="107"/>
        <v>1.8939999999999999</v>
      </c>
    </row>
    <row r="1735" spans="1:8">
      <c r="A1735" s="135">
        <v>38946</v>
      </c>
      <c r="B1735" s="136">
        <f t="shared" si="108"/>
        <v>2006</v>
      </c>
      <c r="C1735" s="137">
        <v>1.2869999999999999</v>
      </c>
      <c r="D1735" s="133">
        <f t="shared" ref="D1735:D1798" si="110">IF(ISNUMBER(C1735),C1735,"")</f>
        <v>1.2869999999999999</v>
      </c>
      <c r="E1735" s="144">
        <v>38947</v>
      </c>
      <c r="F1735" s="139">
        <f t="shared" si="109"/>
        <v>2006</v>
      </c>
      <c r="G1735" s="140">
        <v>1.8808</v>
      </c>
      <c r="H1735" s="145">
        <f t="shared" ref="H1735:H1798" si="111">IF(ISNUMBER(G1735),G1735,"")</f>
        <v>1.8808</v>
      </c>
    </row>
    <row r="1736" spans="1:8">
      <c r="A1736" s="135">
        <v>38947</v>
      </c>
      <c r="B1736" s="136">
        <f t="shared" ref="B1736:B1799" si="112">YEAR(A1736)</f>
        <v>2006</v>
      </c>
      <c r="C1736" s="137">
        <v>1.2809999999999999</v>
      </c>
      <c r="D1736" s="133">
        <f t="shared" si="110"/>
        <v>1.2809999999999999</v>
      </c>
      <c r="E1736" s="144">
        <v>38950</v>
      </c>
      <c r="F1736" s="139">
        <f t="shared" si="109"/>
        <v>2006</v>
      </c>
      <c r="G1736" s="140">
        <v>1.8968</v>
      </c>
      <c r="H1736" s="145">
        <f t="shared" si="111"/>
        <v>1.8968</v>
      </c>
    </row>
    <row r="1737" spans="1:8">
      <c r="A1737" s="135">
        <v>38950</v>
      </c>
      <c r="B1737" s="136">
        <f t="shared" si="112"/>
        <v>2006</v>
      </c>
      <c r="C1737" s="137">
        <v>1.2914000000000001</v>
      </c>
      <c r="D1737" s="133">
        <f t="shared" si="110"/>
        <v>1.2914000000000001</v>
      </c>
      <c r="E1737" s="144">
        <v>38951</v>
      </c>
      <c r="F1737" s="139">
        <f t="shared" ref="F1737:F1800" si="113">YEAR(E1737)</f>
        <v>2006</v>
      </c>
      <c r="G1737" s="140">
        <v>1.8880999999999999</v>
      </c>
      <c r="H1737" s="145">
        <f t="shared" si="111"/>
        <v>1.8880999999999999</v>
      </c>
    </row>
    <row r="1738" spans="1:8">
      <c r="A1738" s="135">
        <v>38951</v>
      </c>
      <c r="B1738" s="136">
        <f t="shared" si="112"/>
        <v>2006</v>
      </c>
      <c r="C1738" s="137">
        <v>1.2804</v>
      </c>
      <c r="D1738" s="133">
        <f t="shared" si="110"/>
        <v>1.2804</v>
      </c>
      <c r="E1738" s="144">
        <v>38952</v>
      </c>
      <c r="F1738" s="139">
        <f t="shared" si="113"/>
        <v>2006</v>
      </c>
      <c r="G1738" s="140">
        <v>1.8929</v>
      </c>
      <c r="H1738" s="145">
        <f t="shared" si="111"/>
        <v>1.8929</v>
      </c>
    </row>
    <row r="1739" spans="1:8">
      <c r="A1739" s="135">
        <v>38952</v>
      </c>
      <c r="B1739" s="136">
        <f t="shared" si="112"/>
        <v>2006</v>
      </c>
      <c r="C1739" s="137">
        <v>1.2794000000000001</v>
      </c>
      <c r="D1739" s="133">
        <f t="shared" si="110"/>
        <v>1.2794000000000001</v>
      </c>
      <c r="E1739" s="144">
        <v>38953</v>
      </c>
      <c r="F1739" s="139">
        <f t="shared" si="113"/>
        <v>2006</v>
      </c>
      <c r="G1739" s="140">
        <v>1.8884000000000001</v>
      </c>
      <c r="H1739" s="145">
        <f t="shared" si="111"/>
        <v>1.8884000000000001</v>
      </c>
    </row>
    <row r="1740" spans="1:8">
      <c r="A1740" s="135">
        <v>38953</v>
      </c>
      <c r="B1740" s="136">
        <f t="shared" si="112"/>
        <v>2006</v>
      </c>
      <c r="C1740" s="137">
        <v>1.276</v>
      </c>
      <c r="D1740" s="133">
        <f t="shared" si="110"/>
        <v>1.276</v>
      </c>
      <c r="E1740" s="144">
        <v>38954</v>
      </c>
      <c r="F1740" s="139">
        <f t="shared" si="113"/>
        <v>2006</v>
      </c>
      <c r="G1740" s="140">
        <v>1.8884000000000001</v>
      </c>
      <c r="H1740" s="145">
        <f t="shared" si="111"/>
        <v>1.8884000000000001</v>
      </c>
    </row>
    <row r="1741" spans="1:8">
      <c r="A1741" s="135">
        <v>38954</v>
      </c>
      <c r="B1741" s="136">
        <f t="shared" si="112"/>
        <v>2006</v>
      </c>
      <c r="C1741" s="137">
        <v>1.2766999999999999</v>
      </c>
      <c r="D1741" s="133">
        <f t="shared" si="110"/>
        <v>1.2766999999999999</v>
      </c>
      <c r="E1741" s="144">
        <v>38957</v>
      </c>
      <c r="F1741" s="139">
        <f t="shared" si="113"/>
        <v>2006</v>
      </c>
      <c r="G1741" s="140">
        <v>1.8968</v>
      </c>
      <c r="H1741" s="145">
        <f t="shared" si="111"/>
        <v>1.8968</v>
      </c>
    </row>
    <row r="1742" spans="1:8">
      <c r="A1742" s="135">
        <v>38957</v>
      </c>
      <c r="B1742" s="136">
        <f t="shared" si="112"/>
        <v>2006</v>
      </c>
      <c r="C1742" s="137">
        <v>1.2784</v>
      </c>
      <c r="D1742" s="133">
        <f t="shared" si="110"/>
        <v>1.2784</v>
      </c>
      <c r="E1742" s="144">
        <v>38958</v>
      </c>
      <c r="F1742" s="139">
        <f t="shared" si="113"/>
        <v>2006</v>
      </c>
      <c r="G1742" s="140">
        <v>1.8914</v>
      </c>
      <c r="H1742" s="145">
        <f t="shared" si="111"/>
        <v>1.8914</v>
      </c>
    </row>
    <row r="1743" spans="1:8">
      <c r="A1743" s="135">
        <v>38958</v>
      </c>
      <c r="B1743" s="136">
        <f t="shared" si="112"/>
        <v>2006</v>
      </c>
      <c r="C1743" s="137">
        <v>1.2767999999999999</v>
      </c>
      <c r="D1743" s="133">
        <f t="shared" si="110"/>
        <v>1.2767999999999999</v>
      </c>
      <c r="E1743" s="144">
        <v>38959</v>
      </c>
      <c r="F1743" s="139">
        <f t="shared" si="113"/>
        <v>2006</v>
      </c>
      <c r="G1743" s="140">
        <v>1.9041999999999999</v>
      </c>
      <c r="H1743" s="145">
        <f t="shared" si="111"/>
        <v>1.9041999999999999</v>
      </c>
    </row>
    <row r="1744" spans="1:8">
      <c r="A1744" s="135">
        <v>38959</v>
      </c>
      <c r="B1744" s="136">
        <f t="shared" si="112"/>
        <v>2006</v>
      </c>
      <c r="C1744" s="137">
        <v>1.2825</v>
      </c>
      <c r="D1744" s="133">
        <f t="shared" si="110"/>
        <v>1.2825</v>
      </c>
      <c r="E1744" s="144">
        <v>38960</v>
      </c>
      <c r="F1744" s="139">
        <f t="shared" si="113"/>
        <v>2006</v>
      </c>
      <c r="G1744" s="140">
        <v>1.9024000000000001</v>
      </c>
      <c r="H1744" s="145">
        <f t="shared" si="111"/>
        <v>1.9024000000000001</v>
      </c>
    </row>
    <row r="1745" spans="1:8">
      <c r="A1745" s="135">
        <v>38960</v>
      </c>
      <c r="B1745" s="136">
        <f t="shared" si="112"/>
        <v>2006</v>
      </c>
      <c r="C1745" s="137">
        <v>1.2793000000000001</v>
      </c>
      <c r="D1745" s="133">
        <f t="shared" si="110"/>
        <v>1.2793000000000001</v>
      </c>
      <c r="E1745" s="144">
        <v>38961</v>
      </c>
      <c r="F1745" s="139">
        <f t="shared" si="113"/>
        <v>2006</v>
      </c>
      <c r="G1745" s="140">
        <v>1.905</v>
      </c>
      <c r="H1745" s="145">
        <f t="shared" si="111"/>
        <v>1.905</v>
      </c>
    </row>
    <row r="1746" spans="1:8">
      <c r="A1746" s="135">
        <v>38961</v>
      </c>
      <c r="B1746" s="136">
        <f t="shared" si="112"/>
        <v>2006</v>
      </c>
      <c r="C1746" s="137">
        <v>1.2833000000000001</v>
      </c>
      <c r="D1746" s="133">
        <f t="shared" si="110"/>
        <v>1.2833000000000001</v>
      </c>
      <c r="E1746" s="144">
        <v>38964</v>
      </c>
      <c r="F1746" s="139">
        <f t="shared" si="113"/>
        <v>2006</v>
      </c>
      <c r="G1746" s="140" t="s">
        <v>50</v>
      </c>
      <c r="H1746" s="145" t="str">
        <f t="shared" si="111"/>
        <v/>
      </c>
    </row>
    <row r="1747" spans="1:8">
      <c r="A1747" s="135">
        <v>38964</v>
      </c>
      <c r="B1747" s="136">
        <f t="shared" si="112"/>
        <v>2006</v>
      </c>
      <c r="C1747" s="137" t="s">
        <v>50</v>
      </c>
      <c r="D1747" s="133" t="str">
        <f t="shared" si="110"/>
        <v/>
      </c>
      <c r="E1747" s="144">
        <v>38965</v>
      </c>
      <c r="F1747" s="139">
        <f t="shared" si="113"/>
        <v>2006</v>
      </c>
      <c r="G1747" s="140">
        <v>1.8926000000000001</v>
      </c>
      <c r="H1747" s="145">
        <f t="shared" si="111"/>
        <v>1.8926000000000001</v>
      </c>
    </row>
    <row r="1748" spans="1:8">
      <c r="A1748" s="135">
        <v>38965</v>
      </c>
      <c r="B1748" s="136">
        <f t="shared" si="112"/>
        <v>2006</v>
      </c>
      <c r="C1748" s="137">
        <v>1.2809999999999999</v>
      </c>
      <c r="D1748" s="133">
        <f t="shared" si="110"/>
        <v>1.2809999999999999</v>
      </c>
      <c r="E1748" s="144">
        <v>38966</v>
      </c>
      <c r="F1748" s="139">
        <f t="shared" si="113"/>
        <v>2006</v>
      </c>
      <c r="G1748" s="140">
        <v>1.881</v>
      </c>
      <c r="H1748" s="145">
        <f t="shared" si="111"/>
        <v>1.881</v>
      </c>
    </row>
    <row r="1749" spans="1:8">
      <c r="A1749" s="135">
        <v>38966</v>
      </c>
      <c r="B1749" s="136">
        <f t="shared" si="112"/>
        <v>2006</v>
      </c>
      <c r="C1749" s="137">
        <v>1.2786999999999999</v>
      </c>
      <c r="D1749" s="133">
        <f t="shared" si="110"/>
        <v>1.2786999999999999</v>
      </c>
      <c r="E1749" s="144">
        <v>38967</v>
      </c>
      <c r="F1749" s="139">
        <f t="shared" si="113"/>
        <v>2006</v>
      </c>
      <c r="G1749" s="140">
        <v>1.8763000000000001</v>
      </c>
      <c r="H1749" s="145">
        <f t="shared" si="111"/>
        <v>1.8763000000000001</v>
      </c>
    </row>
    <row r="1750" spans="1:8">
      <c r="A1750" s="135">
        <v>38967</v>
      </c>
      <c r="B1750" s="136">
        <f t="shared" si="112"/>
        <v>2006</v>
      </c>
      <c r="C1750" s="137">
        <v>1.2757000000000001</v>
      </c>
      <c r="D1750" s="133">
        <f t="shared" si="110"/>
        <v>1.2757000000000001</v>
      </c>
      <c r="E1750" s="144">
        <v>38968</v>
      </c>
      <c r="F1750" s="139">
        <f t="shared" si="113"/>
        <v>2006</v>
      </c>
      <c r="G1750" s="140">
        <v>1.8654999999999999</v>
      </c>
      <c r="H1750" s="145">
        <f t="shared" si="111"/>
        <v>1.8654999999999999</v>
      </c>
    </row>
    <row r="1751" spans="1:8">
      <c r="A1751" s="135">
        <v>38968</v>
      </c>
      <c r="B1751" s="136">
        <f t="shared" si="112"/>
        <v>2006</v>
      </c>
      <c r="C1751" s="137">
        <v>1.2673000000000001</v>
      </c>
      <c r="D1751" s="133">
        <f t="shared" si="110"/>
        <v>1.2673000000000001</v>
      </c>
      <c r="E1751" s="144">
        <v>38971</v>
      </c>
      <c r="F1751" s="139">
        <f t="shared" si="113"/>
        <v>2006</v>
      </c>
      <c r="G1751" s="140">
        <v>1.863</v>
      </c>
      <c r="H1751" s="145">
        <f t="shared" si="111"/>
        <v>1.863</v>
      </c>
    </row>
    <row r="1752" spans="1:8">
      <c r="A1752" s="135">
        <v>38971</v>
      </c>
      <c r="B1752" s="136">
        <f t="shared" si="112"/>
        <v>2006</v>
      </c>
      <c r="C1752" s="137">
        <v>1.2699</v>
      </c>
      <c r="D1752" s="133">
        <f t="shared" si="110"/>
        <v>1.2699</v>
      </c>
      <c r="E1752" s="144">
        <v>38972</v>
      </c>
      <c r="F1752" s="139">
        <f t="shared" si="113"/>
        <v>2006</v>
      </c>
      <c r="G1752" s="140">
        <v>1.8747</v>
      </c>
      <c r="H1752" s="145">
        <f t="shared" si="111"/>
        <v>1.8747</v>
      </c>
    </row>
    <row r="1753" spans="1:8">
      <c r="A1753" s="135">
        <v>38972</v>
      </c>
      <c r="B1753" s="136">
        <f t="shared" si="112"/>
        <v>2006</v>
      </c>
      <c r="C1753" s="137">
        <v>1.2693000000000001</v>
      </c>
      <c r="D1753" s="133">
        <f t="shared" si="110"/>
        <v>1.2693000000000001</v>
      </c>
      <c r="E1753" s="144">
        <v>38973</v>
      </c>
      <c r="F1753" s="139">
        <f t="shared" si="113"/>
        <v>2006</v>
      </c>
      <c r="G1753" s="140">
        <v>1.8767</v>
      </c>
      <c r="H1753" s="145">
        <f t="shared" si="111"/>
        <v>1.8767</v>
      </c>
    </row>
    <row r="1754" spans="1:8">
      <c r="A1754" s="135">
        <v>38973</v>
      </c>
      <c r="B1754" s="136">
        <f t="shared" si="112"/>
        <v>2006</v>
      </c>
      <c r="C1754" s="137">
        <v>1.2707999999999999</v>
      </c>
      <c r="D1754" s="133">
        <f t="shared" si="110"/>
        <v>1.2707999999999999</v>
      </c>
      <c r="E1754" s="144">
        <v>38974</v>
      </c>
      <c r="F1754" s="139">
        <f t="shared" si="113"/>
        <v>2006</v>
      </c>
      <c r="G1754" s="140">
        <v>1.8886000000000001</v>
      </c>
      <c r="H1754" s="145">
        <f t="shared" si="111"/>
        <v>1.8886000000000001</v>
      </c>
    </row>
    <row r="1755" spans="1:8">
      <c r="A1755" s="135">
        <v>38974</v>
      </c>
      <c r="B1755" s="136">
        <f t="shared" si="112"/>
        <v>2006</v>
      </c>
      <c r="C1755" s="137">
        <v>1.2736000000000001</v>
      </c>
      <c r="D1755" s="133">
        <f t="shared" si="110"/>
        <v>1.2736000000000001</v>
      </c>
      <c r="E1755" s="144">
        <v>38975</v>
      </c>
      <c r="F1755" s="139">
        <f t="shared" si="113"/>
        <v>2006</v>
      </c>
      <c r="G1755" s="140">
        <v>1.8783000000000001</v>
      </c>
      <c r="H1755" s="145">
        <f t="shared" si="111"/>
        <v>1.8783000000000001</v>
      </c>
    </row>
    <row r="1756" spans="1:8">
      <c r="A1756" s="135">
        <v>38975</v>
      </c>
      <c r="B1756" s="136">
        <f t="shared" si="112"/>
        <v>2006</v>
      </c>
      <c r="C1756" s="137">
        <v>1.2647999999999999</v>
      </c>
      <c r="D1756" s="133">
        <f t="shared" si="110"/>
        <v>1.2647999999999999</v>
      </c>
      <c r="E1756" s="144">
        <v>38978</v>
      </c>
      <c r="F1756" s="139">
        <f t="shared" si="113"/>
        <v>2006</v>
      </c>
      <c r="G1756" s="140">
        <v>1.8773</v>
      </c>
      <c r="H1756" s="145">
        <f t="shared" si="111"/>
        <v>1.8773</v>
      </c>
    </row>
    <row r="1757" spans="1:8">
      <c r="A1757" s="135">
        <v>38978</v>
      </c>
      <c r="B1757" s="136">
        <f t="shared" si="112"/>
        <v>2006</v>
      </c>
      <c r="C1757" s="137">
        <v>1.2670999999999999</v>
      </c>
      <c r="D1757" s="133">
        <f t="shared" si="110"/>
        <v>1.2670999999999999</v>
      </c>
      <c r="E1757" s="144">
        <v>38979</v>
      </c>
      <c r="F1757" s="139">
        <f t="shared" si="113"/>
        <v>2006</v>
      </c>
      <c r="G1757" s="140">
        <v>1.8828</v>
      </c>
      <c r="H1757" s="145">
        <f t="shared" si="111"/>
        <v>1.8828</v>
      </c>
    </row>
    <row r="1758" spans="1:8">
      <c r="A1758" s="135">
        <v>38979</v>
      </c>
      <c r="B1758" s="136">
        <f t="shared" si="112"/>
        <v>2006</v>
      </c>
      <c r="C1758" s="137">
        <v>1.2683</v>
      </c>
      <c r="D1758" s="133">
        <f t="shared" si="110"/>
        <v>1.2683</v>
      </c>
      <c r="E1758" s="144">
        <v>38980</v>
      </c>
      <c r="F1758" s="139">
        <f t="shared" si="113"/>
        <v>2006</v>
      </c>
      <c r="G1758" s="140">
        <v>1.8894</v>
      </c>
      <c r="H1758" s="145">
        <f t="shared" si="111"/>
        <v>1.8894</v>
      </c>
    </row>
    <row r="1759" spans="1:8">
      <c r="A1759" s="135">
        <v>38980</v>
      </c>
      <c r="B1759" s="136">
        <f t="shared" si="112"/>
        <v>2006</v>
      </c>
      <c r="C1759" s="137">
        <v>1.2701</v>
      </c>
      <c r="D1759" s="133">
        <f t="shared" si="110"/>
        <v>1.2701</v>
      </c>
      <c r="E1759" s="144">
        <v>38981</v>
      </c>
      <c r="F1759" s="139">
        <f t="shared" si="113"/>
        <v>2006</v>
      </c>
      <c r="G1759" s="140">
        <v>1.897</v>
      </c>
      <c r="H1759" s="145">
        <f t="shared" si="111"/>
        <v>1.897</v>
      </c>
    </row>
    <row r="1760" spans="1:8">
      <c r="A1760" s="135">
        <v>38981</v>
      </c>
      <c r="B1760" s="136">
        <f t="shared" si="112"/>
        <v>2006</v>
      </c>
      <c r="C1760" s="137">
        <v>1.2729999999999999</v>
      </c>
      <c r="D1760" s="133">
        <f t="shared" si="110"/>
        <v>1.2729999999999999</v>
      </c>
      <c r="E1760" s="144">
        <v>38982</v>
      </c>
      <c r="F1760" s="139">
        <f t="shared" si="113"/>
        <v>2006</v>
      </c>
      <c r="G1760" s="140">
        <v>1.9012</v>
      </c>
      <c r="H1760" s="145">
        <f t="shared" si="111"/>
        <v>1.9012</v>
      </c>
    </row>
    <row r="1761" spans="1:8">
      <c r="A1761" s="135">
        <v>38982</v>
      </c>
      <c r="B1761" s="136">
        <f t="shared" si="112"/>
        <v>2006</v>
      </c>
      <c r="C1761" s="137">
        <v>1.2796000000000001</v>
      </c>
      <c r="D1761" s="133">
        <f t="shared" si="110"/>
        <v>1.2796000000000001</v>
      </c>
      <c r="E1761" s="144">
        <v>38985</v>
      </c>
      <c r="F1761" s="139">
        <f t="shared" si="113"/>
        <v>2006</v>
      </c>
      <c r="G1761" s="140">
        <v>1.9000999999999999</v>
      </c>
      <c r="H1761" s="145">
        <f t="shared" si="111"/>
        <v>1.9000999999999999</v>
      </c>
    </row>
    <row r="1762" spans="1:8">
      <c r="A1762" s="135">
        <v>38985</v>
      </c>
      <c r="B1762" s="136">
        <f t="shared" si="112"/>
        <v>2006</v>
      </c>
      <c r="C1762" s="137">
        <v>1.2746999999999999</v>
      </c>
      <c r="D1762" s="133">
        <f t="shared" si="110"/>
        <v>1.2746999999999999</v>
      </c>
      <c r="E1762" s="144">
        <v>38986</v>
      </c>
      <c r="F1762" s="139">
        <f t="shared" si="113"/>
        <v>2006</v>
      </c>
      <c r="G1762" s="140">
        <v>1.8954</v>
      </c>
      <c r="H1762" s="145">
        <f t="shared" si="111"/>
        <v>1.8954</v>
      </c>
    </row>
    <row r="1763" spans="1:8">
      <c r="A1763" s="135">
        <v>38986</v>
      </c>
      <c r="B1763" s="136">
        <f t="shared" si="112"/>
        <v>2006</v>
      </c>
      <c r="C1763" s="137">
        <v>1.2686999999999999</v>
      </c>
      <c r="D1763" s="133">
        <f t="shared" si="110"/>
        <v>1.2686999999999999</v>
      </c>
      <c r="E1763" s="144">
        <v>38987</v>
      </c>
      <c r="F1763" s="139">
        <f t="shared" si="113"/>
        <v>2006</v>
      </c>
      <c r="G1763" s="140">
        <v>1.8866000000000001</v>
      </c>
      <c r="H1763" s="145">
        <f t="shared" si="111"/>
        <v>1.8866000000000001</v>
      </c>
    </row>
    <row r="1764" spans="1:8">
      <c r="A1764" s="135">
        <v>38987</v>
      </c>
      <c r="B1764" s="136">
        <f t="shared" si="112"/>
        <v>2006</v>
      </c>
      <c r="C1764" s="137">
        <v>1.2699</v>
      </c>
      <c r="D1764" s="133">
        <f t="shared" si="110"/>
        <v>1.2699</v>
      </c>
      <c r="E1764" s="144">
        <v>38988</v>
      </c>
      <c r="F1764" s="139">
        <f t="shared" si="113"/>
        <v>2006</v>
      </c>
      <c r="G1764" s="140">
        <v>1.8746</v>
      </c>
      <c r="H1764" s="145">
        <f t="shared" si="111"/>
        <v>1.8746</v>
      </c>
    </row>
    <row r="1765" spans="1:8">
      <c r="A1765" s="135">
        <v>38988</v>
      </c>
      <c r="B1765" s="136">
        <f t="shared" si="112"/>
        <v>2006</v>
      </c>
      <c r="C1765" s="137">
        <v>1.2697000000000001</v>
      </c>
      <c r="D1765" s="133">
        <f t="shared" si="110"/>
        <v>1.2697000000000001</v>
      </c>
      <c r="E1765" s="144">
        <v>38989</v>
      </c>
      <c r="F1765" s="139">
        <f t="shared" si="113"/>
        <v>2006</v>
      </c>
      <c r="G1765" s="140">
        <v>1.8715999999999999</v>
      </c>
      <c r="H1765" s="145">
        <f t="shared" si="111"/>
        <v>1.8715999999999999</v>
      </c>
    </row>
    <row r="1766" spans="1:8">
      <c r="A1766" s="135">
        <v>38989</v>
      </c>
      <c r="B1766" s="136">
        <f t="shared" si="112"/>
        <v>2006</v>
      </c>
      <c r="C1766" s="137">
        <v>1.2686999999999999</v>
      </c>
      <c r="D1766" s="133">
        <f t="shared" si="110"/>
        <v>1.2686999999999999</v>
      </c>
      <c r="E1766" s="144">
        <v>38992</v>
      </c>
      <c r="F1766" s="139">
        <f t="shared" si="113"/>
        <v>2006</v>
      </c>
      <c r="G1766" s="140">
        <v>1.8861000000000001</v>
      </c>
      <c r="H1766" s="145">
        <f t="shared" si="111"/>
        <v>1.8861000000000001</v>
      </c>
    </row>
    <row r="1767" spans="1:8">
      <c r="A1767" s="141" t="s">
        <v>405</v>
      </c>
      <c r="B1767" s="136">
        <f t="shared" si="112"/>
        <v>2006</v>
      </c>
      <c r="C1767" s="137">
        <v>1.2744</v>
      </c>
      <c r="D1767" s="133">
        <f t="shared" si="110"/>
        <v>1.2744</v>
      </c>
      <c r="E1767" s="144">
        <v>38993</v>
      </c>
      <c r="F1767" s="139">
        <f t="shared" si="113"/>
        <v>2006</v>
      </c>
      <c r="G1767" s="140">
        <v>1.8873</v>
      </c>
      <c r="H1767" s="145">
        <f t="shared" si="111"/>
        <v>1.8873</v>
      </c>
    </row>
    <row r="1768" spans="1:8">
      <c r="A1768" s="141" t="s">
        <v>404</v>
      </c>
      <c r="B1768" s="136">
        <f t="shared" si="112"/>
        <v>2006</v>
      </c>
      <c r="C1768" s="137">
        <v>1.2726999999999999</v>
      </c>
      <c r="D1768" s="133">
        <f t="shared" si="110"/>
        <v>1.2726999999999999</v>
      </c>
      <c r="E1768" s="144">
        <v>38994</v>
      </c>
      <c r="F1768" s="139">
        <f t="shared" si="113"/>
        <v>2006</v>
      </c>
      <c r="G1768" s="140">
        <v>1.8838999999999999</v>
      </c>
      <c r="H1768" s="145">
        <f t="shared" si="111"/>
        <v>1.8838999999999999</v>
      </c>
    </row>
    <row r="1769" spans="1:8">
      <c r="A1769" s="141" t="s">
        <v>403</v>
      </c>
      <c r="B1769" s="136">
        <f t="shared" si="112"/>
        <v>2006</v>
      </c>
      <c r="C1769" s="137">
        <v>1.2686999999999999</v>
      </c>
      <c r="D1769" s="133">
        <f t="shared" si="110"/>
        <v>1.2686999999999999</v>
      </c>
      <c r="E1769" s="144">
        <v>38995</v>
      </c>
      <c r="F1769" s="139">
        <f t="shared" si="113"/>
        <v>2006</v>
      </c>
      <c r="G1769" s="140">
        <v>1.8772</v>
      </c>
      <c r="H1769" s="145">
        <f t="shared" si="111"/>
        <v>1.8772</v>
      </c>
    </row>
    <row r="1770" spans="1:8">
      <c r="A1770" s="141" t="s">
        <v>402</v>
      </c>
      <c r="B1770" s="136">
        <f t="shared" si="112"/>
        <v>2006</v>
      </c>
      <c r="C1770" s="137">
        <v>1.2686999999999999</v>
      </c>
      <c r="D1770" s="133">
        <f t="shared" si="110"/>
        <v>1.2686999999999999</v>
      </c>
      <c r="E1770" s="144">
        <v>38996</v>
      </c>
      <c r="F1770" s="139">
        <f t="shared" si="113"/>
        <v>2006</v>
      </c>
      <c r="G1770" s="140">
        <v>1.8712</v>
      </c>
      <c r="H1770" s="145">
        <f t="shared" si="111"/>
        <v>1.8712</v>
      </c>
    </row>
    <row r="1771" spans="1:8">
      <c r="A1771" s="141" t="s">
        <v>401</v>
      </c>
      <c r="B1771" s="136">
        <f t="shared" si="112"/>
        <v>2006</v>
      </c>
      <c r="C1771" s="137">
        <v>1.26</v>
      </c>
      <c r="D1771" s="133">
        <f t="shared" si="110"/>
        <v>1.26</v>
      </c>
      <c r="E1771" s="144">
        <v>38999</v>
      </c>
      <c r="F1771" s="139">
        <f t="shared" si="113"/>
        <v>2006</v>
      </c>
      <c r="G1771" s="140" t="s">
        <v>50</v>
      </c>
      <c r="H1771" s="145" t="str">
        <f t="shared" si="111"/>
        <v/>
      </c>
    </row>
    <row r="1772" spans="1:8">
      <c r="A1772" s="141" t="s">
        <v>400</v>
      </c>
      <c r="B1772" s="136">
        <f t="shared" si="112"/>
        <v>2006</v>
      </c>
      <c r="C1772" s="137" t="s">
        <v>50</v>
      </c>
      <c r="D1772" s="133" t="str">
        <f t="shared" si="110"/>
        <v/>
      </c>
      <c r="E1772" s="144">
        <v>39000</v>
      </c>
      <c r="F1772" s="139">
        <f t="shared" si="113"/>
        <v>2006</v>
      </c>
      <c r="G1772" s="140">
        <v>1.8548</v>
      </c>
      <c r="H1772" s="145">
        <f t="shared" si="111"/>
        <v>1.8548</v>
      </c>
    </row>
    <row r="1773" spans="1:8">
      <c r="A1773" s="141" t="s">
        <v>399</v>
      </c>
      <c r="B1773" s="136">
        <f t="shared" si="112"/>
        <v>2006</v>
      </c>
      <c r="C1773" s="137">
        <v>1.2541</v>
      </c>
      <c r="D1773" s="133">
        <f t="shared" si="110"/>
        <v>1.2541</v>
      </c>
      <c r="E1773" s="144">
        <v>39001</v>
      </c>
      <c r="F1773" s="139">
        <f t="shared" si="113"/>
        <v>2006</v>
      </c>
      <c r="G1773" s="140">
        <v>1.8568</v>
      </c>
      <c r="H1773" s="145">
        <f t="shared" si="111"/>
        <v>1.8568</v>
      </c>
    </row>
    <row r="1774" spans="1:8">
      <c r="A1774" s="141" t="s">
        <v>398</v>
      </c>
      <c r="B1774" s="136">
        <f t="shared" si="112"/>
        <v>2006</v>
      </c>
      <c r="C1774" s="137">
        <v>1.2546999999999999</v>
      </c>
      <c r="D1774" s="133">
        <f t="shared" si="110"/>
        <v>1.2546999999999999</v>
      </c>
      <c r="E1774" s="144">
        <v>39002</v>
      </c>
      <c r="F1774" s="139">
        <f t="shared" si="113"/>
        <v>2006</v>
      </c>
      <c r="G1774" s="140">
        <v>1.8557999999999999</v>
      </c>
      <c r="H1774" s="145">
        <f t="shared" si="111"/>
        <v>1.8557999999999999</v>
      </c>
    </row>
    <row r="1775" spans="1:8">
      <c r="A1775" s="141" t="s">
        <v>397</v>
      </c>
      <c r="B1775" s="136">
        <f t="shared" si="112"/>
        <v>2006</v>
      </c>
      <c r="C1775" s="137">
        <v>1.2537</v>
      </c>
      <c r="D1775" s="133">
        <f t="shared" si="110"/>
        <v>1.2537</v>
      </c>
      <c r="E1775" s="144">
        <v>39003</v>
      </c>
      <c r="F1775" s="139">
        <f t="shared" si="113"/>
        <v>2006</v>
      </c>
      <c r="G1775" s="140">
        <v>1.8551</v>
      </c>
      <c r="H1775" s="145">
        <f t="shared" si="111"/>
        <v>1.8551</v>
      </c>
    </row>
    <row r="1776" spans="1:8">
      <c r="A1776" s="141" t="s">
        <v>396</v>
      </c>
      <c r="B1776" s="136">
        <f t="shared" si="112"/>
        <v>2006</v>
      </c>
      <c r="C1776" s="137">
        <v>1.2502</v>
      </c>
      <c r="D1776" s="133">
        <f t="shared" si="110"/>
        <v>1.2502</v>
      </c>
      <c r="E1776" s="144">
        <v>39006</v>
      </c>
      <c r="F1776" s="139">
        <f t="shared" si="113"/>
        <v>2006</v>
      </c>
      <c r="G1776" s="140">
        <v>1.8606</v>
      </c>
      <c r="H1776" s="145">
        <f t="shared" si="111"/>
        <v>1.8606</v>
      </c>
    </row>
    <row r="1777" spans="1:8">
      <c r="A1777" s="141" t="s">
        <v>395</v>
      </c>
      <c r="B1777" s="136">
        <f t="shared" si="112"/>
        <v>2006</v>
      </c>
      <c r="C1777" s="137">
        <v>1.2518</v>
      </c>
      <c r="D1777" s="133">
        <f t="shared" si="110"/>
        <v>1.2518</v>
      </c>
      <c r="E1777" s="144">
        <v>39007</v>
      </c>
      <c r="F1777" s="139">
        <f t="shared" si="113"/>
        <v>2006</v>
      </c>
      <c r="G1777" s="140">
        <v>1.8734</v>
      </c>
      <c r="H1777" s="145">
        <f t="shared" si="111"/>
        <v>1.8734</v>
      </c>
    </row>
    <row r="1778" spans="1:8">
      <c r="A1778" s="141" t="s">
        <v>394</v>
      </c>
      <c r="B1778" s="136">
        <f t="shared" si="112"/>
        <v>2006</v>
      </c>
      <c r="C1778" s="137">
        <v>1.2564</v>
      </c>
      <c r="D1778" s="133">
        <f t="shared" si="110"/>
        <v>1.2564</v>
      </c>
      <c r="E1778" s="144">
        <v>39008</v>
      </c>
      <c r="F1778" s="139">
        <f t="shared" si="113"/>
        <v>2006</v>
      </c>
      <c r="G1778" s="140">
        <v>1.8674999999999999</v>
      </c>
      <c r="H1778" s="145">
        <f t="shared" si="111"/>
        <v>1.8674999999999999</v>
      </c>
    </row>
    <row r="1779" spans="1:8">
      <c r="A1779" s="141" t="s">
        <v>393</v>
      </c>
      <c r="B1779" s="136">
        <f t="shared" si="112"/>
        <v>2006</v>
      </c>
      <c r="C1779" s="137">
        <v>1.2516</v>
      </c>
      <c r="D1779" s="133">
        <f t="shared" si="110"/>
        <v>1.2516</v>
      </c>
      <c r="E1779" s="144">
        <v>39009</v>
      </c>
      <c r="F1779" s="139">
        <f t="shared" si="113"/>
        <v>2006</v>
      </c>
      <c r="G1779" s="140">
        <v>1.8759999999999999</v>
      </c>
      <c r="H1779" s="145">
        <f t="shared" si="111"/>
        <v>1.8759999999999999</v>
      </c>
    </row>
    <row r="1780" spans="1:8">
      <c r="A1780" s="141" t="s">
        <v>392</v>
      </c>
      <c r="B1780" s="136">
        <f t="shared" si="112"/>
        <v>2006</v>
      </c>
      <c r="C1780" s="137">
        <v>1.2594000000000001</v>
      </c>
      <c r="D1780" s="133">
        <f t="shared" si="110"/>
        <v>1.2594000000000001</v>
      </c>
      <c r="E1780" s="144">
        <v>39010</v>
      </c>
      <c r="F1780" s="139">
        <f t="shared" si="113"/>
        <v>2006</v>
      </c>
      <c r="G1780" s="140">
        <v>1.8828</v>
      </c>
      <c r="H1780" s="145">
        <f t="shared" si="111"/>
        <v>1.8828</v>
      </c>
    </row>
    <row r="1781" spans="1:8">
      <c r="A1781" s="141" t="s">
        <v>391</v>
      </c>
      <c r="B1781" s="136">
        <f t="shared" si="112"/>
        <v>2006</v>
      </c>
      <c r="C1781" s="137">
        <v>1.2613000000000001</v>
      </c>
      <c r="D1781" s="133">
        <f t="shared" si="110"/>
        <v>1.2613000000000001</v>
      </c>
      <c r="E1781" s="144">
        <v>39013</v>
      </c>
      <c r="F1781" s="139">
        <f t="shared" si="113"/>
        <v>2006</v>
      </c>
      <c r="G1781" s="140">
        <v>1.871</v>
      </c>
      <c r="H1781" s="145">
        <f t="shared" si="111"/>
        <v>1.871</v>
      </c>
    </row>
    <row r="1782" spans="1:8">
      <c r="A1782" s="141" t="s">
        <v>390</v>
      </c>
      <c r="B1782" s="136">
        <f t="shared" si="112"/>
        <v>2006</v>
      </c>
      <c r="C1782" s="137">
        <v>1.2544</v>
      </c>
      <c r="D1782" s="133">
        <f t="shared" si="110"/>
        <v>1.2544</v>
      </c>
      <c r="E1782" s="144">
        <v>39014</v>
      </c>
      <c r="F1782" s="139">
        <f t="shared" si="113"/>
        <v>2006</v>
      </c>
      <c r="G1782" s="140">
        <v>1.8745000000000001</v>
      </c>
      <c r="H1782" s="145">
        <f t="shared" si="111"/>
        <v>1.8745000000000001</v>
      </c>
    </row>
    <row r="1783" spans="1:8">
      <c r="A1783" s="141" t="s">
        <v>389</v>
      </c>
      <c r="B1783" s="136">
        <f t="shared" si="112"/>
        <v>2006</v>
      </c>
      <c r="C1783" s="137">
        <v>1.2565</v>
      </c>
      <c r="D1783" s="133">
        <f t="shared" si="110"/>
        <v>1.2565</v>
      </c>
      <c r="E1783" s="144">
        <v>39015</v>
      </c>
      <c r="F1783" s="139">
        <f t="shared" si="113"/>
        <v>2006</v>
      </c>
      <c r="G1783" s="140">
        <v>1.8772</v>
      </c>
      <c r="H1783" s="145">
        <f t="shared" si="111"/>
        <v>1.8772</v>
      </c>
    </row>
    <row r="1784" spans="1:8">
      <c r="A1784" s="141" t="s">
        <v>388</v>
      </c>
      <c r="B1784" s="136">
        <f t="shared" si="112"/>
        <v>2006</v>
      </c>
      <c r="C1784" s="137">
        <v>1.2591000000000001</v>
      </c>
      <c r="D1784" s="133">
        <f t="shared" si="110"/>
        <v>1.2591000000000001</v>
      </c>
      <c r="E1784" s="144">
        <v>39016</v>
      </c>
      <c r="F1784" s="139">
        <f t="shared" si="113"/>
        <v>2006</v>
      </c>
      <c r="G1784" s="140">
        <v>1.8875999999999999</v>
      </c>
      <c r="H1784" s="145">
        <f t="shared" si="111"/>
        <v>1.8875999999999999</v>
      </c>
    </row>
    <row r="1785" spans="1:8">
      <c r="A1785" s="141" t="s">
        <v>387</v>
      </c>
      <c r="B1785" s="136">
        <f t="shared" si="112"/>
        <v>2006</v>
      </c>
      <c r="C1785" s="137">
        <v>1.2668999999999999</v>
      </c>
      <c r="D1785" s="133">
        <f t="shared" si="110"/>
        <v>1.2668999999999999</v>
      </c>
      <c r="E1785" s="144">
        <v>39017</v>
      </c>
      <c r="F1785" s="139">
        <f t="shared" si="113"/>
        <v>2006</v>
      </c>
      <c r="G1785" s="140">
        <v>1.8968</v>
      </c>
      <c r="H1785" s="145">
        <f t="shared" si="111"/>
        <v>1.8968</v>
      </c>
    </row>
    <row r="1786" spans="1:8">
      <c r="A1786" s="141" t="s">
        <v>386</v>
      </c>
      <c r="B1786" s="136">
        <f t="shared" si="112"/>
        <v>2006</v>
      </c>
      <c r="C1786" s="137">
        <v>1.2725</v>
      </c>
      <c r="D1786" s="133">
        <f t="shared" si="110"/>
        <v>1.2725</v>
      </c>
      <c r="E1786" s="144">
        <v>39020</v>
      </c>
      <c r="F1786" s="139">
        <f t="shared" si="113"/>
        <v>2006</v>
      </c>
      <c r="G1786" s="140">
        <v>1.9025000000000001</v>
      </c>
      <c r="H1786" s="145">
        <f t="shared" si="111"/>
        <v>1.9025000000000001</v>
      </c>
    </row>
    <row r="1787" spans="1:8">
      <c r="A1787" s="141" t="s">
        <v>385</v>
      </c>
      <c r="B1787" s="136">
        <f t="shared" si="112"/>
        <v>2006</v>
      </c>
      <c r="C1787" s="137">
        <v>1.2717000000000001</v>
      </c>
      <c r="D1787" s="133">
        <f t="shared" si="110"/>
        <v>1.2717000000000001</v>
      </c>
      <c r="E1787" s="144">
        <v>39021</v>
      </c>
      <c r="F1787" s="139">
        <f t="shared" si="113"/>
        <v>2006</v>
      </c>
      <c r="G1787" s="140">
        <v>1.9084000000000001</v>
      </c>
      <c r="H1787" s="145">
        <f t="shared" si="111"/>
        <v>1.9084000000000001</v>
      </c>
    </row>
    <row r="1788" spans="1:8">
      <c r="A1788" s="141" t="s">
        <v>384</v>
      </c>
      <c r="B1788" s="136">
        <f t="shared" si="112"/>
        <v>2006</v>
      </c>
      <c r="C1788" s="137">
        <v>1.2773000000000001</v>
      </c>
      <c r="D1788" s="133">
        <f t="shared" si="110"/>
        <v>1.2773000000000001</v>
      </c>
      <c r="E1788" s="144">
        <v>39022</v>
      </c>
      <c r="F1788" s="139">
        <f t="shared" si="113"/>
        <v>2006</v>
      </c>
      <c r="G1788" s="140">
        <v>1.9091</v>
      </c>
      <c r="H1788" s="145">
        <f t="shared" si="111"/>
        <v>1.9091</v>
      </c>
    </row>
    <row r="1789" spans="1:8">
      <c r="A1789" s="135">
        <v>39022</v>
      </c>
      <c r="B1789" s="136">
        <f t="shared" si="112"/>
        <v>2006</v>
      </c>
      <c r="C1789" s="137">
        <v>1.2770999999999999</v>
      </c>
      <c r="D1789" s="133">
        <f t="shared" si="110"/>
        <v>1.2770999999999999</v>
      </c>
      <c r="E1789" s="144">
        <v>39023</v>
      </c>
      <c r="F1789" s="139">
        <f t="shared" si="113"/>
        <v>2006</v>
      </c>
      <c r="G1789" s="140">
        <v>1.9088000000000001</v>
      </c>
      <c r="H1789" s="145">
        <f t="shared" si="111"/>
        <v>1.9088000000000001</v>
      </c>
    </row>
    <row r="1790" spans="1:8">
      <c r="A1790" s="135">
        <v>39023</v>
      </c>
      <c r="B1790" s="136">
        <f t="shared" si="112"/>
        <v>2006</v>
      </c>
      <c r="C1790" s="137">
        <v>1.278</v>
      </c>
      <c r="D1790" s="133">
        <f t="shared" si="110"/>
        <v>1.278</v>
      </c>
      <c r="E1790" s="144">
        <v>39024</v>
      </c>
      <c r="F1790" s="139">
        <f t="shared" si="113"/>
        <v>2006</v>
      </c>
      <c r="G1790" s="140">
        <v>1.9011</v>
      </c>
      <c r="H1790" s="145">
        <f t="shared" si="111"/>
        <v>1.9011</v>
      </c>
    </row>
    <row r="1791" spans="1:8">
      <c r="A1791" s="135">
        <v>39024</v>
      </c>
      <c r="B1791" s="136">
        <f t="shared" si="112"/>
        <v>2006</v>
      </c>
      <c r="C1791" s="137">
        <v>1.2705</v>
      </c>
      <c r="D1791" s="133">
        <f t="shared" si="110"/>
        <v>1.2705</v>
      </c>
      <c r="E1791" s="144">
        <v>39027</v>
      </c>
      <c r="F1791" s="139">
        <f t="shared" si="113"/>
        <v>2006</v>
      </c>
      <c r="G1791" s="140">
        <v>1.8967000000000001</v>
      </c>
      <c r="H1791" s="145">
        <f t="shared" si="111"/>
        <v>1.8967000000000001</v>
      </c>
    </row>
    <row r="1792" spans="1:8">
      <c r="A1792" s="135">
        <v>39027</v>
      </c>
      <c r="B1792" s="136">
        <f t="shared" si="112"/>
        <v>2006</v>
      </c>
      <c r="C1792" s="137">
        <v>1.2715000000000001</v>
      </c>
      <c r="D1792" s="133">
        <f t="shared" si="110"/>
        <v>1.2715000000000001</v>
      </c>
      <c r="E1792" s="144">
        <v>39028</v>
      </c>
      <c r="F1792" s="139">
        <f t="shared" si="113"/>
        <v>2006</v>
      </c>
      <c r="G1792" s="140">
        <v>1.9097999999999999</v>
      </c>
      <c r="H1792" s="145">
        <f t="shared" si="111"/>
        <v>1.9097999999999999</v>
      </c>
    </row>
    <row r="1793" spans="1:8">
      <c r="A1793" s="135">
        <v>39028</v>
      </c>
      <c r="B1793" s="136">
        <f t="shared" si="112"/>
        <v>2006</v>
      </c>
      <c r="C1793" s="137">
        <v>1.2806</v>
      </c>
      <c r="D1793" s="133">
        <f t="shared" si="110"/>
        <v>1.2806</v>
      </c>
      <c r="E1793" s="144">
        <v>39029</v>
      </c>
      <c r="F1793" s="139">
        <f t="shared" si="113"/>
        <v>2006</v>
      </c>
      <c r="G1793" s="140">
        <v>1.9056999999999999</v>
      </c>
      <c r="H1793" s="145">
        <f t="shared" si="111"/>
        <v>1.9056999999999999</v>
      </c>
    </row>
    <row r="1794" spans="1:8">
      <c r="A1794" s="135">
        <v>39029</v>
      </c>
      <c r="B1794" s="136">
        <f t="shared" si="112"/>
        <v>2006</v>
      </c>
      <c r="C1794" s="137">
        <v>1.2775000000000001</v>
      </c>
      <c r="D1794" s="133">
        <f t="shared" si="110"/>
        <v>1.2775000000000001</v>
      </c>
      <c r="E1794" s="144">
        <v>39030</v>
      </c>
      <c r="F1794" s="139">
        <f t="shared" si="113"/>
        <v>2006</v>
      </c>
      <c r="G1794" s="140">
        <v>1.9067000000000001</v>
      </c>
      <c r="H1794" s="145">
        <f t="shared" si="111"/>
        <v>1.9067000000000001</v>
      </c>
    </row>
    <row r="1795" spans="1:8">
      <c r="A1795" s="135">
        <v>39030</v>
      </c>
      <c r="B1795" s="136">
        <f t="shared" si="112"/>
        <v>2006</v>
      </c>
      <c r="C1795" s="137">
        <v>1.2835000000000001</v>
      </c>
      <c r="D1795" s="133">
        <f t="shared" si="110"/>
        <v>1.2835000000000001</v>
      </c>
      <c r="E1795" s="144">
        <v>39031</v>
      </c>
      <c r="F1795" s="139">
        <f t="shared" si="113"/>
        <v>2006</v>
      </c>
      <c r="G1795" s="140">
        <v>1.9119999999999999</v>
      </c>
      <c r="H1795" s="145">
        <f t="shared" si="111"/>
        <v>1.9119999999999999</v>
      </c>
    </row>
    <row r="1796" spans="1:8">
      <c r="A1796" s="135">
        <v>39031</v>
      </c>
      <c r="B1796" s="136">
        <f t="shared" si="112"/>
        <v>2006</v>
      </c>
      <c r="C1796" s="137">
        <v>1.2861</v>
      </c>
      <c r="D1796" s="133">
        <f t="shared" si="110"/>
        <v>1.2861</v>
      </c>
      <c r="E1796" s="144">
        <v>39034</v>
      </c>
      <c r="F1796" s="139">
        <f t="shared" si="113"/>
        <v>2006</v>
      </c>
      <c r="G1796" s="140">
        <v>1.9024000000000001</v>
      </c>
      <c r="H1796" s="145">
        <f t="shared" si="111"/>
        <v>1.9024000000000001</v>
      </c>
    </row>
    <row r="1797" spans="1:8">
      <c r="A1797" s="135">
        <v>39034</v>
      </c>
      <c r="B1797" s="136">
        <f t="shared" si="112"/>
        <v>2006</v>
      </c>
      <c r="C1797" s="137">
        <v>1.2809999999999999</v>
      </c>
      <c r="D1797" s="133">
        <f t="shared" si="110"/>
        <v>1.2809999999999999</v>
      </c>
      <c r="E1797" s="144">
        <v>39035</v>
      </c>
      <c r="F1797" s="139">
        <f t="shared" si="113"/>
        <v>2006</v>
      </c>
      <c r="G1797" s="140">
        <v>1.8946000000000001</v>
      </c>
      <c r="H1797" s="145">
        <f t="shared" si="111"/>
        <v>1.8946000000000001</v>
      </c>
    </row>
    <row r="1798" spans="1:8">
      <c r="A1798" s="135">
        <v>39035</v>
      </c>
      <c r="B1798" s="136">
        <f t="shared" si="112"/>
        <v>2006</v>
      </c>
      <c r="C1798" s="137">
        <v>1.2811999999999999</v>
      </c>
      <c r="D1798" s="133">
        <f t="shared" si="110"/>
        <v>1.2811999999999999</v>
      </c>
      <c r="E1798" s="144">
        <v>39036</v>
      </c>
      <c r="F1798" s="139">
        <f t="shared" si="113"/>
        <v>2006</v>
      </c>
      <c r="G1798" s="140">
        <v>1.8883000000000001</v>
      </c>
      <c r="H1798" s="145">
        <f t="shared" si="111"/>
        <v>1.8883000000000001</v>
      </c>
    </row>
    <row r="1799" spans="1:8">
      <c r="A1799" s="135">
        <v>39036</v>
      </c>
      <c r="B1799" s="136">
        <f t="shared" si="112"/>
        <v>2006</v>
      </c>
      <c r="C1799" s="137">
        <v>1.2807999999999999</v>
      </c>
      <c r="D1799" s="133">
        <f t="shared" ref="D1799:D1862" si="114">IF(ISNUMBER(C1799),C1799,"")</f>
        <v>1.2807999999999999</v>
      </c>
      <c r="E1799" s="144">
        <v>39037</v>
      </c>
      <c r="F1799" s="139">
        <f t="shared" si="113"/>
        <v>2006</v>
      </c>
      <c r="G1799" s="140">
        <v>1.8902000000000001</v>
      </c>
      <c r="H1799" s="145">
        <f t="shared" ref="H1799:H1862" si="115">IF(ISNUMBER(G1799),G1799,"")</f>
        <v>1.8902000000000001</v>
      </c>
    </row>
    <row r="1800" spans="1:8">
      <c r="A1800" s="135">
        <v>39037</v>
      </c>
      <c r="B1800" s="136">
        <f t="shared" ref="B1800:B1863" si="116">YEAR(A1800)</f>
        <v>2006</v>
      </c>
      <c r="C1800" s="137">
        <v>1.2807999999999999</v>
      </c>
      <c r="D1800" s="133">
        <f t="shared" si="114"/>
        <v>1.2807999999999999</v>
      </c>
      <c r="E1800" s="144">
        <v>39038</v>
      </c>
      <c r="F1800" s="139">
        <f t="shared" si="113"/>
        <v>2006</v>
      </c>
      <c r="G1800" s="140">
        <v>1.8935999999999999</v>
      </c>
      <c r="H1800" s="145">
        <f t="shared" si="115"/>
        <v>1.8935999999999999</v>
      </c>
    </row>
    <row r="1801" spans="1:8">
      <c r="A1801" s="135">
        <v>39038</v>
      </c>
      <c r="B1801" s="136">
        <f t="shared" si="116"/>
        <v>2006</v>
      </c>
      <c r="C1801" s="137">
        <v>1.2823</v>
      </c>
      <c r="D1801" s="133">
        <f t="shared" si="114"/>
        <v>1.2823</v>
      </c>
      <c r="E1801" s="144">
        <v>39041</v>
      </c>
      <c r="F1801" s="139">
        <f t="shared" ref="F1801:F1864" si="117">YEAR(E1801)</f>
        <v>2006</v>
      </c>
      <c r="G1801" s="140">
        <v>1.8963000000000001</v>
      </c>
      <c r="H1801" s="145">
        <f t="shared" si="115"/>
        <v>1.8963000000000001</v>
      </c>
    </row>
    <row r="1802" spans="1:8">
      <c r="A1802" s="135">
        <v>39041</v>
      </c>
      <c r="B1802" s="136">
        <f t="shared" si="116"/>
        <v>2006</v>
      </c>
      <c r="C1802" s="137">
        <v>1.2809999999999999</v>
      </c>
      <c r="D1802" s="133">
        <f t="shared" si="114"/>
        <v>1.2809999999999999</v>
      </c>
      <c r="E1802" s="144">
        <v>39042</v>
      </c>
      <c r="F1802" s="139">
        <f t="shared" si="117"/>
        <v>2006</v>
      </c>
      <c r="G1802" s="140">
        <v>1.8984000000000001</v>
      </c>
      <c r="H1802" s="145">
        <f t="shared" si="115"/>
        <v>1.8984000000000001</v>
      </c>
    </row>
    <row r="1803" spans="1:8">
      <c r="A1803" s="135">
        <v>39042</v>
      </c>
      <c r="B1803" s="136">
        <f t="shared" si="116"/>
        <v>2006</v>
      </c>
      <c r="C1803" s="137">
        <v>1.2824</v>
      </c>
      <c r="D1803" s="133">
        <f t="shared" si="114"/>
        <v>1.2824</v>
      </c>
      <c r="E1803" s="144">
        <v>39043</v>
      </c>
      <c r="F1803" s="139">
        <f t="shared" si="117"/>
        <v>2006</v>
      </c>
      <c r="G1803" s="140">
        <v>1.9145000000000001</v>
      </c>
      <c r="H1803" s="145">
        <f t="shared" si="115"/>
        <v>1.9145000000000001</v>
      </c>
    </row>
    <row r="1804" spans="1:8">
      <c r="A1804" s="135">
        <v>39043</v>
      </c>
      <c r="B1804" s="136">
        <f t="shared" si="116"/>
        <v>2006</v>
      </c>
      <c r="C1804" s="137">
        <v>1.2927999999999999</v>
      </c>
      <c r="D1804" s="133">
        <f t="shared" si="114"/>
        <v>1.2927999999999999</v>
      </c>
      <c r="E1804" s="144">
        <v>39044</v>
      </c>
      <c r="F1804" s="139">
        <f t="shared" si="117"/>
        <v>2006</v>
      </c>
      <c r="G1804" s="140" t="s">
        <v>50</v>
      </c>
      <c r="H1804" s="145" t="str">
        <f t="shared" si="115"/>
        <v/>
      </c>
    </row>
    <row r="1805" spans="1:8">
      <c r="A1805" s="135">
        <v>39044</v>
      </c>
      <c r="B1805" s="136">
        <f t="shared" si="116"/>
        <v>2006</v>
      </c>
      <c r="C1805" s="137" t="s">
        <v>50</v>
      </c>
      <c r="D1805" s="133" t="str">
        <f t="shared" si="114"/>
        <v/>
      </c>
      <c r="E1805" s="144">
        <v>39045</v>
      </c>
      <c r="F1805" s="139">
        <f t="shared" si="117"/>
        <v>2006</v>
      </c>
      <c r="G1805" s="140">
        <v>1.9315</v>
      </c>
      <c r="H1805" s="145">
        <f t="shared" si="115"/>
        <v>1.9315</v>
      </c>
    </row>
    <row r="1806" spans="1:8">
      <c r="A1806" s="135">
        <v>39045</v>
      </c>
      <c r="B1806" s="136">
        <f t="shared" si="116"/>
        <v>2006</v>
      </c>
      <c r="C1806" s="137">
        <v>1.3081</v>
      </c>
      <c r="D1806" s="133">
        <f t="shared" si="114"/>
        <v>1.3081</v>
      </c>
      <c r="E1806" s="144">
        <v>39048</v>
      </c>
      <c r="F1806" s="139">
        <f t="shared" si="117"/>
        <v>2006</v>
      </c>
      <c r="G1806" s="140">
        <v>1.9368000000000001</v>
      </c>
      <c r="H1806" s="145">
        <f t="shared" si="115"/>
        <v>1.9368000000000001</v>
      </c>
    </row>
    <row r="1807" spans="1:8">
      <c r="A1807" s="135">
        <v>39048</v>
      </c>
      <c r="B1807" s="136">
        <f t="shared" si="116"/>
        <v>2006</v>
      </c>
      <c r="C1807" s="137">
        <v>1.3120000000000001</v>
      </c>
      <c r="D1807" s="133">
        <f t="shared" si="114"/>
        <v>1.3120000000000001</v>
      </c>
      <c r="E1807" s="144">
        <v>39049</v>
      </c>
      <c r="F1807" s="139">
        <f t="shared" si="117"/>
        <v>2006</v>
      </c>
      <c r="G1807" s="140">
        <v>1.948</v>
      </c>
      <c r="H1807" s="145">
        <f t="shared" si="115"/>
        <v>1.948</v>
      </c>
    </row>
    <row r="1808" spans="1:8">
      <c r="A1808" s="135">
        <v>39049</v>
      </c>
      <c r="B1808" s="136">
        <f t="shared" si="116"/>
        <v>2006</v>
      </c>
      <c r="C1808" s="137">
        <v>1.3162</v>
      </c>
      <c r="D1808" s="133">
        <f t="shared" si="114"/>
        <v>1.3162</v>
      </c>
      <c r="E1808" s="144">
        <v>39050</v>
      </c>
      <c r="F1808" s="139">
        <f t="shared" si="117"/>
        <v>2006</v>
      </c>
      <c r="G1808" s="140">
        <v>1.9492</v>
      </c>
      <c r="H1808" s="145">
        <f t="shared" si="115"/>
        <v>1.9492</v>
      </c>
    </row>
    <row r="1809" spans="1:8">
      <c r="A1809" s="135">
        <v>39050</v>
      </c>
      <c r="B1809" s="136">
        <f t="shared" si="116"/>
        <v>2006</v>
      </c>
      <c r="C1809" s="137">
        <v>1.3146</v>
      </c>
      <c r="D1809" s="133">
        <f t="shared" si="114"/>
        <v>1.3146</v>
      </c>
      <c r="E1809" s="144">
        <v>39051</v>
      </c>
      <c r="F1809" s="139">
        <f t="shared" si="117"/>
        <v>2006</v>
      </c>
      <c r="G1809" s="140">
        <v>1.9693000000000001</v>
      </c>
      <c r="H1809" s="145">
        <f t="shared" si="115"/>
        <v>1.9693000000000001</v>
      </c>
    </row>
    <row r="1810" spans="1:8">
      <c r="A1810" s="135">
        <v>39051</v>
      </c>
      <c r="B1810" s="136">
        <f t="shared" si="116"/>
        <v>2006</v>
      </c>
      <c r="C1810" s="137">
        <v>1.3261000000000001</v>
      </c>
      <c r="D1810" s="133">
        <f t="shared" si="114"/>
        <v>1.3261000000000001</v>
      </c>
      <c r="E1810" s="144">
        <v>39052</v>
      </c>
      <c r="F1810" s="139">
        <f t="shared" si="117"/>
        <v>2006</v>
      </c>
      <c r="G1810" s="140">
        <v>1.9794</v>
      </c>
      <c r="H1810" s="145">
        <f t="shared" si="115"/>
        <v>1.9794</v>
      </c>
    </row>
    <row r="1811" spans="1:8">
      <c r="A1811" s="135">
        <v>39052</v>
      </c>
      <c r="B1811" s="136">
        <f t="shared" si="116"/>
        <v>2006</v>
      </c>
      <c r="C1811" s="137">
        <v>1.3315999999999999</v>
      </c>
      <c r="D1811" s="133">
        <f t="shared" si="114"/>
        <v>1.3315999999999999</v>
      </c>
      <c r="E1811" s="144">
        <v>39055</v>
      </c>
      <c r="F1811" s="139">
        <f t="shared" si="117"/>
        <v>2006</v>
      </c>
      <c r="G1811" s="140">
        <v>1.9787999999999999</v>
      </c>
      <c r="H1811" s="145">
        <f t="shared" si="115"/>
        <v>1.9787999999999999</v>
      </c>
    </row>
    <row r="1812" spans="1:8">
      <c r="A1812" s="135">
        <v>39055</v>
      </c>
      <c r="B1812" s="136">
        <f t="shared" si="116"/>
        <v>2006</v>
      </c>
      <c r="C1812" s="137">
        <v>1.3327</v>
      </c>
      <c r="D1812" s="133">
        <f t="shared" si="114"/>
        <v>1.3327</v>
      </c>
      <c r="E1812" s="144">
        <v>39056</v>
      </c>
      <c r="F1812" s="139">
        <f t="shared" si="117"/>
        <v>2006</v>
      </c>
      <c r="G1812" s="140">
        <v>1.9745999999999999</v>
      </c>
      <c r="H1812" s="145">
        <f t="shared" si="115"/>
        <v>1.9745999999999999</v>
      </c>
    </row>
    <row r="1813" spans="1:8">
      <c r="A1813" s="135">
        <v>39056</v>
      </c>
      <c r="B1813" s="136">
        <f t="shared" si="116"/>
        <v>2006</v>
      </c>
      <c r="C1813" s="137">
        <v>1.3327</v>
      </c>
      <c r="D1813" s="133">
        <f t="shared" si="114"/>
        <v>1.3327</v>
      </c>
      <c r="E1813" s="144">
        <v>39057</v>
      </c>
      <c r="F1813" s="139">
        <f t="shared" si="117"/>
        <v>2006</v>
      </c>
      <c r="G1813" s="140">
        <v>1.9692000000000001</v>
      </c>
      <c r="H1813" s="145">
        <f t="shared" si="115"/>
        <v>1.9692000000000001</v>
      </c>
    </row>
    <row r="1814" spans="1:8">
      <c r="A1814" s="135">
        <v>39057</v>
      </c>
      <c r="B1814" s="136">
        <f t="shared" si="116"/>
        <v>2006</v>
      </c>
      <c r="C1814" s="137">
        <v>1.3307</v>
      </c>
      <c r="D1814" s="133">
        <f t="shared" si="114"/>
        <v>1.3307</v>
      </c>
      <c r="E1814" s="144">
        <v>39058</v>
      </c>
      <c r="F1814" s="139">
        <f t="shared" si="117"/>
        <v>2006</v>
      </c>
      <c r="G1814" s="140">
        <v>1.9628000000000001</v>
      </c>
      <c r="H1814" s="145">
        <f t="shared" si="115"/>
        <v>1.9628000000000001</v>
      </c>
    </row>
    <row r="1815" spans="1:8">
      <c r="A1815" s="135">
        <v>39058</v>
      </c>
      <c r="B1815" s="136">
        <f t="shared" si="116"/>
        <v>2006</v>
      </c>
      <c r="C1815" s="137">
        <v>1.3295999999999999</v>
      </c>
      <c r="D1815" s="133">
        <f t="shared" si="114"/>
        <v>1.3295999999999999</v>
      </c>
      <c r="E1815" s="144">
        <v>39059</v>
      </c>
      <c r="F1815" s="139">
        <f t="shared" si="117"/>
        <v>2006</v>
      </c>
      <c r="G1815" s="140">
        <v>1.9563999999999999</v>
      </c>
      <c r="H1815" s="145">
        <f t="shared" si="115"/>
        <v>1.9563999999999999</v>
      </c>
    </row>
    <row r="1816" spans="1:8">
      <c r="A1816" s="135">
        <v>39059</v>
      </c>
      <c r="B1816" s="136">
        <f t="shared" si="116"/>
        <v>2006</v>
      </c>
      <c r="C1816" s="137">
        <v>1.3214999999999999</v>
      </c>
      <c r="D1816" s="133">
        <f t="shared" si="114"/>
        <v>1.3214999999999999</v>
      </c>
      <c r="E1816" s="144">
        <v>39062</v>
      </c>
      <c r="F1816" s="139">
        <f t="shared" si="117"/>
        <v>2006</v>
      </c>
      <c r="G1816" s="140">
        <v>1.9552</v>
      </c>
      <c r="H1816" s="145">
        <f t="shared" si="115"/>
        <v>1.9552</v>
      </c>
    </row>
    <row r="1817" spans="1:8">
      <c r="A1817" s="135">
        <v>39062</v>
      </c>
      <c r="B1817" s="136">
        <f t="shared" si="116"/>
        <v>2006</v>
      </c>
      <c r="C1817" s="137">
        <v>1.3223</v>
      </c>
      <c r="D1817" s="133">
        <f t="shared" si="114"/>
        <v>1.3223</v>
      </c>
      <c r="E1817" s="144">
        <v>39063</v>
      </c>
      <c r="F1817" s="139">
        <f t="shared" si="117"/>
        <v>2006</v>
      </c>
      <c r="G1817" s="140">
        <v>1.9655</v>
      </c>
      <c r="H1817" s="145">
        <f t="shared" si="115"/>
        <v>1.9655</v>
      </c>
    </row>
    <row r="1818" spans="1:8">
      <c r="A1818" s="135">
        <v>39063</v>
      </c>
      <c r="B1818" s="136">
        <f t="shared" si="116"/>
        <v>2006</v>
      </c>
      <c r="C1818" s="137">
        <v>1.3232999999999999</v>
      </c>
      <c r="D1818" s="133">
        <f t="shared" si="114"/>
        <v>1.3232999999999999</v>
      </c>
      <c r="E1818" s="144">
        <v>39064</v>
      </c>
      <c r="F1818" s="139">
        <f t="shared" si="117"/>
        <v>2006</v>
      </c>
      <c r="G1818" s="140">
        <v>1.9662999999999999</v>
      </c>
      <c r="H1818" s="145">
        <f t="shared" si="115"/>
        <v>1.9662999999999999</v>
      </c>
    </row>
    <row r="1819" spans="1:8">
      <c r="A1819" s="135">
        <v>39064</v>
      </c>
      <c r="B1819" s="136">
        <f t="shared" si="116"/>
        <v>2006</v>
      </c>
      <c r="C1819" s="137">
        <v>1.3214999999999999</v>
      </c>
      <c r="D1819" s="133">
        <f t="shared" si="114"/>
        <v>1.3214999999999999</v>
      </c>
      <c r="E1819" s="144">
        <v>39065</v>
      </c>
      <c r="F1819" s="139">
        <f t="shared" si="117"/>
        <v>2006</v>
      </c>
      <c r="G1819" s="140">
        <v>1.9645999999999999</v>
      </c>
      <c r="H1819" s="145">
        <f t="shared" si="115"/>
        <v>1.9645999999999999</v>
      </c>
    </row>
    <row r="1820" spans="1:8">
      <c r="A1820" s="135">
        <v>39065</v>
      </c>
      <c r="B1820" s="136">
        <f t="shared" si="116"/>
        <v>2006</v>
      </c>
      <c r="C1820" s="137">
        <v>1.3173999999999999</v>
      </c>
      <c r="D1820" s="133">
        <f t="shared" si="114"/>
        <v>1.3173999999999999</v>
      </c>
      <c r="E1820" s="144">
        <v>39066</v>
      </c>
      <c r="F1820" s="139">
        <f t="shared" si="117"/>
        <v>2006</v>
      </c>
      <c r="G1820" s="140">
        <v>1.9538</v>
      </c>
      <c r="H1820" s="145">
        <f t="shared" si="115"/>
        <v>1.9538</v>
      </c>
    </row>
    <row r="1821" spans="1:8">
      <c r="A1821" s="135">
        <v>39066</v>
      </c>
      <c r="B1821" s="136">
        <f t="shared" si="116"/>
        <v>2006</v>
      </c>
      <c r="C1821" s="137">
        <v>1.3095000000000001</v>
      </c>
      <c r="D1821" s="133">
        <f t="shared" si="114"/>
        <v>1.3095000000000001</v>
      </c>
      <c r="E1821" s="144">
        <v>39069</v>
      </c>
      <c r="F1821" s="139">
        <f t="shared" si="117"/>
        <v>2006</v>
      </c>
      <c r="G1821" s="140">
        <v>1.9458</v>
      </c>
      <c r="H1821" s="145">
        <f t="shared" si="115"/>
        <v>1.9458</v>
      </c>
    </row>
    <row r="1822" spans="1:8">
      <c r="A1822" s="135">
        <v>39069</v>
      </c>
      <c r="B1822" s="136">
        <f t="shared" si="116"/>
        <v>2006</v>
      </c>
      <c r="C1822" s="137">
        <v>1.3072999999999999</v>
      </c>
      <c r="D1822" s="133">
        <f t="shared" si="114"/>
        <v>1.3072999999999999</v>
      </c>
      <c r="E1822" s="144">
        <v>39070</v>
      </c>
      <c r="F1822" s="139">
        <f t="shared" si="117"/>
        <v>2006</v>
      </c>
      <c r="G1822" s="140">
        <v>1.9665999999999999</v>
      </c>
      <c r="H1822" s="145">
        <f t="shared" si="115"/>
        <v>1.9665999999999999</v>
      </c>
    </row>
    <row r="1823" spans="1:8">
      <c r="A1823" s="135">
        <v>39070</v>
      </c>
      <c r="B1823" s="136">
        <f t="shared" si="116"/>
        <v>2006</v>
      </c>
      <c r="C1823" s="137">
        <v>1.3193999999999999</v>
      </c>
      <c r="D1823" s="133">
        <f t="shared" si="114"/>
        <v>1.3193999999999999</v>
      </c>
      <c r="E1823" s="144">
        <v>39071</v>
      </c>
      <c r="F1823" s="139">
        <f t="shared" si="117"/>
        <v>2006</v>
      </c>
      <c r="G1823" s="140">
        <v>1.9648000000000001</v>
      </c>
      <c r="H1823" s="145">
        <f t="shared" si="115"/>
        <v>1.9648000000000001</v>
      </c>
    </row>
    <row r="1824" spans="1:8">
      <c r="A1824" s="135">
        <v>39071</v>
      </c>
      <c r="B1824" s="136">
        <f t="shared" si="116"/>
        <v>2006</v>
      </c>
      <c r="C1824" s="137">
        <v>1.3183</v>
      </c>
      <c r="D1824" s="133">
        <f t="shared" si="114"/>
        <v>1.3183</v>
      </c>
      <c r="E1824" s="144">
        <v>39072</v>
      </c>
      <c r="F1824" s="139">
        <f t="shared" si="117"/>
        <v>2006</v>
      </c>
      <c r="G1824" s="140">
        <v>1.9621999999999999</v>
      </c>
      <c r="H1824" s="145">
        <f t="shared" si="115"/>
        <v>1.9621999999999999</v>
      </c>
    </row>
    <row r="1825" spans="1:8">
      <c r="A1825" s="135">
        <v>39072</v>
      </c>
      <c r="B1825" s="136">
        <f t="shared" si="116"/>
        <v>2006</v>
      </c>
      <c r="C1825" s="137">
        <v>1.3174999999999999</v>
      </c>
      <c r="D1825" s="133">
        <f t="shared" si="114"/>
        <v>1.3174999999999999</v>
      </c>
      <c r="E1825" s="144">
        <v>39073</v>
      </c>
      <c r="F1825" s="139">
        <f t="shared" si="117"/>
        <v>2006</v>
      </c>
      <c r="G1825" s="140">
        <v>1.9570000000000001</v>
      </c>
      <c r="H1825" s="145">
        <f t="shared" si="115"/>
        <v>1.9570000000000001</v>
      </c>
    </row>
    <row r="1826" spans="1:8">
      <c r="A1826" s="135">
        <v>39073</v>
      </c>
      <c r="B1826" s="136">
        <f t="shared" si="116"/>
        <v>2006</v>
      </c>
      <c r="C1826" s="137">
        <v>1.3130999999999999</v>
      </c>
      <c r="D1826" s="133">
        <f t="shared" si="114"/>
        <v>1.3130999999999999</v>
      </c>
      <c r="E1826" s="144">
        <v>39076</v>
      </c>
      <c r="F1826" s="139">
        <f t="shared" si="117"/>
        <v>2006</v>
      </c>
      <c r="G1826" s="140" t="s">
        <v>50</v>
      </c>
      <c r="H1826" s="145" t="str">
        <f t="shared" si="115"/>
        <v/>
      </c>
    </row>
    <row r="1827" spans="1:8">
      <c r="A1827" s="135">
        <v>39076</v>
      </c>
      <c r="B1827" s="136">
        <f t="shared" si="116"/>
        <v>2006</v>
      </c>
      <c r="C1827" s="137" t="s">
        <v>50</v>
      </c>
      <c r="D1827" s="133" t="str">
        <f t="shared" si="114"/>
        <v/>
      </c>
      <c r="E1827" s="144">
        <v>39077</v>
      </c>
      <c r="F1827" s="139">
        <f t="shared" si="117"/>
        <v>2006</v>
      </c>
      <c r="G1827" s="140">
        <v>1.9568000000000001</v>
      </c>
      <c r="H1827" s="145">
        <f t="shared" si="115"/>
        <v>1.9568000000000001</v>
      </c>
    </row>
    <row r="1828" spans="1:8">
      <c r="A1828" s="135">
        <v>39077</v>
      </c>
      <c r="B1828" s="136">
        <f t="shared" si="116"/>
        <v>2006</v>
      </c>
      <c r="C1828" s="137">
        <v>1.3131999999999999</v>
      </c>
      <c r="D1828" s="133">
        <f t="shared" si="114"/>
        <v>1.3131999999999999</v>
      </c>
      <c r="E1828" s="144">
        <v>39078</v>
      </c>
      <c r="F1828" s="139">
        <f t="shared" si="117"/>
        <v>2006</v>
      </c>
      <c r="G1828" s="140">
        <v>1.9565999999999999</v>
      </c>
      <c r="H1828" s="145">
        <f t="shared" si="115"/>
        <v>1.9565999999999999</v>
      </c>
    </row>
    <row r="1829" spans="1:8">
      <c r="A1829" s="135">
        <v>39078</v>
      </c>
      <c r="B1829" s="136">
        <f t="shared" si="116"/>
        <v>2006</v>
      </c>
      <c r="C1829" s="137">
        <v>1.3125</v>
      </c>
      <c r="D1829" s="133">
        <f t="shared" si="114"/>
        <v>1.3125</v>
      </c>
      <c r="E1829" s="144">
        <v>39079</v>
      </c>
      <c r="F1829" s="139">
        <f t="shared" si="117"/>
        <v>2006</v>
      </c>
      <c r="G1829" s="140">
        <v>1.9621</v>
      </c>
      <c r="H1829" s="145">
        <f t="shared" si="115"/>
        <v>1.9621</v>
      </c>
    </row>
    <row r="1830" spans="1:8">
      <c r="A1830" s="135">
        <v>39079</v>
      </c>
      <c r="B1830" s="136">
        <f t="shared" si="116"/>
        <v>2006</v>
      </c>
      <c r="C1830" s="137">
        <v>1.3158000000000001</v>
      </c>
      <c r="D1830" s="133">
        <f t="shared" si="114"/>
        <v>1.3158000000000001</v>
      </c>
      <c r="E1830" s="144">
        <v>39080</v>
      </c>
      <c r="F1830" s="139">
        <f t="shared" si="117"/>
        <v>2006</v>
      </c>
      <c r="G1830" s="140">
        <v>1.9585999999999999</v>
      </c>
      <c r="H1830" s="145">
        <f t="shared" si="115"/>
        <v>1.9585999999999999</v>
      </c>
    </row>
    <row r="1831" spans="1:8">
      <c r="A1831" s="135">
        <v>39080</v>
      </c>
      <c r="B1831" s="136">
        <f t="shared" si="116"/>
        <v>2006</v>
      </c>
      <c r="C1831" s="137">
        <v>1.3197000000000001</v>
      </c>
      <c r="D1831" s="133">
        <f t="shared" si="114"/>
        <v>1.3197000000000001</v>
      </c>
      <c r="E1831" s="144">
        <v>39083</v>
      </c>
      <c r="F1831" s="139">
        <f t="shared" si="117"/>
        <v>2007</v>
      </c>
      <c r="G1831" s="140" t="s">
        <v>50</v>
      </c>
      <c r="H1831" s="145" t="str">
        <f t="shared" si="115"/>
        <v/>
      </c>
    </row>
    <row r="1832" spans="1:8">
      <c r="A1832" s="135">
        <v>39083</v>
      </c>
      <c r="B1832" s="136">
        <f t="shared" si="116"/>
        <v>2007</v>
      </c>
      <c r="C1832" s="137" t="s">
        <v>50</v>
      </c>
      <c r="D1832" s="133" t="str">
        <f t="shared" si="114"/>
        <v/>
      </c>
      <c r="E1832" s="144">
        <v>39084</v>
      </c>
      <c r="F1832" s="139">
        <f t="shared" si="117"/>
        <v>2007</v>
      </c>
      <c r="G1832" s="140">
        <v>1.9736</v>
      </c>
      <c r="H1832" s="145">
        <f t="shared" si="115"/>
        <v>1.9736</v>
      </c>
    </row>
    <row r="1833" spans="1:8">
      <c r="A1833" s="135">
        <v>39084</v>
      </c>
      <c r="B1833" s="136">
        <f t="shared" si="116"/>
        <v>2007</v>
      </c>
      <c r="C1833" s="137">
        <v>1.3286</v>
      </c>
      <c r="D1833" s="133">
        <f t="shared" si="114"/>
        <v>1.3286</v>
      </c>
      <c r="E1833" s="144">
        <v>39085</v>
      </c>
      <c r="F1833" s="139">
        <f t="shared" si="117"/>
        <v>2007</v>
      </c>
      <c r="G1833" s="140">
        <v>1.9498</v>
      </c>
      <c r="H1833" s="145">
        <f t="shared" si="115"/>
        <v>1.9498</v>
      </c>
    </row>
    <row r="1834" spans="1:8">
      <c r="A1834" s="135">
        <v>39085</v>
      </c>
      <c r="B1834" s="136">
        <f t="shared" si="116"/>
        <v>2007</v>
      </c>
      <c r="C1834" s="137">
        <v>1.3169</v>
      </c>
      <c r="D1834" s="133">
        <f t="shared" si="114"/>
        <v>1.3169</v>
      </c>
      <c r="E1834" s="144">
        <v>39086</v>
      </c>
      <c r="F1834" s="139">
        <f t="shared" si="117"/>
        <v>2007</v>
      </c>
      <c r="G1834" s="140">
        <v>1.9442999999999999</v>
      </c>
      <c r="H1834" s="145">
        <f t="shared" si="115"/>
        <v>1.9442999999999999</v>
      </c>
    </row>
    <row r="1835" spans="1:8">
      <c r="A1835" s="135">
        <v>39086</v>
      </c>
      <c r="B1835" s="136">
        <f t="shared" si="116"/>
        <v>2007</v>
      </c>
      <c r="C1835" s="137">
        <v>1.3093999999999999</v>
      </c>
      <c r="D1835" s="133">
        <f t="shared" si="114"/>
        <v>1.3093999999999999</v>
      </c>
      <c r="E1835" s="144">
        <v>39087</v>
      </c>
      <c r="F1835" s="139">
        <f t="shared" si="117"/>
        <v>2007</v>
      </c>
      <c r="G1835" s="140">
        <v>1.9305000000000001</v>
      </c>
      <c r="H1835" s="145">
        <f t="shared" si="115"/>
        <v>1.9305000000000001</v>
      </c>
    </row>
    <row r="1836" spans="1:8">
      <c r="A1836" s="135">
        <v>39087</v>
      </c>
      <c r="B1836" s="136">
        <f t="shared" si="116"/>
        <v>2007</v>
      </c>
      <c r="C1836" s="137">
        <v>1.3005</v>
      </c>
      <c r="D1836" s="133">
        <f t="shared" si="114"/>
        <v>1.3005</v>
      </c>
      <c r="E1836" s="144">
        <v>39090</v>
      </c>
      <c r="F1836" s="139">
        <f t="shared" si="117"/>
        <v>2007</v>
      </c>
      <c r="G1836" s="140">
        <v>1.9384999999999999</v>
      </c>
      <c r="H1836" s="145">
        <f t="shared" si="115"/>
        <v>1.9384999999999999</v>
      </c>
    </row>
    <row r="1837" spans="1:8">
      <c r="A1837" s="135">
        <v>39090</v>
      </c>
      <c r="B1837" s="136">
        <f t="shared" si="116"/>
        <v>2007</v>
      </c>
      <c r="C1837" s="137">
        <v>1.3023</v>
      </c>
      <c r="D1837" s="133">
        <f t="shared" si="114"/>
        <v>1.3023</v>
      </c>
      <c r="E1837" s="144">
        <v>39091</v>
      </c>
      <c r="F1837" s="139">
        <f t="shared" si="117"/>
        <v>2007</v>
      </c>
      <c r="G1837" s="140">
        <v>1.94</v>
      </c>
      <c r="H1837" s="145">
        <f t="shared" si="115"/>
        <v>1.94</v>
      </c>
    </row>
    <row r="1838" spans="1:8">
      <c r="A1838" s="135">
        <v>39091</v>
      </c>
      <c r="B1838" s="136">
        <f t="shared" si="116"/>
        <v>2007</v>
      </c>
      <c r="C1838" s="137">
        <v>1.2995000000000001</v>
      </c>
      <c r="D1838" s="133">
        <f t="shared" si="114"/>
        <v>1.2995000000000001</v>
      </c>
      <c r="E1838" s="144">
        <v>39092</v>
      </c>
      <c r="F1838" s="139">
        <f t="shared" si="117"/>
        <v>2007</v>
      </c>
      <c r="G1838" s="140">
        <v>1.9334</v>
      </c>
      <c r="H1838" s="145">
        <f t="shared" si="115"/>
        <v>1.9334</v>
      </c>
    </row>
    <row r="1839" spans="1:8">
      <c r="A1839" s="135">
        <v>39092</v>
      </c>
      <c r="B1839" s="136">
        <f t="shared" si="116"/>
        <v>2007</v>
      </c>
      <c r="C1839" s="137">
        <v>1.294</v>
      </c>
      <c r="D1839" s="133">
        <f t="shared" si="114"/>
        <v>1.294</v>
      </c>
      <c r="E1839" s="144">
        <v>39093</v>
      </c>
      <c r="F1839" s="139">
        <f t="shared" si="117"/>
        <v>2007</v>
      </c>
      <c r="G1839" s="140">
        <v>1.9439</v>
      </c>
      <c r="H1839" s="145">
        <f t="shared" si="115"/>
        <v>1.9439</v>
      </c>
    </row>
    <row r="1840" spans="1:8">
      <c r="A1840" s="135">
        <v>39093</v>
      </c>
      <c r="B1840" s="136">
        <f t="shared" si="116"/>
        <v>2007</v>
      </c>
      <c r="C1840" s="137">
        <v>1.2904</v>
      </c>
      <c r="D1840" s="133">
        <f t="shared" si="114"/>
        <v>1.2904</v>
      </c>
      <c r="E1840" s="144">
        <v>39094</v>
      </c>
      <c r="F1840" s="139">
        <f t="shared" si="117"/>
        <v>2007</v>
      </c>
      <c r="G1840" s="140">
        <v>1.9577</v>
      </c>
      <c r="H1840" s="145">
        <f t="shared" si="115"/>
        <v>1.9577</v>
      </c>
    </row>
    <row r="1841" spans="1:8">
      <c r="A1841" s="135">
        <v>39094</v>
      </c>
      <c r="B1841" s="136">
        <f t="shared" si="116"/>
        <v>2007</v>
      </c>
      <c r="C1841" s="137">
        <v>1.2926</v>
      </c>
      <c r="D1841" s="133">
        <f t="shared" si="114"/>
        <v>1.2926</v>
      </c>
      <c r="E1841" s="144">
        <v>39097</v>
      </c>
      <c r="F1841" s="139">
        <f t="shared" si="117"/>
        <v>2007</v>
      </c>
      <c r="G1841" s="140" t="s">
        <v>50</v>
      </c>
      <c r="H1841" s="145" t="str">
        <f t="shared" si="115"/>
        <v/>
      </c>
    </row>
    <row r="1842" spans="1:8">
      <c r="A1842" s="135">
        <v>39097</v>
      </c>
      <c r="B1842" s="136">
        <f t="shared" si="116"/>
        <v>2007</v>
      </c>
      <c r="C1842" s="137" t="s">
        <v>50</v>
      </c>
      <c r="D1842" s="133" t="str">
        <f t="shared" si="114"/>
        <v/>
      </c>
      <c r="E1842" s="144">
        <v>39098</v>
      </c>
      <c r="F1842" s="139">
        <f t="shared" si="117"/>
        <v>2007</v>
      </c>
      <c r="G1842" s="140">
        <v>1.9604999999999999</v>
      </c>
      <c r="H1842" s="145">
        <f t="shared" si="115"/>
        <v>1.9604999999999999</v>
      </c>
    </row>
    <row r="1843" spans="1:8">
      <c r="A1843" s="135">
        <v>39098</v>
      </c>
      <c r="B1843" s="136">
        <f t="shared" si="116"/>
        <v>2007</v>
      </c>
      <c r="C1843" s="137">
        <v>1.2918000000000001</v>
      </c>
      <c r="D1843" s="133">
        <f t="shared" si="114"/>
        <v>1.2918000000000001</v>
      </c>
      <c r="E1843" s="144">
        <v>39099</v>
      </c>
      <c r="F1843" s="139">
        <f t="shared" si="117"/>
        <v>2007</v>
      </c>
      <c r="G1843" s="140">
        <v>1.972</v>
      </c>
      <c r="H1843" s="145">
        <f t="shared" si="115"/>
        <v>1.972</v>
      </c>
    </row>
    <row r="1844" spans="1:8">
      <c r="A1844" s="135">
        <v>39099</v>
      </c>
      <c r="B1844" s="136">
        <f t="shared" si="116"/>
        <v>2007</v>
      </c>
      <c r="C1844" s="137">
        <v>1.2948</v>
      </c>
      <c r="D1844" s="133">
        <f t="shared" si="114"/>
        <v>1.2948</v>
      </c>
      <c r="E1844" s="144">
        <v>39100</v>
      </c>
      <c r="F1844" s="139">
        <f t="shared" si="117"/>
        <v>2007</v>
      </c>
      <c r="G1844" s="140">
        <v>1.9715</v>
      </c>
      <c r="H1844" s="145">
        <f t="shared" si="115"/>
        <v>1.9715</v>
      </c>
    </row>
    <row r="1845" spans="1:8">
      <c r="A1845" s="135">
        <v>39100</v>
      </c>
      <c r="B1845" s="136">
        <f t="shared" si="116"/>
        <v>2007</v>
      </c>
      <c r="C1845" s="137">
        <v>1.2942</v>
      </c>
      <c r="D1845" s="133">
        <f t="shared" si="114"/>
        <v>1.2942</v>
      </c>
      <c r="E1845" s="144">
        <v>39101</v>
      </c>
      <c r="F1845" s="139">
        <f t="shared" si="117"/>
        <v>2007</v>
      </c>
      <c r="G1845" s="140">
        <v>1.9759</v>
      </c>
      <c r="H1845" s="145">
        <f t="shared" si="115"/>
        <v>1.9759</v>
      </c>
    </row>
    <row r="1846" spans="1:8">
      <c r="A1846" s="135">
        <v>39101</v>
      </c>
      <c r="B1846" s="136">
        <f t="shared" si="116"/>
        <v>2007</v>
      </c>
      <c r="C1846" s="137">
        <v>1.2968</v>
      </c>
      <c r="D1846" s="133">
        <f t="shared" si="114"/>
        <v>1.2968</v>
      </c>
      <c r="E1846" s="144">
        <v>39104</v>
      </c>
      <c r="F1846" s="139">
        <f t="shared" si="117"/>
        <v>2007</v>
      </c>
      <c r="G1846" s="140">
        <v>1.9772000000000001</v>
      </c>
      <c r="H1846" s="145">
        <f t="shared" si="115"/>
        <v>1.9772000000000001</v>
      </c>
    </row>
    <row r="1847" spans="1:8">
      <c r="A1847" s="135">
        <v>39104</v>
      </c>
      <c r="B1847" s="136">
        <f t="shared" si="116"/>
        <v>2007</v>
      </c>
      <c r="C1847" s="137">
        <v>1.2957000000000001</v>
      </c>
      <c r="D1847" s="133">
        <f t="shared" si="114"/>
        <v>1.2957000000000001</v>
      </c>
      <c r="E1847" s="144">
        <v>39105</v>
      </c>
      <c r="F1847" s="139">
        <f t="shared" si="117"/>
        <v>2007</v>
      </c>
      <c r="G1847" s="140">
        <v>1.9846999999999999</v>
      </c>
      <c r="H1847" s="145">
        <f t="shared" si="115"/>
        <v>1.9846999999999999</v>
      </c>
    </row>
    <row r="1848" spans="1:8">
      <c r="A1848" s="135">
        <v>39105</v>
      </c>
      <c r="B1848" s="136">
        <f t="shared" si="116"/>
        <v>2007</v>
      </c>
      <c r="C1848" s="137">
        <v>1.3025</v>
      </c>
      <c r="D1848" s="133">
        <f t="shared" si="114"/>
        <v>1.3025</v>
      </c>
      <c r="E1848" s="144">
        <v>39106</v>
      </c>
      <c r="F1848" s="139">
        <f t="shared" si="117"/>
        <v>2007</v>
      </c>
      <c r="G1848" s="140">
        <v>1.9675</v>
      </c>
      <c r="H1848" s="145">
        <f t="shared" si="115"/>
        <v>1.9675</v>
      </c>
    </row>
    <row r="1849" spans="1:8">
      <c r="A1849" s="135">
        <v>39106</v>
      </c>
      <c r="B1849" s="136">
        <f t="shared" si="116"/>
        <v>2007</v>
      </c>
      <c r="C1849" s="137">
        <v>1.2964</v>
      </c>
      <c r="D1849" s="133">
        <f t="shared" si="114"/>
        <v>1.2964</v>
      </c>
      <c r="E1849" s="144">
        <v>39107</v>
      </c>
      <c r="F1849" s="139">
        <f t="shared" si="117"/>
        <v>2007</v>
      </c>
      <c r="G1849" s="140">
        <v>1.9702999999999999</v>
      </c>
      <c r="H1849" s="145">
        <f t="shared" si="115"/>
        <v>1.9702999999999999</v>
      </c>
    </row>
    <row r="1850" spans="1:8">
      <c r="A1850" s="135">
        <v>39107</v>
      </c>
      <c r="B1850" s="136">
        <f t="shared" si="116"/>
        <v>2007</v>
      </c>
      <c r="C1850" s="137">
        <v>1.298</v>
      </c>
      <c r="D1850" s="133">
        <f t="shared" si="114"/>
        <v>1.298</v>
      </c>
      <c r="E1850" s="144">
        <v>39108</v>
      </c>
      <c r="F1850" s="139">
        <f t="shared" si="117"/>
        <v>2007</v>
      </c>
      <c r="G1850" s="140">
        <v>1.9598</v>
      </c>
      <c r="H1850" s="145">
        <f t="shared" si="115"/>
        <v>1.9598</v>
      </c>
    </row>
    <row r="1851" spans="1:8">
      <c r="A1851" s="135">
        <v>39108</v>
      </c>
      <c r="B1851" s="136">
        <f t="shared" si="116"/>
        <v>2007</v>
      </c>
      <c r="C1851" s="137">
        <v>1.2908999999999999</v>
      </c>
      <c r="D1851" s="133">
        <f t="shared" si="114"/>
        <v>1.2908999999999999</v>
      </c>
      <c r="E1851" s="144">
        <v>39111</v>
      </c>
      <c r="F1851" s="139">
        <f t="shared" si="117"/>
        <v>2007</v>
      </c>
      <c r="G1851" s="140">
        <v>1.9592000000000001</v>
      </c>
      <c r="H1851" s="145">
        <f t="shared" si="115"/>
        <v>1.9592000000000001</v>
      </c>
    </row>
    <row r="1852" spans="1:8">
      <c r="A1852" s="135">
        <v>39111</v>
      </c>
      <c r="B1852" s="136">
        <f t="shared" si="116"/>
        <v>2007</v>
      </c>
      <c r="C1852" s="137">
        <v>1.2948</v>
      </c>
      <c r="D1852" s="133">
        <f t="shared" si="114"/>
        <v>1.2948</v>
      </c>
      <c r="E1852" s="144">
        <v>39112</v>
      </c>
      <c r="F1852" s="139">
        <f t="shared" si="117"/>
        <v>2007</v>
      </c>
      <c r="G1852" s="140">
        <v>1.9617</v>
      </c>
      <c r="H1852" s="145">
        <f t="shared" si="115"/>
        <v>1.9617</v>
      </c>
    </row>
    <row r="1853" spans="1:8">
      <c r="A1853" s="135">
        <v>39112</v>
      </c>
      <c r="B1853" s="136">
        <f t="shared" si="116"/>
        <v>2007</v>
      </c>
      <c r="C1853" s="137">
        <v>1.2954000000000001</v>
      </c>
      <c r="D1853" s="133">
        <f t="shared" si="114"/>
        <v>1.2954000000000001</v>
      </c>
      <c r="E1853" s="144">
        <v>39113</v>
      </c>
      <c r="F1853" s="139">
        <f t="shared" si="117"/>
        <v>2007</v>
      </c>
      <c r="G1853" s="140">
        <v>1.9611000000000001</v>
      </c>
      <c r="H1853" s="145">
        <f t="shared" si="115"/>
        <v>1.9611000000000001</v>
      </c>
    </row>
    <row r="1854" spans="1:8">
      <c r="A1854" s="135">
        <v>39113</v>
      </c>
      <c r="B1854" s="136">
        <f t="shared" si="116"/>
        <v>2007</v>
      </c>
      <c r="C1854" s="137">
        <v>1.2998000000000001</v>
      </c>
      <c r="D1854" s="133">
        <f t="shared" si="114"/>
        <v>1.2998000000000001</v>
      </c>
      <c r="E1854" s="144">
        <v>39114</v>
      </c>
      <c r="F1854" s="139">
        <f t="shared" si="117"/>
        <v>2007</v>
      </c>
      <c r="G1854" s="140">
        <v>1.9685999999999999</v>
      </c>
      <c r="H1854" s="145">
        <f t="shared" si="115"/>
        <v>1.9685999999999999</v>
      </c>
    </row>
    <row r="1855" spans="1:8">
      <c r="A1855" s="135">
        <v>39114</v>
      </c>
      <c r="B1855" s="136">
        <f t="shared" si="116"/>
        <v>2007</v>
      </c>
      <c r="C1855" s="137">
        <v>1.3021</v>
      </c>
      <c r="D1855" s="133">
        <f t="shared" si="114"/>
        <v>1.3021</v>
      </c>
      <c r="E1855" s="144">
        <v>39115</v>
      </c>
      <c r="F1855" s="139">
        <f t="shared" si="117"/>
        <v>2007</v>
      </c>
      <c r="G1855" s="140">
        <v>1.9661999999999999</v>
      </c>
      <c r="H1855" s="145">
        <f t="shared" si="115"/>
        <v>1.9661999999999999</v>
      </c>
    </row>
    <row r="1856" spans="1:8">
      <c r="A1856" s="135">
        <v>39115</v>
      </c>
      <c r="B1856" s="136">
        <f t="shared" si="116"/>
        <v>2007</v>
      </c>
      <c r="C1856" s="137">
        <v>1.296</v>
      </c>
      <c r="D1856" s="133">
        <f t="shared" si="114"/>
        <v>1.296</v>
      </c>
      <c r="E1856" s="144">
        <v>39118</v>
      </c>
      <c r="F1856" s="139">
        <f t="shared" si="117"/>
        <v>2007</v>
      </c>
      <c r="G1856" s="140">
        <v>1.96</v>
      </c>
      <c r="H1856" s="145">
        <f t="shared" si="115"/>
        <v>1.96</v>
      </c>
    </row>
    <row r="1857" spans="1:8">
      <c r="A1857" s="135">
        <v>39118</v>
      </c>
      <c r="B1857" s="136">
        <f t="shared" si="116"/>
        <v>2007</v>
      </c>
      <c r="C1857" s="137">
        <v>1.2932999999999999</v>
      </c>
      <c r="D1857" s="133">
        <f t="shared" si="114"/>
        <v>1.2932999999999999</v>
      </c>
      <c r="E1857" s="144">
        <v>39119</v>
      </c>
      <c r="F1857" s="139">
        <f t="shared" si="117"/>
        <v>2007</v>
      </c>
      <c r="G1857" s="140">
        <v>1.9693000000000001</v>
      </c>
      <c r="H1857" s="145">
        <f t="shared" si="115"/>
        <v>1.9693000000000001</v>
      </c>
    </row>
    <row r="1858" spans="1:8">
      <c r="A1858" s="135">
        <v>39119</v>
      </c>
      <c r="B1858" s="136">
        <f t="shared" si="116"/>
        <v>2007</v>
      </c>
      <c r="C1858" s="137">
        <v>1.2968999999999999</v>
      </c>
      <c r="D1858" s="133">
        <f t="shared" si="114"/>
        <v>1.2968999999999999</v>
      </c>
      <c r="E1858" s="144">
        <v>39120</v>
      </c>
      <c r="F1858" s="139">
        <f t="shared" si="117"/>
        <v>2007</v>
      </c>
      <c r="G1858" s="140">
        <v>1.9699</v>
      </c>
      <c r="H1858" s="145">
        <f t="shared" si="115"/>
        <v>1.9699</v>
      </c>
    </row>
    <row r="1859" spans="1:8">
      <c r="A1859" s="135">
        <v>39120</v>
      </c>
      <c r="B1859" s="136">
        <f t="shared" si="116"/>
        <v>2007</v>
      </c>
      <c r="C1859" s="137">
        <v>1.302</v>
      </c>
      <c r="D1859" s="133">
        <f t="shared" si="114"/>
        <v>1.302</v>
      </c>
      <c r="E1859" s="144">
        <v>39121</v>
      </c>
      <c r="F1859" s="139">
        <f t="shared" si="117"/>
        <v>2007</v>
      </c>
      <c r="G1859" s="140">
        <v>1.9585999999999999</v>
      </c>
      <c r="H1859" s="145">
        <f t="shared" si="115"/>
        <v>1.9585999999999999</v>
      </c>
    </row>
    <row r="1860" spans="1:8">
      <c r="A1860" s="135">
        <v>39121</v>
      </c>
      <c r="B1860" s="136">
        <f t="shared" si="116"/>
        <v>2007</v>
      </c>
      <c r="C1860" s="137">
        <v>1.3033999999999999</v>
      </c>
      <c r="D1860" s="133">
        <f t="shared" si="114"/>
        <v>1.3033999999999999</v>
      </c>
      <c r="E1860" s="144">
        <v>39122</v>
      </c>
      <c r="F1860" s="139">
        <f t="shared" si="117"/>
        <v>2007</v>
      </c>
      <c r="G1860" s="140">
        <v>1.9512</v>
      </c>
      <c r="H1860" s="145">
        <f t="shared" si="115"/>
        <v>1.9512</v>
      </c>
    </row>
    <row r="1861" spans="1:8">
      <c r="A1861" s="135">
        <v>39122</v>
      </c>
      <c r="B1861" s="136">
        <f t="shared" si="116"/>
        <v>2007</v>
      </c>
      <c r="C1861" s="137">
        <v>1.3005</v>
      </c>
      <c r="D1861" s="133">
        <f t="shared" si="114"/>
        <v>1.3005</v>
      </c>
      <c r="E1861" s="144">
        <v>39125</v>
      </c>
      <c r="F1861" s="139">
        <f t="shared" si="117"/>
        <v>2007</v>
      </c>
      <c r="G1861" s="140">
        <v>1.9474</v>
      </c>
      <c r="H1861" s="145">
        <f t="shared" si="115"/>
        <v>1.9474</v>
      </c>
    </row>
    <row r="1862" spans="1:8">
      <c r="A1862" s="135">
        <v>39125</v>
      </c>
      <c r="B1862" s="136">
        <f t="shared" si="116"/>
        <v>2007</v>
      </c>
      <c r="C1862" s="137">
        <v>1.2962</v>
      </c>
      <c r="D1862" s="133">
        <f t="shared" si="114"/>
        <v>1.2962</v>
      </c>
      <c r="E1862" s="144">
        <v>39126</v>
      </c>
      <c r="F1862" s="139">
        <f t="shared" si="117"/>
        <v>2007</v>
      </c>
      <c r="G1862" s="140">
        <v>1.9442999999999999</v>
      </c>
      <c r="H1862" s="145">
        <f t="shared" si="115"/>
        <v>1.9442999999999999</v>
      </c>
    </row>
    <row r="1863" spans="1:8">
      <c r="A1863" s="135">
        <v>39126</v>
      </c>
      <c r="B1863" s="136">
        <f t="shared" si="116"/>
        <v>2007</v>
      </c>
      <c r="C1863" s="137">
        <v>1.3024</v>
      </c>
      <c r="D1863" s="133">
        <f t="shared" ref="D1863:D1926" si="118">IF(ISNUMBER(C1863),C1863,"")</f>
        <v>1.3024</v>
      </c>
      <c r="E1863" s="144">
        <v>39127</v>
      </c>
      <c r="F1863" s="139">
        <f t="shared" si="117"/>
        <v>2007</v>
      </c>
      <c r="G1863" s="140">
        <v>1.9628000000000001</v>
      </c>
      <c r="H1863" s="145">
        <f t="shared" ref="H1863:H1926" si="119">IF(ISNUMBER(G1863),G1863,"")</f>
        <v>1.9628000000000001</v>
      </c>
    </row>
    <row r="1864" spans="1:8">
      <c r="A1864" s="135">
        <v>39127</v>
      </c>
      <c r="B1864" s="136">
        <f t="shared" ref="B1864:B1927" si="120">YEAR(A1864)</f>
        <v>2007</v>
      </c>
      <c r="C1864" s="137">
        <v>1.3126</v>
      </c>
      <c r="D1864" s="133">
        <f t="shared" si="118"/>
        <v>1.3126</v>
      </c>
      <c r="E1864" s="144">
        <v>39128</v>
      </c>
      <c r="F1864" s="139">
        <f t="shared" si="117"/>
        <v>2007</v>
      </c>
      <c r="G1864" s="140">
        <v>1.9532</v>
      </c>
      <c r="H1864" s="145">
        <f t="shared" si="119"/>
        <v>1.9532</v>
      </c>
    </row>
    <row r="1865" spans="1:8">
      <c r="A1865" s="135">
        <v>39128</v>
      </c>
      <c r="B1865" s="136">
        <f t="shared" si="120"/>
        <v>2007</v>
      </c>
      <c r="C1865" s="137">
        <v>1.3140000000000001</v>
      </c>
      <c r="D1865" s="133">
        <f t="shared" si="118"/>
        <v>1.3140000000000001</v>
      </c>
      <c r="E1865" s="144">
        <v>39129</v>
      </c>
      <c r="F1865" s="139">
        <f t="shared" ref="F1865:F1928" si="121">YEAR(E1865)</f>
        <v>2007</v>
      </c>
      <c r="G1865" s="140">
        <v>1.9499</v>
      </c>
      <c r="H1865" s="145">
        <f t="shared" si="119"/>
        <v>1.9499</v>
      </c>
    </row>
    <row r="1866" spans="1:8">
      <c r="A1866" s="135">
        <v>39129</v>
      </c>
      <c r="B1866" s="136">
        <f t="shared" si="120"/>
        <v>2007</v>
      </c>
      <c r="C1866" s="137">
        <v>1.3137000000000001</v>
      </c>
      <c r="D1866" s="133">
        <f t="shared" si="118"/>
        <v>1.3137000000000001</v>
      </c>
      <c r="E1866" s="144">
        <v>39132</v>
      </c>
      <c r="F1866" s="139">
        <f t="shared" si="121"/>
        <v>2007</v>
      </c>
      <c r="G1866" s="140" t="s">
        <v>50</v>
      </c>
      <c r="H1866" s="145" t="str">
        <f t="shared" si="119"/>
        <v/>
      </c>
    </row>
    <row r="1867" spans="1:8">
      <c r="A1867" s="135">
        <v>39132</v>
      </c>
      <c r="B1867" s="136">
        <f t="shared" si="120"/>
        <v>2007</v>
      </c>
      <c r="C1867" s="137" t="s">
        <v>50</v>
      </c>
      <c r="D1867" s="133" t="str">
        <f t="shared" si="118"/>
        <v/>
      </c>
      <c r="E1867" s="144">
        <v>39133</v>
      </c>
      <c r="F1867" s="139">
        <f t="shared" si="121"/>
        <v>2007</v>
      </c>
      <c r="G1867" s="140">
        <v>1.9547000000000001</v>
      </c>
      <c r="H1867" s="145">
        <f t="shared" si="119"/>
        <v>1.9547000000000001</v>
      </c>
    </row>
    <row r="1868" spans="1:8">
      <c r="A1868" s="135">
        <v>39133</v>
      </c>
      <c r="B1868" s="136">
        <f t="shared" si="120"/>
        <v>2007</v>
      </c>
      <c r="C1868" s="137">
        <v>1.3133999999999999</v>
      </c>
      <c r="D1868" s="133">
        <f t="shared" si="118"/>
        <v>1.3133999999999999</v>
      </c>
      <c r="E1868" s="144">
        <v>39134</v>
      </c>
      <c r="F1868" s="139">
        <f t="shared" si="121"/>
        <v>2007</v>
      </c>
      <c r="G1868" s="140">
        <v>1.9523999999999999</v>
      </c>
      <c r="H1868" s="145">
        <f t="shared" si="119"/>
        <v>1.9523999999999999</v>
      </c>
    </row>
    <row r="1869" spans="1:8">
      <c r="A1869" s="135">
        <v>39134</v>
      </c>
      <c r="B1869" s="136">
        <f t="shared" si="120"/>
        <v>2007</v>
      </c>
      <c r="C1869" s="137">
        <v>1.3126</v>
      </c>
      <c r="D1869" s="133">
        <f t="shared" si="118"/>
        <v>1.3126</v>
      </c>
      <c r="E1869" s="144">
        <v>39135</v>
      </c>
      <c r="F1869" s="139">
        <f t="shared" si="121"/>
        <v>2007</v>
      </c>
      <c r="G1869" s="140">
        <v>1.9571000000000001</v>
      </c>
      <c r="H1869" s="145">
        <f t="shared" si="119"/>
        <v>1.9571000000000001</v>
      </c>
    </row>
    <row r="1870" spans="1:8">
      <c r="A1870" s="135">
        <v>39135</v>
      </c>
      <c r="B1870" s="136">
        <f t="shared" si="120"/>
        <v>2007</v>
      </c>
      <c r="C1870" s="137">
        <v>1.3133999999999999</v>
      </c>
      <c r="D1870" s="133">
        <f t="shared" si="118"/>
        <v>1.3133999999999999</v>
      </c>
      <c r="E1870" s="144">
        <v>39136</v>
      </c>
      <c r="F1870" s="139">
        <f t="shared" si="121"/>
        <v>2007</v>
      </c>
      <c r="G1870" s="140">
        <v>1.9639</v>
      </c>
      <c r="H1870" s="145">
        <f t="shared" si="119"/>
        <v>1.9639</v>
      </c>
    </row>
    <row r="1871" spans="1:8">
      <c r="A1871" s="135">
        <v>39136</v>
      </c>
      <c r="B1871" s="136">
        <f t="shared" si="120"/>
        <v>2007</v>
      </c>
      <c r="C1871" s="137">
        <v>1.3164</v>
      </c>
      <c r="D1871" s="133">
        <f t="shared" si="118"/>
        <v>1.3164</v>
      </c>
      <c r="E1871" s="144">
        <v>39139</v>
      </c>
      <c r="F1871" s="139">
        <f t="shared" si="121"/>
        <v>2007</v>
      </c>
      <c r="G1871" s="140">
        <v>1.9631000000000001</v>
      </c>
      <c r="H1871" s="145">
        <f t="shared" si="119"/>
        <v>1.9631000000000001</v>
      </c>
    </row>
    <row r="1872" spans="1:8">
      <c r="A1872" s="135">
        <v>39139</v>
      </c>
      <c r="B1872" s="136">
        <f t="shared" si="120"/>
        <v>2007</v>
      </c>
      <c r="C1872" s="137">
        <v>1.3159000000000001</v>
      </c>
      <c r="D1872" s="133">
        <f t="shared" si="118"/>
        <v>1.3159000000000001</v>
      </c>
      <c r="E1872" s="144">
        <v>39140</v>
      </c>
      <c r="F1872" s="139">
        <f t="shared" si="121"/>
        <v>2007</v>
      </c>
      <c r="G1872" s="140">
        <v>1.9661</v>
      </c>
      <c r="H1872" s="145">
        <f t="shared" si="119"/>
        <v>1.9661</v>
      </c>
    </row>
    <row r="1873" spans="1:8">
      <c r="A1873" s="135">
        <v>39140</v>
      </c>
      <c r="B1873" s="136">
        <f t="shared" si="120"/>
        <v>2007</v>
      </c>
      <c r="C1873" s="137">
        <v>1.3246</v>
      </c>
      <c r="D1873" s="133">
        <f t="shared" si="118"/>
        <v>1.3246</v>
      </c>
      <c r="E1873" s="144">
        <v>39141</v>
      </c>
      <c r="F1873" s="139">
        <f t="shared" si="121"/>
        <v>2007</v>
      </c>
      <c r="G1873" s="140">
        <v>1.9613</v>
      </c>
      <c r="H1873" s="145">
        <f t="shared" si="119"/>
        <v>1.9613</v>
      </c>
    </row>
    <row r="1874" spans="1:8">
      <c r="A1874" s="135">
        <v>39141</v>
      </c>
      <c r="B1874" s="136">
        <f t="shared" si="120"/>
        <v>2007</v>
      </c>
      <c r="C1874" s="137">
        <v>1.323</v>
      </c>
      <c r="D1874" s="133">
        <f t="shared" si="118"/>
        <v>1.323</v>
      </c>
      <c r="E1874" s="144">
        <v>39142</v>
      </c>
      <c r="F1874" s="139">
        <f t="shared" si="121"/>
        <v>2007</v>
      </c>
      <c r="G1874" s="140">
        <v>1.9579</v>
      </c>
      <c r="H1874" s="145">
        <f t="shared" si="119"/>
        <v>1.9579</v>
      </c>
    </row>
    <row r="1875" spans="1:8">
      <c r="A1875" s="135">
        <v>39142</v>
      </c>
      <c r="B1875" s="136">
        <f t="shared" si="120"/>
        <v>2007</v>
      </c>
      <c r="C1875" s="137">
        <v>1.3172999999999999</v>
      </c>
      <c r="D1875" s="133">
        <f t="shared" si="118"/>
        <v>1.3172999999999999</v>
      </c>
      <c r="E1875" s="144">
        <v>39143</v>
      </c>
      <c r="F1875" s="139">
        <f t="shared" si="121"/>
        <v>2007</v>
      </c>
      <c r="G1875" s="140">
        <v>1.9458</v>
      </c>
      <c r="H1875" s="145">
        <f t="shared" si="119"/>
        <v>1.9458</v>
      </c>
    </row>
    <row r="1876" spans="1:8">
      <c r="A1876" s="135">
        <v>39143</v>
      </c>
      <c r="B1876" s="136">
        <f t="shared" si="120"/>
        <v>2007</v>
      </c>
      <c r="C1876" s="137">
        <v>1.3182</v>
      </c>
      <c r="D1876" s="133">
        <f t="shared" si="118"/>
        <v>1.3182</v>
      </c>
      <c r="E1876" s="144">
        <v>39146</v>
      </c>
      <c r="F1876" s="139">
        <f t="shared" si="121"/>
        <v>2007</v>
      </c>
      <c r="G1876" s="140">
        <v>1.9235</v>
      </c>
      <c r="H1876" s="145">
        <f t="shared" si="119"/>
        <v>1.9235</v>
      </c>
    </row>
    <row r="1877" spans="1:8">
      <c r="A1877" s="135">
        <v>39146</v>
      </c>
      <c r="B1877" s="136">
        <f t="shared" si="120"/>
        <v>2007</v>
      </c>
      <c r="C1877" s="137">
        <v>1.3093999999999999</v>
      </c>
      <c r="D1877" s="133">
        <f t="shared" si="118"/>
        <v>1.3093999999999999</v>
      </c>
      <c r="E1877" s="144">
        <v>39147</v>
      </c>
      <c r="F1877" s="139">
        <f t="shared" si="121"/>
        <v>2007</v>
      </c>
      <c r="G1877" s="140">
        <v>1.927</v>
      </c>
      <c r="H1877" s="145">
        <f t="shared" si="119"/>
        <v>1.927</v>
      </c>
    </row>
    <row r="1878" spans="1:8">
      <c r="A1878" s="135">
        <v>39147</v>
      </c>
      <c r="B1878" s="136">
        <f t="shared" si="120"/>
        <v>2007</v>
      </c>
      <c r="C1878" s="137">
        <v>1.3108</v>
      </c>
      <c r="D1878" s="133">
        <f t="shared" si="118"/>
        <v>1.3108</v>
      </c>
      <c r="E1878" s="144">
        <v>39148</v>
      </c>
      <c r="F1878" s="139">
        <f t="shared" si="121"/>
        <v>2007</v>
      </c>
      <c r="G1878" s="140">
        <v>1.9315</v>
      </c>
      <c r="H1878" s="145">
        <f t="shared" si="119"/>
        <v>1.9315</v>
      </c>
    </row>
    <row r="1879" spans="1:8">
      <c r="A1879" s="135">
        <v>39148</v>
      </c>
      <c r="B1879" s="136">
        <f t="shared" si="120"/>
        <v>2007</v>
      </c>
      <c r="C1879" s="137">
        <v>1.3148</v>
      </c>
      <c r="D1879" s="133">
        <f t="shared" si="118"/>
        <v>1.3148</v>
      </c>
      <c r="E1879" s="144">
        <v>39149</v>
      </c>
      <c r="F1879" s="139">
        <f t="shared" si="121"/>
        <v>2007</v>
      </c>
      <c r="G1879" s="140">
        <v>1.93</v>
      </c>
      <c r="H1879" s="145">
        <f t="shared" si="119"/>
        <v>1.93</v>
      </c>
    </row>
    <row r="1880" spans="1:8">
      <c r="A1880" s="135">
        <v>39149</v>
      </c>
      <c r="B1880" s="136">
        <f t="shared" si="120"/>
        <v>2007</v>
      </c>
      <c r="C1880" s="137">
        <v>1.3129</v>
      </c>
      <c r="D1880" s="133">
        <f t="shared" si="118"/>
        <v>1.3129</v>
      </c>
      <c r="E1880" s="144">
        <v>39150</v>
      </c>
      <c r="F1880" s="139">
        <f t="shared" si="121"/>
        <v>2007</v>
      </c>
      <c r="G1880" s="140">
        <v>1.9318</v>
      </c>
      <c r="H1880" s="145">
        <f t="shared" si="119"/>
        <v>1.9318</v>
      </c>
    </row>
    <row r="1881" spans="1:8">
      <c r="A1881" s="135">
        <v>39150</v>
      </c>
      <c r="B1881" s="136">
        <f t="shared" si="120"/>
        <v>2007</v>
      </c>
      <c r="C1881" s="137">
        <v>1.3118000000000001</v>
      </c>
      <c r="D1881" s="133">
        <f t="shared" si="118"/>
        <v>1.3118000000000001</v>
      </c>
      <c r="E1881" s="144">
        <v>39153</v>
      </c>
      <c r="F1881" s="139">
        <f t="shared" si="121"/>
        <v>2007</v>
      </c>
      <c r="G1881" s="140">
        <v>1.9291</v>
      </c>
      <c r="H1881" s="145">
        <f t="shared" si="119"/>
        <v>1.9291</v>
      </c>
    </row>
    <row r="1882" spans="1:8">
      <c r="A1882" s="135">
        <v>39153</v>
      </c>
      <c r="B1882" s="136">
        <f t="shared" si="120"/>
        <v>2007</v>
      </c>
      <c r="C1882" s="137">
        <v>1.3186</v>
      </c>
      <c r="D1882" s="133">
        <f t="shared" si="118"/>
        <v>1.3186</v>
      </c>
      <c r="E1882" s="144">
        <v>39154</v>
      </c>
      <c r="F1882" s="139">
        <f t="shared" si="121"/>
        <v>2007</v>
      </c>
      <c r="G1882" s="140">
        <v>1.9321999999999999</v>
      </c>
      <c r="H1882" s="145">
        <f t="shared" si="119"/>
        <v>1.9321999999999999</v>
      </c>
    </row>
    <row r="1883" spans="1:8">
      <c r="A1883" s="135">
        <v>39154</v>
      </c>
      <c r="B1883" s="136">
        <f t="shared" si="120"/>
        <v>2007</v>
      </c>
      <c r="C1883" s="137">
        <v>1.3199000000000001</v>
      </c>
      <c r="D1883" s="133">
        <f t="shared" si="118"/>
        <v>1.3199000000000001</v>
      </c>
      <c r="E1883" s="144">
        <v>39155</v>
      </c>
      <c r="F1883" s="139">
        <f t="shared" si="121"/>
        <v>2007</v>
      </c>
      <c r="G1883" s="140">
        <v>1.9337</v>
      </c>
      <c r="H1883" s="145">
        <f t="shared" si="119"/>
        <v>1.9337</v>
      </c>
    </row>
    <row r="1884" spans="1:8">
      <c r="A1884" s="135">
        <v>39155</v>
      </c>
      <c r="B1884" s="136">
        <f t="shared" si="120"/>
        <v>2007</v>
      </c>
      <c r="C1884" s="137">
        <v>1.3227</v>
      </c>
      <c r="D1884" s="133">
        <f t="shared" si="118"/>
        <v>1.3227</v>
      </c>
      <c r="E1884" s="144">
        <v>39156</v>
      </c>
      <c r="F1884" s="139">
        <f t="shared" si="121"/>
        <v>2007</v>
      </c>
      <c r="G1884" s="140">
        <v>1.9365000000000001</v>
      </c>
      <c r="H1884" s="145">
        <f t="shared" si="119"/>
        <v>1.9365000000000001</v>
      </c>
    </row>
    <row r="1885" spans="1:8">
      <c r="A1885" s="135">
        <v>39156</v>
      </c>
      <c r="B1885" s="136">
        <f t="shared" si="120"/>
        <v>2007</v>
      </c>
      <c r="C1885" s="137">
        <v>1.3249</v>
      </c>
      <c r="D1885" s="133">
        <f t="shared" si="118"/>
        <v>1.3249</v>
      </c>
      <c r="E1885" s="144">
        <v>39157</v>
      </c>
      <c r="F1885" s="139">
        <f t="shared" si="121"/>
        <v>2007</v>
      </c>
      <c r="G1885" s="140">
        <v>1.9422999999999999</v>
      </c>
      <c r="H1885" s="145">
        <f t="shared" si="119"/>
        <v>1.9422999999999999</v>
      </c>
    </row>
    <row r="1886" spans="1:8">
      <c r="A1886" s="135">
        <v>39157</v>
      </c>
      <c r="B1886" s="136">
        <f t="shared" si="120"/>
        <v>2007</v>
      </c>
      <c r="C1886" s="137">
        <v>1.3307</v>
      </c>
      <c r="D1886" s="133">
        <f t="shared" si="118"/>
        <v>1.3307</v>
      </c>
      <c r="E1886" s="144">
        <v>39160</v>
      </c>
      <c r="F1886" s="139">
        <f t="shared" si="121"/>
        <v>2007</v>
      </c>
      <c r="G1886" s="140">
        <v>1.946</v>
      </c>
      <c r="H1886" s="145">
        <f t="shared" si="119"/>
        <v>1.946</v>
      </c>
    </row>
    <row r="1887" spans="1:8">
      <c r="A1887" s="135">
        <v>39160</v>
      </c>
      <c r="B1887" s="136">
        <f t="shared" si="120"/>
        <v>2007</v>
      </c>
      <c r="C1887" s="137">
        <v>1.3299000000000001</v>
      </c>
      <c r="D1887" s="133">
        <f t="shared" si="118"/>
        <v>1.3299000000000001</v>
      </c>
      <c r="E1887" s="144">
        <v>39161</v>
      </c>
      <c r="F1887" s="139">
        <f t="shared" si="121"/>
        <v>2007</v>
      </c>
      <c r="G1887" s="140">
        <v>1.958</v>
      </c>
      <c r="H1887" s="145">
        <f t="shared" si="119"/>
        <v>1.958</v>
      </c>
    </row>
    <row r="1888" spans="1:8">
      <c r="A1888" s="135">
        <v>39161</v>
      </c>
      <c r="B1888" s="136">
        <f t="shared" si="120"/>
        <v>2007</v>
      </c>
      <c r="C1888" s="137">
        <v>1.3290999999999999</v>
      </c>
      <c r="D1888" s="133">
        <f t="shared" si="118"/>
        <v>1.3290999999999999</v>
      </c>
      <c r="E1888" s="144">
        <v>39162</v>
      </c>
      <c r="F1888" s="139">
        <f t="shared" si="121"/>
        <v>2007</v>
      </c>
      <c r="G1888" s="140">
        <v>1.9596</v>
      </c>
      <c r="H1888" s="145">
        <f t="shared" si="119"/>
        <v>1.9596</v>
      </c>
    </row>
    <row r="1889" spans="1:8">
      <c r="A1889" s="135">
        <v>39162</v>
      </c>
      <c r="B1889" s="136">
        <f t="shared" si="120"/>
        <v>2007</v>
      </c>
      <c r="C1889" s="137">
        <v>1.3305</v>
      </c>
      <c r="D1889" s="133">
        <f t="shared" si="118"/>
        <v>1.3305</v>
      </c>
      <c r="E1889" s="144">
        <v>39163</v>
      </c>
      <c r="F1889" s="139">
        <f t="shared" si="121"/>
        <v>2007</v>
      </c>
      <c r="G1889" s="140">
        <v>1.9672000000000001</v>
      </c>
      <c r="H1889" s="145">
        <f t="shared" si="119"/>
        <v>1.9672000000000001</v>
      </c>
    </row>
    <row r="1890" spans="1:8">
      <c r="A1890" s="135">
        <v>39163</v>
      </c>
      <c r="B1890" s="136">
        <f t="shared" si="120"/>
        <v>2007</v>
      </c>
      <c r="C1890" s="137">
        <v>1.3359000000000001</v>
      </c>
      <c r="D1890" s="133">
        <f t="shared" si="118"/>
        <v>1.3359000000000001</v>
      </c>
      <c r="E1890" s="144">
        <v>39164</v>
      </c>
      <c r="F1890" s="139">
        <f t="shared" si="121"/>
        <v>2007</v>
      </c>
      <c r="G1890" s="140">
        <v>1.9632000000000001</v>
      </c>
      <c r="H1890" s="145">
        <f t="shared" si="119"/>
        <v>1.9632000000000001</v>
      </c>
    </row>
    <row r="1891" spans="1:8">
      <c r="A1891" s="135">
        <v>39164</v>
      </c>
      <c r="B1891" s="136">
        <f t="shared" si="120"/>
        <v>2007</v>
      </c>
      <c r="C1891" s="137">
        <v>1.3302</v>
      </c>
      <c r="D1891" s="133">
        <f t="shared" si="118"/>
        <v>1.3302</v>
      </c>
      <c r="E1891" s="144">
        <v>39167</v>
      </c>
      <c r="F1891" s="139">
        <f t="shared" si="121"/>
        <v>2007</v>
      </c>
      <c r="G1891" s="140">
        <v>1.9694</v>
      </c>
      <c r="H1891" s="145">
        <f t="shared" si="119"/>
        <v>1.9694</v>
      </c>
    </row>
    <row r="1892" spans="1:8">
      <c r="A1892" s="135">
        <v>39167</v>
      </c>
      <c r="B1892" s="136">
        <f t="shared" si="120"/>
        <v>2007</v>
      </c>
      <c r="C1892" s="137">
        <v>1.3335999999999999</v>
      </c>
      <c r="D1892" s="133">
        <f t="shared" si="118"/>
        <v>1.3335999999999999</v>
      </c>
      <c r="E1892" s="144">
        <v>39168</v>
      </c>
      <c r="F1892" s="139">
        <f t="shared" si="121"/>
        <v>2007</v>
      </c>
      <c r="G1892" s="140">
        <v>1.9663999999999999</v>
      </c>
      <c r="H1892" s="145">
        <f t="shared" si="119"/>
        <v>1.9663999999999999</v>
      </c>
    </row>
    <row r="1893" spans="1:8">
      <c r="A1893" s="135">
        <v>39168</v>
      </c>
      <c r="B1893" s="136">
        <f t="shared" si="120"/>
        <v>2007</v>
      </c>
      <c r="C1893" s="137">
        <v>1.3357000000000001</v>
      </c>
      <c r="D1893" s="133">
        <f t="shared" si="118"/>
        <v>1.3357000000000001</v>
      </c>
      <c r="E1893" s="144">
        <v>39169</v>
      </c>
      <c r="F1893" s="139">
        <f t="shared" si="121"/>
        <v>2007</v>
      </c>
      <c r="G1893" s="140">
        <v>1.9611000000000001</v>
      </c>
      <c r="H1893" s="145">
        <f t="shared" si="119"/>
        <v>1.9611000000000001</v>
      </c>
    </row>
    <row r="1894" spans="1:8">
      <c r="A1894" s="135">
        <v>39169</v>
      </c>
      <c r="B1894" s="136">
        <f t="shared" si="120"/>
        <v>2007</v>
      </c>
      <c r="C1894" s="137">
        <v>1.3331</v>
      </c>
      <c r="D1894" s="133">
        <f t="shared" si="118"/>
        <v>1.3331</v>
      </c>
      <c r="E1894" s="144">
        <v>39170</v>
      </c>
      <c r="F1894" s="139">
        <f t="shared" si="121"/>
        <v>2007</v>
      </c>
      <c r="G1894" s="140">
        <v>1.9626999999999999</v>
      </c>
      <c r="H1894" s="145">
        <f t="shared" si="119"/>
        <v>1.9626999999999999</v>
      </c>
    </row>
    <row r="1895" spans="1:8">
      <c r="A1895" s="135">
        <v>39170</v>
      </c>
      <c r="B1895" s="136">
        <f t="shared" si="120"/>
        <v>2007</v>
      </c>
      <c r="C1895" s="137">
        <v>1.3335999999999999</v>
      </c>
      <c r="D1895" s="133">
        <f t="shared" si="118"/>
        <v>1.3335999999999999</v>
      </c>
      <c r="E1895" s="144">
        <v>39171</v>
      </c>
      <c r="F1895" s="139">
        <f t="shared" si="121"/>
        <v>2007</v>
      </c>
      <c r="G1895" s="140">
        <v>1.9684999999999999</v>
      </c>
      <c r="H1895" s="145">
        <f t="shared" si="119"/>
        <v>1.9684999999999999</v>
      </c>
    </row>
    <row r="1896" spans="1:8">
      <c r="A1896" s="135">
        <v>39171</v>
      </c>
      <c r="B1896" s="136">
        <f t="shared" si="120"/>
        <v>2007</v>
      </c>
      <c r="C1896" s="137">
        <v>1.3373999999999999</v>
      </c>
      <c r="D1896" s="133">
        <f t="shared" si="118"/>
        <v>1.3373999999999999</v>
      </c>
      <c r="E1896" s="144">
        <v>39174</v>
      </c>
      <c r="F1896" s="139">
        <f t="shared" si="121"/>
        <v>2007</v>
      </c>
      <c r="G1896" s="140">
        <v>1.9785999999999999</v>
      </c>
      <c r="H1896" s="145">
        <f t="shared" si="119"/>
        <v>1.9785999999999999</v>
      </c>
    </row>
    <row r="1897" spans="1:8">
      <c r="A1897" s="135">
        <v>39174</v>
      </c>
      <c r="B1897" s="136">
        <f t="shared" si="120"/>
        <v>2007</v>
      </c>
      <c r="C1897" s="137">
        <v>1.3373999999999999</v>
      </c>
      <c r="D1897" s="133">
        <f t="shared" si="118"/>
        <v>1.3373999999999999</v>
      </c>
      <c r="E1897" s="144">
        <v>39175</v>
      </c>
      <c r="F1897" s="139">
        <f t="shared" si="121"/>
        <v>2007</v>
      </c>
      <c r="G1897" s="140">
        <v>1.9781</v>
      </c>
      <c r="H1897" s="145">
        <f t="shared" si="119"/>
        <v>1.9781</v>
      </c>
    </row>
    <row r="1898" spans="1:8">
      <c r="A1898" s="135">
        <v>39175</v>
      </c>
      <c r="B1898" s="136">
        <f t="shared" si="120"/>
        <v>2007</v>
      </c>
      <c r="C1898" s="137">
        <v>1.3363</v>
      </c>
      <c r="D1898" s="133">
        <f t="shared" si="118"/>
        <v>1.3363</v>
      </c>
      <c r="E1898" s="144">
        <v>39176</v>
      </c>
      <c r="F1898" s="139">
        <f t="shared" si="121"/>
        <v>2007</v>
      </c>
      <c r="G1898" s="140">
        <v>1.9756</v>
      </c>
      <c r="H1898" s="145">
        <f t="shared" si="119"/>
        <v>1.9756</v>
      </c>
    </row>
    <row r="1899" spans="1:8">
      <c r="A1899" s="135">
        <v>39176</v>
      </c>
      <c r="B1899" s="136">
        <f t="shared" si="120"/>
        <v>2007</v>
      </c>
      <c r="C1899" s="137">
        <v>1.3364</v>
      </c>
      <c r="D1899" s="133">
        <f t="shared" si="118"/>
        <v>1.3364</v>
      </c>
      <c r="E1899" s="144">
        <v>39177</v>
      </c>
      <c r="F1899" s="139">
        <f t="shared" si="121"/>
        <v>2007</v>
      </c>
      <c r="G1899" s="140">
        <v>1.9708000000000001</v>
      </c>
      <c r="H1899" s="145">
        <f t="shared" si="119"/>
        <v>1.9708000000000001</v>
      </c>
    </row>
    <row r="1900" spans="1:8">
      <c r="A1900" s="135">
        <v>39177</v>
      </c>
      <c r="B1900" s="136">
        <f t="shared" si="120"/>
        <v>2007</v>
      </c>
      <c r="C1900" s="137">
        <v>1.3426</v>
      </c>
      <c r="D1900" s="133">
        <f t="shared" si="118"/>
        <v>1.3426</v>
      </c>
      <c r="E1900" s="144">
        <v>39178</v>
      </c>
      <c r="F1900" s="139">
        <f t="shared" si="121"/>
        <v>2007</v>
      </c>
      <c r="G1900" s="140">
        <v>1.9655</v>
      </c>
      <c r="H1900" s="145">
        <f t="shared" si="119"/>
        <v>1.9655</v>
      </c>
    </row>
    <row r="1901" spans="1:8">
      <c r="A1901" s="135">
        <v>39178</v>
      </c>
      <c r="B1901" s="136">
        <f t="shared" si="120"/>
        <v>2007</v>
      </c>
      <c r="C1901" s="137">
        <v>1.3380000000000001</v>
      </c>
      <c r="D1901" s="133">
        <f t="shared" si="118"/>
        <v>1.3380000000000001</v>
      </c>
      <c r="E1901" s="144">
        <v>39181</v>
      </c>
      <c r="F1901" s="139">
        <f t="shared" si="121"/>
        <v>2007</v>
      </c>
      <c r="G1901" s="140">
        <v>1.9608000000000001</v>
      </c>
      <c r="H1901" s="145">
        <f t="shared" si="119"/>
        <v>1.9608000000000001</v>
      </c>
    </row>
    <row r="1902" spans="1:8">
      <c r="A1902" s="135">
        <v>39181</v>
      </c>
      <c r="B1902" s="136">
        <f t="shared" si="120"/>
        <v>2007</v>
      </c>
      <c r="C1902" s="137">
        <v>1.3367</v>
      </c>
      <c r="D1902" s="133">
        <f t="shared" si="118"/>
        <v>1.3367</v>
      </c>
      <c r="E1902" s="144">
        <v>39182</v>
      </c>
      <c r="F1902" s="139">
        <f t="shared" si="121"/>
        <v>2007</v>
      </c>
      <c r="G1902" s="140">
        <v>1.9718</v>
      </c>
      <c r="H1902" s="145">
        <f t="shared" si="119"/>
        <v>1.9718</v>
      </c>
    </row>
    <row r="1903" spans="1:8">
      <c r="A1903" s="135">
        <v>39182</v>
      </c>
      <c r="B1903" s="136">
        <f t="shared" si="120"/>
        <v>2007</v>
      </c>
      <c r="C1903" s="137">
        <v>1.3435999999999999</v>
      </c>
      <c r="D1903" s="133">
        <f t="shared" si="118"/>
        <v>1.3435999999999999</v>
      </c>
      <c r="E1903" s="144">
        <v>39183</v>
      </c>
      <c r="F1903" s="139">
        <f t="shared" si="121"/>
        <v>2007</v>
      </c>
      <c r="G1903" s="140">
        <v>1.9785999999999999</v>
      </c>
      <c r="H1903" s="145">
        <f t="shared" si="119"/>
        <v>1.9785999999999999</v>
      </c>
    </row>
    <row r="1904" spans="1:8">
      <c r="A1904" s="135">
        <v>39183</v>
      </c>
      <c r="B1904" s="136">
        <f t="shared" si="120"/>
        <v>2007</v>
      </c>
      <c r="C1904" s="137">
        <v>1.3435999999999999</v>
      </c>
      <c r="D1904" s="133">
        <f t="shared" si="118"/>
        <v>1.3435999999999999</v>
      </c>
      <c r="E1904" s="144">
        <v>39184</v>
      </c>
      <c r="F1904" s="139">
        <f t="shared" si="121"/>
        <v>2007</v>
      </c>
      <c r="G1904" s="140">
        <v>1.9769000000000001</v>
      </c>
      <c r="H1904" s="145">
        <f t="shared" si="119"/>
        <v>1.9769000000000001</v>
      </c>
    </row>
    <row r="1905" spans="1:8">
      <c r="A1905" s="135">
        <v>39184</v>
      </c>
      <c r="B1905" s="136">
        <f t="shared" si="120"/>
        <v>2007</v>
      </c>
      <c r="C1905" s="137">
        <v>1.3484</v>
      </c>
      <c r="D1905" s="133">
        <f t="shared" si="118"/>
        <v>1.3484</v>
      </c>
      <c r="E1905" s="144">
        <v>39185</v>
      </c>
      <c r="F1905" s="139">
        <f t="shared" si="121"/>
        <v>2007</v>
      </c>
      <c r="G1905" s="140">
        <v>1.9829000000000001</v>
      </c>
      <c r="H1905" s="145">
        <f t="shared" si="119"/>
        <v>1.9829000000000001</v>
      </c>
    </row>
    <row r="1906" spans="1:8">
      <c r="A1906" s="135">
        <v>39185</v>
      </c>
      <c r="B1906" s="136">
        <f t="shared" si="120"/>
        <v>2007</v>
      </c>
      <c r="C1906" s="137">
        <v>1.3517999999999999</v>
      </c>
      <c r="D1906" s="133">
        <f t="shared" si="118"/>
        <v>1.3517999999999999</v>
      </c>
      <c r="E1906" s="144">
        <v>39188</v>
      </c>
      <c r="F1906" s="139">
        <f t="shared" si="121"/>
        <v>2007</v>
      </c>
      <c r="G1906" s="140">
        <v>1.9906999999999999</v>
      </c>
      <c r="H1906" s="145">
        <f t="shared" si="119"/>
        <v>1.9906999999999999</v>
      </c>
    </row>
    <row r="1907" spans="1:8">
      <c r="A1907" s="135">
        <v>39188</v>
      </c>
      <c r="B1907" s="136">
        <f t="shared" si="120"/>
        <v>2007</v>
      </c>
      <c r="C1907" s="137">
        <v>1.355</v>
      </c>
      <c r="D1907" s="133">
        <f t="shared" si="118"/>
        <v>1.355</v>
      </c>
      <c r="E1907" s="144">
        <v>39189</v>
      </c>
      <c r="F1907" s="139">
        <f t="shared" si="121"/>
        <v>2007</v>
      </c>
      <c r="G1907" s="140">
        <v>2.0061</v>
      </c>
      <c r="H1907" s="145">
        <f t="shared" si="119"/>
        <v>2.0061</v>
      </c>
    </row>
    <row r="1908" spans="1:8">
      <c r="A1908" s="135">
        <v>39189</v>
      </c>
      <c r="B1908" s="136">
        <f t="shared" si="120"/>
        <v>2007</v>
      </c>
      <c r="C1908" s="137">
        <v>1.3569</v>
      </c>
      <c r="D1908" s="133">
        <f t="shared" si="118"/>
        <v>1.3569</v>
      </c>
      <c r="E1908" s="144">
        <v>39190</v>
      </c>
      <c r="F1908" s="139">
        <f t="shared" si="121"/>
        <v>2007</v>
      </c>
      <c r="G1908" s="140">
        <v>2.0041000000000002</v>
      </c>
      <c r="H1908" s="145">
        <f t="shared" si="119"/>
        <v>2.0041000000000002</v>
      </c>
    </row>
    <row r="1909" spans="1:8">
      <c r="A1909" s="135">
        <v>39190</v>
      </c>
      <c r="B1909" s="136">
        <f t="shared" si="120"/>
        <v>2007</v>
      </c>
      <c r="C1909" s="137">
        <v>1.3573999999999999</v>
      </c>
      <c r="D1909" s="133">
        <f t="shared" si="118"/>
        <v>1.3573999999999999</v>
      </c>
      <c r="E1909" s="144">
        <v>39191</v>
      </c>
      <c r="F1909" s="139">
        <f t="shared" si="121"/>
        <v>2007</v>
      </c>
      <c r="G1909" s="140">
        <v>2.0028999999999999</v>
      </c>
      <c r="H1909" s="145">
        <f t="shared" si="119"/>
        <v>2.0028999999999999</v>
      </c>
    </row>
    <row r="1910" spans="1:8">
      <c r="A1910" s="135">
        <v>39191</v>
      </c>
      <c r="B1910" s="136">
        <f t="shared" si="120"/>
        <v>2007</v>
      </c>
      <c r="C1910" s="137">
        <v>1.3605</v>
      </c>
      <c r="D1910" s="133">
        <f t="shared" si="118"/>
        <v>1.3605</v>
      </c>
      <c r="E1910" s="144">
        <v>39192</v>
      </c>
      <c r="F1910" s="139">
        <f t="shared" si="121"/>
        <v>2007</v>
      </c>
      <c r="G1910" s="140">
        <v>2.0047000000000001</v>
      </c>
      <c r="H1910" s="145">
        <f t="shared" si="119"/>
        <v>2.0047000000000001</v>
      </c>
    </row>
    <row r="1911" spans="1:8">
      <c r="A1911" s="135">
        <v>39192</v>
      </c>
      <c r="B1911" s="136">
        <f t="shared" si="120"/>
        <v>2007</v>
      </c>
      <c r="C1911" s="137">
        <v>1.3601000000000001</v>
      </c>
      <c r="D1911" s="133">
        <f t="shared" si="118"/>
        <v>1.3601000000000001</v>
      </c>
      <c r="E1911" s="144">
        <v>39195</v>
      </c>
      <c r="F1911" s="139">
        <f t="shared" si="121"/>
        <v>2007</v>
      </c>
      <c r="G1911" s="140">
        <v>2.0017</v>
      </c>
      <c r="H1911" s="145">
        <f t="shared" si="119"/>
        <v>2.0017</v>
      </c>
    </row>
    <row r="1912" spans="1:8">
      <c r="A1912" s="135">
        <v>39195</v>
      </c>
      <c r="B1912" s="136">
        <f t="shared" si="120"/>
        <v>2007</v>
      </c>
      <c r="C1912" s="137">
        <v>1.3580000000000001</v>
      </c>
      <c r="D1912" s="133">
        <f t="shared" si="118"/>
        <v>1.3580000000000001</v>
      </c>
      <c r="E1912" s="144">
        <v>39196</v>
      </c>
      <c r="F1912" s="139">
        <f t="shared" si="121"/>
        <v>2007</v>
      </c>
      <c r="G1912" s="140">
        <v>2.0028000000000001</v>
      </c>
      <c r="H1912" s="145">
        <f t="shared" si="119"/>
        <v>2.0028000000000001</v>
      </c>
    </row>
    <row r="1913" spans="1:8">
      <c r="A1913" s="135">
        <v>39196</v>
      </c>
      <c r="B1913" s="136">
        <f t="shared" si="120"/>
        <v>2007</v>
      </c>
      <c r="C1913" s="137">
        <v>1.3622000000000001</v>
      </c>
      <c r="D1913" s="133">
        <f t="shared" si="118"/>
        <v>1.3622000000000001</v>
      </c>
      <c r="E1913" s="144">
        <v>39197</v>
      </c>
      <c r="F1913" s="139">
        <f t="shared" si="121"/>
        <v>2007</v>
      </c>
      <c r="G1913" s="140">
        <v>2.0042</v>
      </c>
      <c r="H1913" s="145">
        <f t="shared" si="119"/>
        <v>2.0042</v>
      </c>
    </row>
    <row r="1914" spans="1:8">
      <c r="A1914" s="135">
        <v>39197</v>
      </c>
      <c r="B1914" s="136">
        <f t="shared" si="120"/>
        <v>2007</v>
      </c>
      <c r="C1914" s="137">
        <v>1.3647</v>
      </c>
      <c r="D1914" s="133">
        <f t="shared" si="118"/>
        <v>1.3647</v>
      </c>
      <c r="E1914" s="144">
        <v>39198</v>
      </c>
      <c r="F1914" s="139">
        <f t="shared" si="121"/>
        <v>2007</v>
      </c>
      <c r="G1914" s="140">
        <v>1.9903</v>
      </c>
      <c r="H1914" s="145">
        <f t="shared" si="119"/>
        <v>1.9903</v>
      </c>
    </row>
    <row r="1915" spans="1:8">
      <c r="A1915" s="135">
        <v>39198</v>
      </c>
      <c r="B1915" s="136">
        <f t="shared" si="120"/>
        <v>2007</v>
      </c>
      <c r="C1915" s="137">
        <v>1.359</v>
      </c>
      <c r="D1915" s="133">
        <f t="shared" si="118"/>
        <v>1.359</v>
      </c>
      <c r="E1915" s="144">
        <v>39199</v>
      </c>
      <c r="F1915" s="139">
        <f t="shared" si="121"/>
        <v>2007</v>
      </c>
      <c r="G1915" s="140">
        <v>1.9984999999999999</v>
      </c>
      <c r="H1915" s="145">
        <f t="shared" si="119"/>
        <v>1.9984999999999999</v>
      </c>
    </row>
    <row r="1916" spans="1:8">
      <c r="A1916" s="135">
        <v>39199</v>
      </c>
      <c r="B1916" s="136">
        <f t="shared" si="120"/>
        <v>2007</v>
      </c>
      <c r="C1916" s="137">
        <v>1.3625</v>
      </c>
      <c r="D1916" s="133">
        <f t="shared" si="118"/>
        <v>1.3625</v>
      </c>
      <c r="E1916" s="144">
        <v>39202</v>
      </c>
      <c r="F1916" s="139">
        <f t="shared" si="121"/>
        <v>2007</v>
      </c>
      <c r="G1916" s="140">
        <v>2</v>
      </c>
      <c r="H1916" s="145">
        <f t="shared" si="119"/>
        <v>2</v>
      </c>
    </row>
    <row r="1917" spans="1:8">
      <c r="A1917" s="135">
        <v>39202</v>
      </c>
      <c r="B1917" s="136">
        <f t="shared" si="120"/>
        <v>2007</v>
      </c>
      <c r="C1917" s="137">
        <v>1.3660000000000001</v>
      </c>
      <c r="D1917" s="133">
        <f t="shared" si="118"/>
        <v>1.3660000000000001</v>
      </c>
      <c r="E1917" s="144">
        <v>39203</v>
      </c>
      <c r="F1917" s="139">
        <f t="shared" si="121"/>
        <v>2007</v>
      </c>
      <c r="G1917" s="140">
        <v>1.9993000000000001</v>
      </c>
      <c r="H1917" s="145">
        <f t="shared" si="119"/>
        <v>1.9993000000000001</v>
      </c>
    </row>
    <row r="1918" spans="1:8">
      <c r="A1918" s="141" t="s">
        <v>383</v>
      </c>
      <c r="B1918" s="136">
        <f t="shared" si="120"/>
        <v>2007</v>
      </c>
      <c r="C1918" s="137">
        <v>1.36</v>
      </c>
      <c r="D1918" s="133">
        <f t="shared" si="118"/>
        <v>1.36</v>
      </c>
      <c r="E1918" s="144">
        <v>39204</v>
      </c>
      <c r="F1918" s="139">
        <f t="shared" si="121"/>
        <v>2007</v>
      </c>
      <c r="G1918" s="140">
        <v>1.9910000000000001</v>
      </c>
      <c r="H1918" s="145">
        <f t="shared" si="119"/>
        <v>1.9910000000000001</v>
      </c>
    </row>
    <row r="1919" spans="1:8">
      <c r="A1919" s="141" t="s">
        <v>382</v>
      </c>
      <c r="B1919" s="136">
        <f t="shared" si="120"/>
        <v>2007</v>
      </c>
      <c r="C1919" s="137">
        <v>1.3597999999999999</v>
      </c>
      <c r="D1919" s="133">
        <f t="shared" si="118"/>
        <v>1.3597999999999999</v>
      </c>
      <c r="E1919" s="144">
        <v>39205</v>
      </c>
      <c r="F1919" s="139">
        <f t="shared" si="121"/>
        <v>2007</v>
      </c>
      <c r="G1919" s="140">
        <v>1.9878</v>
      </c>
      <c r="H1919" s="145">
        <f t="shared" si="119"/>
        <v>1.9878</v>
      </c>
    </row>
    <row r="1920" spans="1:8">
      <c r="A1920" s="141" t="s">
        <v>381</v>
      </c>
      <c r="B1920" s="136">
        <f t="shared" si="120"/>
        <v>2007</v>
      </c>
      <c r="C1920" s="137">
        <v>1.3566</v>
      </c>
      <c r="D1920" s="133">
        <f t="shared" si="118"/>
        <v>1.3566</v>
      </c>
      <c r="E1920" s="144">
        <v>39206</v>
      </c>
      <c r="F1920" s="139">
        <f t="shared" si="121"/>
        <v>2007</v>
      </c>
      <c r="G1920" s="140">
        <v>1.9931000000000001</v>
      </c>
      <c r="H1920" s="145">
        <f t="shared" si="119"/>
        <v>1.9931000000000001</v>
      </c>
    </row>
    <row r="1921" spans="1:8">
      <c r="A1921" s="141" t="s">
        <v>380</v>
      </c>
      <c r="B1921" s="136">
        <f t="shared" si="120"/>
        <v>2007</v>
      </c>
      <c r="C1921" s="137">
        <v>1.3587</v>
      </c>
      <c r="D1921" s="133">
        <f t="shared" si="118"/>
        <v>1.3587</v>
      </c>
      <c r="E1921" s="144">
        <v>39209</v>
      </c>
      <c r="F1921" s="139">
        <f t="shared" si="121"/>
        <v>2007</v>
      </c>
      <c r="G1921" s="140">
        <v>1.9944</v>
      </c>
      <c r="H1921" s="145">
        <f t="shared" si="119"/>
        <v>1.9944</v>
      </c>
    </row>
    <row r="1922" spans="1:8">
      <c r="A1922" s="141" t="s">
        <v>379</v>
      </c>
      <c r="B1922" s="136">
        <f t="shared" si="120"/>
        <v>2007</v>
      </c>
      <c r="C1922" s="137">
        <v>1.3615999999999999</v>
      </c>
      <c r="D1922" s="133">
        <f t="shared" si="118"/>
        <v>1.3615999999999999</v>
      </c>
      <c r="E1922" s="144">
        <v>39210</v>
      </c>
      <c r="F1922" s="139">
        <f t="shared" si="121"/>
        <v>2007</v>
      </c>
      <c r="G1922" s="140">
        <v>1.9902</v>
      </c>
      <c r="H1922" s="145">
        <f t="shared" si="119"/>
        <v>1.9902</v>
      </c>
    </row>
    <row r="1923" spans="1:8">
      <c r="A1923" s="141" t="s">
        <v>378</v>
      </c>
      <c r="B1923" s="136">
        <f t="shared" si="120"/>
        <v>2007</v>
      </c>
      <c r="C1923" s="137">
        <v>1.3532</v>
      </c>
      <c r="D1923" s="133">
        <f t="shared" si="118"/>
        <v>1.3532</v>
      </c>
      <c r="E1923" s="144">
        <v>39211</v>
      </c>
      <c r="F1923" s="139">
        <f t="shared" si="121"/>
        <v>2007</v>
      </c>
      <c r="G1923" s="140">
        <v>1.9963</v>
      </c>
      <c r="H1923" s="145">
        <f t="shared" si="119"/>
        <v>1.9963</v>
      </c>
    </row>
    <row r="1924" spans="1:8">
      <c r="A1924" s="141" t="s">
        <v>377</v>
      </c>
      <c r="B1924" s="136">
        <f t="shared" si="120"/>
        <v>2007</v>
      </c>
      <c r="C1924" s="137">
        <v>1.3549</v>
      </c>
      <c r="D1924" s="133">
        <f t="shared" si="118"/>
        <v>1.3549</v>
      </c>
      <c r="E1924" s="144">
        <v>39212</v>
      </c>
      <c r="F1924" s="139">
        <f t="shared" si="121"/>
        <v>2007</v>
      </c>
      <c r="G1924" s="140">
        <v>1.9833000000000001</v>
      </c>
      <c r="H1924" s="145">
        <f t="shared" si="119"/>
        <v>1.9833000000000001</v>
      </c>
    </row>
    <row r="1925" spans="1:8">
      <c r="A1925" s="141" t="s">
        <v>376</v>
      </c>
      <c r="B1925" s="136">
        <f t="shared" si="120"/>
        <v>2007</v>
      </c>
      <c r="C1925" s="137">
        <v>1.3512</v>
      </c>
      <c r="D1925" s="133">
        <f t="shared" si="118"/>
        <v>1.3512</v>
      </c>
      <c r="E1925" s="144">
        <v>39213</v>
      </c>
      <c r="F1925" s="139">
        <f t="shared" si="121"/>
        <v>2007</v>
      </c>
      <c r="G1925" s="140">
        <v>1.9823999999999999</v>
      </c>
      <c r="H1925" s="145">
        <f t="shared" si="119"/>
        <v>1.9823999999999999</v>
      </c>
    </row>
    <row r="1926" spans="1:8">
      <c r="A1926" s="141" t="s">
        <v>375</v>
      </c>
      <c r="B1926" s="136">
        <f t="shared" si="120"/>
        <v>2007</v>
      </c>
      <c r="C1926" s="137">
        <v>1.3519000000000001</v>
      </c>
      <c r="D1926" s="133">
        <f t="shared" si="118"/>
        <v>1.3519000000000001</v>
      </c>
      <c r="E1926" s="144">
        <v>39216</v>
      </c>
      <c r="F1926" s="139">
        <f t="shared" si="121"/>
        <v>2007</v>
      </c>
      <c r="G1926" s="140">
        <v>1.9802999999999999</v>
      </c>
      <c r="H1926" s="145">
        <f t="shared" si="119"/>
        <v>1.9802999999999999</v>
      </c>
    </row>
    <row r="1927" spans="1:8">
      <c r="A1927" s="141" t="s">
        <v>374</v>
      </c>
      <c r="B1927" s="136">
        <f t="shared" si="120"/>
        <v>2007</v>
      </c>
      <c r="C1927" s="137">
        <v>1.3544</v>
      </c>
      <c r="D1927" s="133">
        <f t="shared" ref="D1927:D1990" si="122">IF(ISNUMBER(C1927),C1927,"")</f>
        <v>1.3544</v>
      </c>
      <c r="E1927" s="144">
        <v>39217</v>
      </c>
      <c r="F1927" s="139">
        <f t="shared" si="121"/>
        <v>2007</v>
      </c>
      <c r="G1927" s="140">
        <v>1.9862</v>
      </c>
      <c r="H1927" s="145">
        <f t="shared" ref="H1927:H1990" si="123">IF(ISNUMBER(G1927),G1927,"")</f>
        <v>1.9862</v>
      </c>
    </row>
    <row r="1928" spans="1:8">
      <c r="A1928" s="141" t="s">
        <v>373</v>
      </c>
      <c r="B1928" s="136">
        <f t="shared" ref="B1928:B1991" si="124">YEAR(A1928)</f>
        <v>2007</v>
      </c>
      <c r="C1928" s="137">
        <v>1.3603000000000001</v>
      </c>
      <c r="D1928" s="133">
        <f t="shared" si="122"/>
        <v>1.3603000000000001</v>
      </c>
      <c r="E1928" s="144">
        <v>39218</v>
      </c>
      <c r="F1928" s="139">
        <f t="shared" si="121"/>
        <v>2007</v>
      </c>
      <c r="G1928" s="140">
        <v>1.9774</v>
      </c>
      <c r="H1928" s="145">
        <f t="shared" si="123"/>
        <v>1.9774</v>
      </c>
    </row>
    <row r="1929" spans="1:8">
      <c r="A1929" s="141" t="s">
        <v>372</v>
      </c>
      <c r="B1929" s="136">
        <f t="shared" si="124"/>
        <v>2007</v>
      </c>
      <c r="C1929" s="137">
        <v>1.3522000000000001</v>
      </c>
      <c r="D1929" s="133">
        <f t="shared" si="122"/>
        <v>1.3522000000000001</v>
      </c>
      <c r="E1929" s="144">
        <v>39219</v>
      </c>
      <c r="F1929" s="139">
        <f t="shared" ref="F1929:F1992" si="125">YEAR(E1929)</f>
        <v>2007</v>
      </c>
      <c r="G1929" s="140">
        <v>1.9748000000000001</v>
      </c>
      <c r="H1929" s="145">
        <f t="shared" si="123"/>
        <v>1.9748000000000001</v>
      </c>
    </row>
    <row r="1930" spans="1:8">
      <c r="A1930" s="141" t="s">
        <v>371</v>
      </c>
      <c r="B1930" s="136">
        <f t="shared" si="124"/>
        <v>2007</v>
      </c>
      <c r="C1930" s="137">
        <v>1.3493999999999999</v>
      </c>
      <c r="D1930" s="133">
        <f t="shared" si="122"/>
        <v>1.3493999999999999</v>
      </c>
      <c r="E1930" s="144">
        <v>39220</v>
      </c>
      <c r="F1930" s="139">
        <f t="shared" si="125"/>
        <v>2007</v>
      </c>
      <c r="G1930" s="140">
        <v>1.9755</v>
      </c>
      <c r="H1930" s="145">
        <f t="shared" si="123"/>
        <v>1.9755</v>
      </c>
    </row>
    <row r="1931" spans="1:8">
      <c r="A1931" s="141" t="s">
        <v>370</v>
      </c>
      <c r="B1931" s="136">
        <f t="shared" si="124"/>
        <v>2007</v>
      </c>
      <c r="C1931" s="137">
        <v>1.3511</v>
      </c>
      <c r="D1931" s="133">
        <f t="shared" si="122"/>
        <v>1.3511</v>
      </c>
      <c r="E1931" s="144">
        <v>39223</v>
      </c>
      <c r="F1931" s="139">
        <f t="shared" si="125"/>
        <v>2007</v>
      </c>
      <c r="G1931" s="140">
        <v>1.9695</v>
      </c>
      <c r="H1931" s="145">
        <f t="shared" si="123"/>
        <v>1.9695</v>
      </c>
    </row>
    <row r="1932" spans="1:8">
      <c r="A1932" s="141" t="s">
        <v>369</v>
      </c>
      <c r="B1932" s="136">
        <f t="shared" si="124"/>
        <v>2007</v>
      </c>
      <c r="C1932" s="137">
        <v>1.3456999999999999</v>
      </c>
      <c r="D1932" s="133">
        <f t="shared" si="122"/>
        <v>1.3456999999999999</v>
      </c>
      <c r="E1932" s="144">
        <v>39224</v>
      </c>
      <c r="F1932" s="139">
        <f t="shared" si="125"/>
        <v>2007</v>
      </c>
      <c r="G1932" s="140">
        <v>1.9767999999999999</v>
      </c>
      <c r="H1932" s="145">
        <f t="shared" si="123"/>
        <v>1.9767999999999999</v>
      </c>
    </row>
    <row r="1933" spans="1:8">
      <c r="A1933" s="141" t="s">
        <v>368</v>
      </c>
      <c r="B1933" s="136">
        <f t="shared" si="124"/>
        <v>2007</v>
      </c>
      <c r="C1933" s="137">
        <v>1.3464</v>
      </c>
      <c r="D1933" s="133">
        <f t="shared" si="122"/>
        <v>1.3464</v>
      </c>
      <c r="E1933" s="144">
        <v>39225</v>
      </c>
      <c r="F1933" s="139">
        <f t="shared" si="125"/>
        <v>2007</v>
      </c>
      <c r="G1933" s="140">
        <v>1.9879</v>
      </c>
      <c r="H1933" s="145">
        <f t="shared" si="123"/>
        <v>1.9879</v>
      </c>
    </row>
    <row r="1934" spans="1:8">
      <c r="A1934" s="141" t="s">
        <v>367</v>
      </c>
      <c r="B1934" s="136">
        <f t="shared" si="124"/>
        <v>2007</v>
      </c>
      <c r="C1934" s="137">
        <v>1.3482000000000001</v>
      </c>
      <c r="D1934" s="133">
        <f t="shared" si="122"/>
        <v>1.3482000000000001</v>
      </c>
      <c r="E1934" s="144">
        <v>39226</v>
      </c>
      <c r="F1934" s="139">
        <f t="shared" si="125"/>
        <v>2007</v>
      </c>
      <c r="G1934" s="140">
        <v>1.9852000000000001</v>
      </c>
      <c r="H1934" s="145">
        <f t="shared" si="123"/>
        <v>1.9852000000000001</v>
      </c>
    </row>
    <row r="1935" spans="1:8">
      <c r="A1935" s="141" t="s">
        <v>366</v>
      </c>
      <c r="B1935" s="136">
        <f t="shared" si="124"/>
        <v>2007</v>
      </c>
      <c r="C1935" s="137">
        <v>1.3429</v>
      </c>
      <c r="D1935" s="133">
        <f t="shared" si="122"/>
        <v>1.3429</v>
      </c>
      <c r="E1935" s="144">
        <v>39227</v>
      </c>
      <c r="F1935" s="139">
        <f t="shared" si="125"/>
        <v>2007</v>
      </c>
      <c r="G1935" s="140">
        <v>1.9844999999999999</v>
      </c>
      <c r="H1935" s="145">
        <f t="shared" si="123"/>
        <v>1.9844999999999999</v>
      </c>
    </row>
    <row r="1936" spans="1:8">
      <c r="A1936" s="141" t="s">
        <v>365</v>
      </c>
      <c r="B1936" s="136">
        <f t="shared" si="124"/>
        <v>2007</v>
      </c>
      <c r="C1936" s="137">
        <v>1.3452</v>
      </c>
      <c r="D1936" s="133">
        <f t="shared" si="122"/>
        <v>1.3452</v>
      </c>
      <c r="E1936" s="144">
        <v>39230</v>
      </c>
      <c r="F1936" s="139">
        <f t="shared" si="125"/>
        <v>2007</v>
      </c>
      <c r="G1936" s="140" t="s">
        <v>50</v>
      </c>
      <c r="H1936" s="145" t="str">
        <f t="shared" si="123"/>
        <v/>
      </c>
    </row>
    <row r="1937" spans="1:8">
      <c r="A1937" s="141" t="s">
        <v>364</v>
      </c>
      <c r="B1937" s="136">
        <f t="shared" si="124"/>
        <v>2007</v>
      </c>
      <c r="C1937" s="137" t="s">
        <v>50</v>
      </c>
      <c r="D1937" s="133" t="str">
        <f t="shared" si="122"/>
        <v/>
      </c>
      <c r="E1937" s="144">
        <v>39231</v>
      </c>
      <c r="F1937" s="139">
        <f t="shared" si="125"/>
        <v>2007</v>
      </c>
      <c r="G1937" s="140">
        <v>1.9814000000000001</v>
      </c>
      <c r="H1937" s="145">
        <f t="shared" si="123"/>
        <v>1.9814000000000001</v>
      </c>
    </row>
    <row r="1938" spans="1:8">
      <c r="A1938" s="141" t="s">
        <v>363</v>
      </c>
      <c r="B1938" s="136">
        <f t="shared" si="124"/>
        <v>2007</v>
      </c>
      <c r="C1938" s="137">
        <v>1.3483000000000001</v>
      </c>
      <c r="D1938" s="133">
        <f t="shared" si="122"/>
        <v>1.3483000000000001</v>
      </c>
      <c r="E1938" s="144">
        <v>39232</v>
      </c>
      <c r="F1938" s="139">
        <f t="shared" si="125"/>
        <v>2007</v>
      </c>
      <c r="G1938" s="140">
        <v>1.9746999999999999</v>
      </c>
      <c r="H1938" s="145">
        <f t="shared" si="123"/>
        <v>1.9746999999999999</v>
      </c>
    </row>
    <row r="1939" spans="1:8">
      <c r="A1939" s="141" t="s">
        <v>362</v>
      </c>
      <c r="B1939" s="136">
        <f t="shared" si="124"/>
        <v>2007</v>
      </c>
      <c r="C1939" s="137">
        <v>1.3419000000000001</v>
      </c>
      <c r="D1939" s="133">
        <f t="shared" si="122"/>
        <v>1.3419000000000001</v>
      </c>
      <c r="E1939" s="144">
        <v>39233</v>
      </c>
      <c r="F1939" s="139">
        <f t="shared" si="125"/>
        <v>2007</v>
      </c>
      <c r="G1939" s="140">
        <v>1.9797</v>
      </c>
      <c r="H1939" s="145">
        <f t="shared" si="123"/>
        <v>1.9797</v>
      </c>
    </row>
    <row r="1940" spans="1:8">
      <c r="A1940" s="141" t="s">
        <v>361</v>
      </c>
      <c r="B1940" s="136">
        <f t="shared" si="124"/>
        <v>2007</v>
      </c>
      <c r="C1940" s="137">
        <v>1.3452999999999999</v>
      </c>
      <c r="D1940" s="133">
        <f t="shared" si="122"/>
        <v>1.3452999999999999</v>
      </c>
      <c r="E1940" s="144">
        <v>39234</v>
      </c>
      <c r="F1940" s="139">
        <f t="shared" si="125"/>
        <v>2007</v>
      </c>
      <c r="G1940" s="140">
        <v>1.9803999999999999</v>
      </c>
      <c r="H1940" s="145">
        <f t="shared" si="123"/>
        <v>1.9803999999999999</v>
      </c>
    </row>
    <row r="1941" spans="1:8">
      <c r="A1941" s="135">
        <v>39234</v>
      </c>
      <c r="B1941" s="136">
        <f t="shared" si="124"/>
        <v>2007</v>
      </c>
      <c r="C1941" s="137">
        <v>1.3440000000000001</v>
      </c>
      <c r="D1941" s="133">
        <f t="shared" si="122"/>
        <v>1.3440000000000001</v>
      </c>
      <c r="E1941" s="144">
        <v>39237</v>
      </c>
      <c r="F1941" s="139">
        <f t="shared" si="125"/>
        <v>2007</v>
      </c>
      <c r="G1941" s="140">
        <v>1.9922</v>
      </c>
      <c r="H1941" s="145">
        <f t="shared" si="123"/>
        <v>1.9922</v>
      </c>
    </row>
    <row r="1942" spans="1:8">
      <c r="A1942" s="135">
        <v>39237</v>
      </c>
      <c r="B1942" s="136">
        <f t="shared" si="124"/>
        <v>2007</v>
      </c>
      <c r="C1942" s="137">
        <v>1.3488</v>
      </c>
      <c r="D1942" s="133">
        <f t="shared" si="122"/>
        <v>1.3488</v>
      </c>
      <c r="E1942" s="144">
        <v>39238</v>
      </c>
      <c r="F1942" s="139">
        <f t="shared" si="125"/>
        <v>2007</v>
      </c>
      <c r="G1942" s="140">
        <v>1.9941</v>
      </c>
      <c r="H1942" s="145">
        <f t="shared" si="123"/>
        <v>1.9941</v>
      </c>
    </row>
    <row r="1943" spans="1:8">
      <c r="A1943" s="135">
        <v>39238</v>
      </c>
      <c r="B1943" s="136">
        <f t="shared" si="124"/>
        <v>2007</v>
      </c>
      <c r="C1943" s="137">
        <v>1.3526</v>
      </c>
      <c r="D1943" s="133">
        <f t="shared" si="122"/>
        <v>1.3526</v>
      </c>
      <c r="E1943" s="144">
        <v>39239</v>
      </c>
      <c r="F1943" s="139">
        <f t="shared" si="125"/>
        <v>2007</v>
      </c>
      <c r="G1943" s="140">
        <v>1.9915</v>
      </c>
      <c r="H1943" s="145">
        <f t="shared" si="123"/>
        <v>1.9915</v>
      </c>
    </row>
    <row r="1944" spans="1:8">
      <c r="A1944" s="135">
        <v>39239</v>
      </c>
      <c r="B1944" s="136">
        <f t="shared" si="124"/>
        <v>2007</v>
      </c>
      <c r="C1944" s="137">
        <v>1.3492</v>
      </c>
      <c r="D1944" s="133">
        <f t="shared" si="122"/>
        <v>1.3492</v>
      </c>
      <c r="E1944" s="144">
        <v>39240</v>
      </c>
      <c r="F1944" s="139">
        <f t="shared" si="125"/>
        <v>2007</v>
      </c>
      <c r="G1944" s="140">
        <v>1.9798</v>
      </c>
      <c r="H1944" s="145">
        <f t="shared" si="123"/>
        <v>1.9798</v>
      </c>
    </row>
    <row r="1945" spans="1:8">
      <c r="A1945" s="135">
        <v>39240</v>
      </c>
      <c r="B1945" s="136">
        <f t="shared" si="124"/>
        <v>2007</v>
      </c>
      <c r="C1945" s="137">
        <v>1.3455999999999999</v>
      </c>
      <c r="D1945" s="133">
        <f t="shared" si="122"/>
        <v>1.3455999999999999</v>
      </c>
      <c r="E1945" s="144">
        <v>39241</v>
      </c>
      <c r="F1945" s="139">
        <f t="shared" si="125"/>
        <v>2007</v>
      </c>
      <c r="G1945" s="140">
        <v>1.9657</v>
      </c>
      <c r="H1945" s="145">
        <f t="shared" si="123"/>
        <v>1.9657</v>
      </c>
    </row>
    <row r="1946" spans="1:8">
      <c r="A1946" s="135">
        <v>39241</v>
      </c>
      <c r="B1946" s="136">
        <f t="shared" si="124"/>
        <v>2007</v>
      </c>
      <c r="C1946" s="137">
        <v>1.3359000000000001</v>
      </c>
      <c r="D1946" s="133">
        <f t="shared" si="122"/>
        <v>1.3359000000000001</v>
      </c>
      <c r="E1946" s="144">
        <v>39244</v>
      </c>
      <c r="F1946" s="139">
        <f t="shared" si="125"/>
        <v>2007</v>
      </c>
      <c r="G1946" s="140">
        <v>1.9685999999999999</v>
      </c>
      <c r="H1946" s="145">
        <f t="shared" si="123"/>
        <v>1.9685999999999999</v>
      </c>
    </row>
    <row r="1947" spans="1:8">
      <c r="A1947" s="135">
        <v>39244</v>
      </c>
      <c r="B1947" s="136">
        <f t="shared" si="124"/>
        <v>2007</v>
      </c>
      <c r="C1947" s="137">
        <v>1.3359000000000001</v>
      </c>
      <c r="D1947" s="133">
        <f t="shared" si="122"/>
        <v>1.3359000000000001</v>
      </c>
      <c r="E1947" s="144">
        <v>39245</v>
      </c>
      <c r="F1947" s="139">
        <f t="shared" si="125"/>
        <v>2007</v>
      </c>
      <c r="G1947" s="140">
        <v>1.9750000000000001</v>
      </c>
      <c r="H1947" s="145">
        <f t="shared" si="123"/>
        <v>1.9750000000000001</v>
      </c>
    </row>
    <row r="1948" spans="1:8">
      <c r="A1948" s="135">
        <v>39245</v>
      </c>
      <c r="B1948" s="136">
        <f t="shared" si="124"/>
        <v>2007</v>
      </c>
      <c r="C1948" s="137">
        <v>1.3325</v>
      </c>
      <c r="D1948" s="133">
        <f t="shared" si="122"/>
        <v>1.3325</v>
      </c>
      <c r="E1948" s="144">
        <v>39246</v>
      </c>
      <c r="F1948" s="139">
        <f t="shared" si="125"/>
        <v>2007</v>
      </c>
      <c r="G1948" s="140">
        <v>1.9728000000000001</v>
      </c>
      <c r="H1948" s="145">
        <f t="shared" si="123"/>
        <v>1.9728000000000001</v>
      </c>
    </row>
    <row r="1949" spans="1:8">
      <c r="A1949" s="135">
        <v>39246</v>
      </c>
      <c r="B1949" s="136">
        <f t="shared" si="124"/>
        <v>2007</v>
      </c>
      <c r="C1949" s="137">
        <v>1.3294999999999999</v>
      </c>
      <c r="D1949" s="133">
        <f t="shared" si="122"/>
        <v>1.3294999999999999</v>
      </c>
      <c r="E1949" s="144">
        <v>39247</v>
      </c>
      <c r="F1949" s="139">
        <f t="shared" si="125"/>
        <v>2007</v>
      </c>
      <c r="G1949" s="140">
        <v>1.9696</v>
      </c>
      <c r="H1949" s="145">
        <f t="shared" si="123"/>
        <v>1.9696</v>
      </c>
    </row>
    <row r="1950" spans="1:8">
      <c r="A1950" s="135">
        <v>39247</v>
      </c>
      <c r="B1950" s="136">
        <f t="shared" si="124"/>
        <v>2007</v>
      </c>
      <c r="C1950" s="137">
        <v>1.3310999999999999</v>
      </c>
      <c r="D1950" s="133">
        <f t="shared" si="122"/>
        <v>1.3310999999999999</v>
      </c>
      <c r="E1950" s="144">
        <v>39248</v>
      </c>
      <c r="F1950" s="139">
        <f t="shared" si="125"/>
        <v>2007</v>
      </c>
      <c r="G1950" s="140">
        <v>1.9764999999999999</v>
      </c>
      <c r="H1950" s="145">
        <f t="shared" si="123"/>
        <v>1.9764999999999999</v>
      </c>
    </row>
    <row r="1951" spans="1:8">
      <c r="A1951" s="135">
        <v>39248</v>
      </c>
      <c r="B1951" s="136">
        <f t="shared" si="124"/>
        <v>2007</v>
      </c>
      <c r="C1951" s="137">
        <v>1.3365</v>
      </c>
      <c r="D1951" s="133">
        <f t="shared" si="122"/>
        <v>1.3365</v>
      </c>
      <c r="E1951" s="144">
        <v>39251</v>
      </c>
      <c r="F1951" s="139">
        <f t="shared" si="125"/>
        <v>2007</v>
      </c>
      <c r="G1951" s="140">
        <v>1.9822</v>
      </c>
      <c r="H1951" s="145">
        <f t="shared" si="123"/>
        <v>1.9822</v>
      </c>
    </row>
    <row r="1952" spans="1:8">
      <c r="A1952" s="135">
        <v>39251</v>
      </c>
      <c r="B1952" s="136">
        <f t="shared" si="124"/>
        <v>2007</v>
      </c>
      <c r="C1952" s="137">
        <v>1.3401000000000001</v>
      </c>
      <c r="D1952" s="133">
        <f t="shared" si="122"/>
        <v>1.3401000000000001</v>
      </c>
      <c r="E1952" s="144">
        <v>39252</v>
      </c>
      <c r="F1952" s="139">
        <f t="shared" si="125"/>
        <v>2007</v>
      </c>
      <c r="G1952" s="140">
        <v>1.9883999999999999</v>
      </c>
      <c r="H1952" s="145">
        <f t="shared" si="123"/>
        <v>1.9883999999999999</v>
      </c>
    </row>
    <row r="1953" spans="1:8">
      <c r="A1953" s="135">
        <v>39252</v>
      </c>
      <c r="B1953" s="136">
        <f t="shared" si="124"/>
        <v>2007</v>
      </c>
      <c r="C1953" s="137">
        <v>1.3415999999999999</v>
      </c>
      <c r="D1953" s="133">
        <f t="shared" si="122"/>
        <v>1.3415999999999999</v>
      </c>
      <c r="E1953" s="144">
        <v>39253</v>
      </c>
      <c r="F1953" s="139">
        <f t="shared" si="125"/>
        <v>2007</v>
      </c>
      <c r="G1953" s="140">
        <v>1.9937</v>
      </c>
      <c r="H1953" s="145">
        <f t="shared" si="123"/>
        <v>1.9937</v>
      </c>
    </row>
    <row r="1954" spans="1:8">
      <c r="A1954" s="135">
        <v>39253</v>
      </c>
      <c r="B1954" s="136">
        <f t="shared" si="124"/>
        <v>2007</v>
      </c>
      <c r="C1954" s="137">
        <v>1.3426</v>
      </c>
      <c r="D1954" s="133">
        <f t="shared" si="122"/>
        <v>1.3426</v>
      </c>
      <c r="E1954" s="144">
        <v>39254</v>
      </c>
      <c r="F1954" s="139">
        <f t="shared" si="125"/>
        <v>2007</v>
      </c>
      <c r="G1954" s="140">
        <v>1.9923999999999999</v>
      </c>
      <c r="H1954" s="145">
        <f t="shared" si="123"/>
        <v>1.9923999999999999</v>
      </c>
    </row>
    <row r="1955" spans="1:8">
      <c r="A1955" s="135">
        <v>39254</v>
      </c>
      <c r="B1955" s="136">
        <f t="shared" si="124"/>
        <v>2007</v>
      </c>
      <c r="C1955" s="137">
        <v>1.3399000000000001</v>
      </c>
      <c r="D1955" s="133">
        <f t="shared" si="122"/>
        <v>1.3399000000000001</v>
      </c>
      <c r="E1955" s="144">
        <v>39255</v>
      </c>
      <c r="F1955" s="139">
        <f t="shared" si="125"/>
        <v>2007</v>
      </c>
      <c r="G1955" s="140">
        <v>1.9975000000000001</v>
      </c>
      <c r="H1955" s="145">
        <f t="shared" si="123"/>
        <v>1.9975000000000001</v>
      </c>
    </row>
    <row r="1956" spans="1:8">
      <c r="A1956" s="135">
        <v>39255</v>
      </c>
      <c r="B1956" s="136">
        <f t="shared" si="124"/>
        <v>2007</v>
      </c>
      <c r="C1956" s="137">
        <v>1.3438000000000001</v>
      </c>
      <c r="D1956" s="133">
        <f t="shared" si="122"/>
        <v>1.3438000000000001</v>
      </c>
      <c r="E1956" s="144">
        <v>39258</v>
      </c>
      <c r="F1956" s="139">
        <f t="shared" si="125"/>
        <v>2007</v>
      </c>
      <c r="G1956" s="140">
        <v>1.9962</v>
      </c>
      <c r="H1956" s="145">
        <f t="shared" si="123"/>
        <v>1.9962</v>
      </c>
    </row>
    <row r="1957" spans="1:8">
      <c r="A1957" s="135">
        <v>39258</v>
      </c>
      <c r="B1957" s="136">
        <f t="shared" si="124"/>
        <v>2007</v>
      </c>
      <c r="C1957" s="137">
        <v>1.345</v>
      </c>
      <c r="D1957" s="133">
        <f t="shared" si="122"/>
        <v>1.345</v>
      </c>
      <c r="E1957" s="144">
        <v>39259</v>
      </c>
      <c r="F1957" s="139">
        <f t="shared" si="125"/>
        <v>2007</v>
      </c>
      <c r="G1957" s="140">
        <v>1.9997</v>
      </c>
      <c r="H1957" s="145">
        <f t="shared" si="123"/>
        <v>1.9997</v>
      </c>
    </row>
    <row r="1958" spans="1:8">
      <c r="A1958" s="135">
        <v>39259</v>
      </c>
      <c r="B1958" s="136">
        <f t="shared" si="124"/>
        <v>2007</v>
      </c>
      <c r="C1958" s="137">
        <v>1.3468</v>
      </c>
      <c r="D1958" s="133">
        <f t="shared" si="122"/>
        <v>1.3468</v>
      </c>
      <c r="E1958" s="144">
        <v>39260</v>
      </c>
      <c r="F1958" s="139">
        <f t="shared" si="125"/>
        <v>2007</v>
      </c>
      <c r="G1958" s="140">
        <v>1.9964999999999999</v>
      </c>
      <c r="H1958" s="145">
        <f t="shared" si="123"/>
        <v>1.9964999999999999</v>
      </c>
    </row>
    <row r="1959" spans="1:8">
      <c r="A1959" s="135">
        <v>39260</v>
      </c>
      <c r="B1959" s="136">
        <f t="shared" si="124"/>
        <v>2007</v>
      </c>
      <c r="C1959" s="137">
        <v>1.3432999999999999</v>
      </c>
      <c r="D1959" s="133">
        <f t="shared" si="122"/>
        <v>1.3432999999999999</v>
      </c>
      <c r="E1959" s="144">
        <v>39261</v>
      </c>
      <c r="F1959" s="139">
        <f t="shared" si="125"/>
        <v>2007</v>
      </c>
      <c r="G1959" s="140">
        <v>2.0022000000000002</v>
      </c>
      <c r="H1959" s="145">
        <f t="shared" si="123"/>
        <v>2.0022000000000002</v>
      </c>
    </row>
    <row r="1960" spans="1:8">
      <c r="A1960" s="135">
        <v>39261</v>
      </c>
      <c r="B1960" s="136">
        <f t="shared" si="124"/>
        <v>2007</v>
      </c>
      <c r="C1960" s="137">
        <v>1.3466</v>
      </c>
      <c r="D1960" s="133">
        <f t="shared" si="122"/>
        <v>1.3466</v>
      </c>
      <c r="E1960" s="144">
        <v>39262</v>
      </c>
      <c r="F1960" s="139">
        <f t="shared" si="125"/>
        <v>2007</v>
      </c>
      <c r="G1960" s="140">
        <v>2.0063</v>
      </c>
      <c r="H1960" s="145">
        <f t="shared" si="123"/>
        <v>2.0063</v>
      </c>
    </row>
    <row r="1961" spans="1:8">
      <c r="A1961" s="135">
        <v>39262</v>
      </c>
      <c r="B1961" s="136">
        <f t="shared" si="124"/>
        <v>2007</v>
      </c>
      <c r="C1961" s="137">
        <v>1.3520000000000001</v>
      </c>
      <c r="D1961" s="133">
        <f t="shared" si="122"/>
        <v>1.3520000000000001</v>
      </c>
      <c r="E1961" s="144">
        <v>39265</v>
      </c>
      <c r="F1961" s="139">
        <f t="shared" si="125"/>
        <v>2007</v>
      </c>
      <c r="G1961" s="140">
        <v>2.0160999999999998</v>
      </c>
      <c r="H1961" s="145">
        <f t="shared" si="123"/>
        <v>2.0160999999999998</v>
      </c>
    </row>
    <row r="1962" spans="1:8">
      <c r="A1962" s="135">
        <v>39265</v>
      </c>
      <c r="B1962" s="136">
        <f t="shared" si="124"/>
        <v>2007</v>
      </c>
      <c r="C1962" s="137">
        <v>1.3627</v>
      </c>
      <c r="D1962" s="133">
        <f t="shared" si="122"/>
        <v>1.3627</v>
      </c>
      <c r="E1962" s="144">
        <v>39266</v>
      </c>
      <c r="F1962" s="139">
        <f t="shared" si="125"/>
        <v>2007</v>
      </c>
      <c r="G1962" s="140">
        <v>2.0167999999999999</v>
      </c>
      <c r="H1962" s="145">
        <f t="shared" si="123"/>
        <v>2.0167999999999999</v>
      </c>
    </row>
    <row r="1963" spans="1:8">
      <c r="A1963" s="135">
        <v>39266</v>
      </c>
      <c r="B1963" s="136">
        <f t="shared" si="124"/>
        <v>2007</v>
      </c>
      <c r="C1963" s="137">
        <v>1.3614999999999999</v>
      </c>
      <c r="D1963" s="133">
        <f t="shared" si="122"/>
        <v>1.3614999999999999</v>
      </c>
      <c r="E1963" s="144">
        <v>39267</v>
      </c>
      <c r="F1963" s="139">
        <f t="shared" si="125"/>
        <v>2007</v>
      </c>
      <c r="G1963" s="140" t="s">
        <v>50</v>
      </c>
      <c r="H1963" s="145" t="str">
        <f t="shared" si="123"/>
        <v/>
      </c>
    </row>
    <row r="1964" spans="1:8">
      <c r="A1964" s="135">
        <v>39267</v>
      </c>
      <c r="B1964" s="136">
        <f t="shared" si="124"/>
        <v>2007</v>
      </c>
      <c r="C1964" s="137" t="s">
        <v>50</v>
      </c>
      <c r="D1964" s="133" t="str">
        <f t="shared" si="122"/>
        <v/>
      </c>
      <c r="E1964" s="144">
        <v>39268</v>
      </c>
      <c r="F1964" s="139">
        <f t="shared" si="125"/>
        <v>2007</v>
      </c>
      <c r="G1964" s="140">
        <v>2.0114000000000001</v>
      </c>
      <c r="H1964" s="145">
        <f t="shared" si="123"/>
        <v>2.0114000000000001</v>
      </c>
    </row>
    <row r="1965" spans="1:8">
      <c r="A1965" s="135">
        <v>39268</v>
      </c>
      <c r="B1965" s="136">
        <f t="shared" si="124"/>
        <v>2007</v>
      </c>
      <c r="C1965" s="137">
        <v>1.3592</v>
      </c>
      <c r="D1965" s="133">
        <f t="shared" si="122"/>
        <v>1.3592</v>
      </c>
      <c r="E1965" s="144">
        <v>39269</v>
      </c>
      <c r="F1965" s="139">
        <f t="shared" si="125"/>
        <v>2007</v>
      </c>
      <c r="G1965" s="140">
        <v>2.0118999999999998</v>
      </c>
      <c r="H1965" s="145">
        <f t="shared" si="123"/>
        <v>2.0118999999999998</v>
      </c>
    </row>
    <row r="1966" spans="1:8">
      <c r="A1966" s="135">
        <v>39269</v>
      </c>
      <c r="B1966" s="136">
        <f t="shared" si="124"/>
        <v>2007</v>
      </c>
      <c r="C1966" s="137">
        <v>1.3626</v>
      </c>
      <c r="D1966" s="133">
        <f t="shared" si="122"/>
        <v>1.3626</v>
      </c>
      <c r="E1966" s="144">
        <v>39272</v>
      </c>
      <c r="F1966" s="139">
        <f t="shared" si="125"/>
        <v>2007</v>
      </c>
      <c r="G1966" s="140">
        <v>2.0165999999999999</v>
      </c>
      <c r="H1966" s="145">
        <f t="shared" si="123"/>
        <v>2.0165999999999999</v>
      </c>
    </row>
    <row r="1967" spans="1:8">
      <c r="A1967" s="135">
        <v>39272</v>
      </c>
      <c r="B1967" s="136">
        <f t="shared" si="124"/>
        <v>2007</v>
      </c>
      <c r="C1967" s="137">
        <v>1.3623000000000001</v>
      </c>
      <c r="D1967" s="133">
        <f t="shared" si="122"/>
        <v>1.3623000000000001</v>
      </c>
      <c r="E1967" s="144">
        <v>39273</v>
      </c>
      <c r="F1967" s="139">
        <f t="shared" si="125"/>
        <v>2007</v>
      </c>
      <c r="G1967" s="140">
        <v>2.0247999999999999</v>
      </c>
      <c r="H1967" s="145">
        <f t="shared" si="123"/>
        <v>2.0247999999999999</v>
      </c>
    </row>
    <row r="1968" spans="1:8">
      <c r="A1968" s="135">
        <v>39273</v>
      </c>
      <c r="B1968" s="136">
        <f t="shared" si="124"/>
        <v>2007</v>
      </c>
      <c r="C1968" s="137">
        <v>1.3714</v>
      </c>
      <c r="D1968" s="133">
        <f t="shared" si="122"/>
        <v>1.3714</v>
      </c>
      <c r="E1968" s="144">
        <v>39274</v>
      </c>
      <c r="F1968" s="139">
        <f t="shared" si="125"/>
        <v>2007</v>
      </c>
      <c r="G1968" s="140">
        <v>2.032</v>
      </c>
      <c r="H1968" s="145">
        <f t="shared" si="123"/>
        <v>2.032</v>
      </c>
    </row>
    <row r="1969" spans="1:8">
      <c r="A1969" s="135">
        <v>39274</v>
      </c>
      <c r="B1969" s="136">
        <f t="shared" si="124"/>
        <v>2007</v>
      </c>
      <c r="C1969" s="137">
        <v>1.3756999999999999</v>
      </c>
      <c r="D1969" s="133">
        <f t="shared" si="122"/>
        <v>1.3756999999999999</v>
      </c>
      <c r="E1969" s="144">
        <v>39275</v>
      </c>
      <c r="F1969" s="139">
        <f t="shared" si="125"/>
        <v>2007</v>
      </c>
      <c r="G1969" s="140">
        <v>2.0287999999999999</v>
      </c>
      <c r="H1969" s="145">
        <f t="shared" si="123"/>
        <v>2.0287999999999999</v>
      </c>
    </row>
    <row r="1970" spans="1:8">
      <c r="A1970" s="135">
        <v>39275</v>
      </c>
      <c r="B1970" s="136">
        <f t="shared" si="124"/>
        <v>2007</v>
      </c>
      <c r="C1970" s="137">
        <v>1.3775999999999999</v>
      </c>
      <c r="D1970" s="133">
        <f t="shared" si="122"/>
        <v>1.3775999999999999</v>
      </c>
      <c r="E1970" s="144">
        <v>39276</v>
      </c>
      <c r="F1970" s="139">
        <f t="shared" si="125"/>
        <v>2007</v>
      </c>
      <c r="G1970" s="140">
        <v>2.0344000000000002</v>
      </c>
      <c r="H1970" s="145">
        <f t="shared" si="123"/>
        <v>2.0344000000000002</v>
      </c>
    </row>
    <row r="1971" spans="1:8">
      <c r="A1971" s="135">
        <v>39276</v>
      </c>
      <c r="B1971" s="136">
        <f t="shared" si="124"/>
        <v>2007</v>
      </c>
      <c r="C1971" s="137">
        <v>1.3788</v>
      </c>
      <c r="D1971" s="133">
        <f t="shared" si="122"/>
        <v>1.3788</v>
      </c>
      <c r="E1971" s="144">
        <v>39279</v>
      </c>
      <c r="F1971" s="139">
        <f t="shared" si="125"/>
        <v>2007</v>
      </c>
      <c r="G1971" s="140">
        <v>2.0373999999999999</v>
      </c>
      <c r="H1971" s="145">
        <f t="shared" si="123"/>
        <v>2.0373999999999999</v>
      </c>
    </row>
    <row r="1972" spans="1:8">
      <c r="A1972" s="135">
        <v>39279</v>
      </c>
      <c r="B1972" s="136">
        <f t="shared" si="124"/>
        <v>2007</v>
      </c>
      <c r="C1972" s="137">
        <v>1.3785000000000001</v>
      </c>
      <c r="D1972" s="133">
        <f t="shared" si="122"/>
        <v>1.3785000000000001</v>
      </c>
      <c r="E1972" s="144">
        <v>39280</v>
      </c>
      <c r="F1972" s="139">
        <f t="shared" si="125"/>
        <v>2007</v>
      </c>
      <c r="G1972" s="140">
        <v>2.0455000000000001</v>
      </c>
      <c r="H1972" s="145">
        <f t="shared" si="123"/>
        <v>2.0455000000000001</v>
      </c>
    </row>
    <row r="1973" spans="1:8">
      <c r="A1973" s="135">
        <v>39280</v>
      </c>
      <c r="B1973" s="136">
        <f t="shared" si="124"/>
        <v>2007</v>
      </c>
      <c r="C1973" s="137">
        <v>1.3782000000000001</v>
      </c>
      <c r="D1973" s="133">
        <f t="shared" si="122"/>
        <v>1.3782000000000001</v>
      </c>
      <c r="E1973" s="144">
        <v>39281</v>
      </c>
      <c r="F1973" s="139">
        <f t="shared" si="125"/>
        <v>2007</v>
      </c>
      <c r="G1973" s="140">
        <v>2.0533999999999999</v>
      </c>
      <c r="H1973" s="145">
        <f t="shared" si="123"/>
        <v>2.0533999999999999</v>
      </c>
    </row>
    <row r="1974" spans="1:8">
      <c r="A1974" s="135">
        <v>39281</v>
      </c>
      <c r="B1974" s="136">
        <f t="shared" si="124"/>
        <v>2007</v>
      </c>
      <c r="C1974" s="137">
        <v>1.3808</v>
      </c>
      <c r="D1974" s="133">
        <f t="shared" si="122"/>
        <v>1.3808</v>
      </c>
      <c r="E1974" s="144">
        <v>39282</v>
      </c>
      <c r="F1974" s="139">
        <f t="shared" si="125"/>
        <v>2007</v>
      </c>
      <c r="G1974" s="140">
        <v>2.0489999999999999</v>
      </c>
      <c r="H1974" s="145">
        <f t="shared" si="123"/>
        <v>2.0489999999999999</v>
      </c>
    </row>
    <row r="1975" spans="1:8">
      <c r="A1975" s="135">
        <v>39282</v>
      </c>
      <c r="B1975" s="136">
        <f t="shared" si="124"/>
        <v>2007</v>
      </c>
      <c r="C1975" s="137">
        <v>1.3811</v>
      </c>
      <c r="D1975" s="133">
        <f t="shared" si="122"/>
        <v>1.3811</v>
      </c>
      <c r="E1975" s="144">
        <v>39283</v>
      </c>
      <c r="F1975" s="139">
        <f t="shared" si="125"/>
        <v>2007</v>
      </c>
      <c r="G1975" s="140">
        <v>2.0566</v>
      </c>
      <c r="H1975" s="145">
        <f t="shared" si="123"/>
        <v>2.0566</v>
      </c>
    </row>
    <row r="1976" spans="1:8">
      <c r="A1976" s="135">
        <v>39283</v>
      </c>
      <c r="B1976" s="136">
        <f t="shared" si="124"/>
        <v>2007</v>
      </c>
      <c r="C1976" s="137">
        <v>1.3831</v>
      </c>
      <c r="D1976" s="133">
        <f t="shared" si="122"/>
        <v>1.3831</v>
      </c>
      <c r="E1976" s="144">
        <v>39286</v>
      </c>
      <c r="F1976" s="139">
        <f t="shared" si="125"/>
        <v>2007</v>
      </c>
      <c r="G1976" s="140">
        <v>2.0585</v>
      </c>
      <c r="H1976" s="145">
        <f t="shared" si="123"/>
        <v>2.0585</v>
      </c>
    </row>
    <row r="1977" spans="1:8">
      <c r="A1977" s="135">
        <v>39286</v>
      </c>
      <c r="B1977" s="136">
        <f t="shared" si="124"/>
        <v>2007</v>
      </c>
      <c r="C1977" s="137">
        <v>1.3816999999999999</v>
      </c>
      <c r="D1977" s="133">
        <f t="shared" si="122"/>
        <v>1.3816999999999999</v>
      </c>
      <c r="E1977" s="144">
        <v>39287</v>
      </c>
      <c r="F1977" s="139">
        <f t="shared" si="125"/>
        <v>2007</v>
      </c>
      <c r="G1977" s="140">
        <v>2.0626000000000002</v>
      </c>
      <c r="H1977" s="145">
        <f t="shared" si="123"/>
        <v>2.0626000000000002</v>
      </c>
    </row>
    <row r="1978" spans="1:8">
      <c r="A1978" s="135">
        <v>39287</v>
      </c>
      <c r="B1978" s="136">
        <f t="shared" si="124"/>
        <v>2007</v>
      </c>
      <c r="C1978" s="137">
        <v>1.3824000000000001</v>
      </c>
      <c r="D1978" s="133">
        <f t="shared" si="122"/>
        <v>1.3824000000000001</v>
      </c>
      <c r="E1978" s="144">
        <v>39288</v>
      </c>
      <c r="F1978" s="139">
        <f t="shared" si="125"/>
        <v>2007</v>
      </c>
      <c r="G1978" s="140">
        <v>2.0510999999999999</v>
      </c>
      <c r="H1978" s="145">
        <f t="shared" si="123"/>
        <v>2.0510999999999999</v>
      </c>
    </row>
    <row r="1979" spans="1:8">
      <c r="A1979" s="135">
        <v>39288</v>
      </c>
      <c r="B1979" s="136">
        <f t="shared" si="124"/>
        <v>2007</v>
      </c>
      <c r="C1979" s="137">
        <v>1.3711</v>
      </c>
      <c r="D1979" s="133">
        <f t="shared" si="122"/>
        <v>1.3711</v>
      </c>
      <c r="E1979" s="144">
        <v>39289</v>
      </c>
      <c r="F1979" s="139">
        <f t="shared" si="125"/>
        <v>2007</v>
      </c>
      <c r="G1979" s="140">
        <v>2.0488</v>
      </c>
      <c r="H1979" s="145">
        <f t="shared" si="123"/>
        <v>2.0488</v>
      </c>
    </row>
    <row r="1980" spans="1:8">
      <c r="A1980" s="135">
        <v>39289</v>
      </c>
      <c r="B1980" s="136">
        <f t="shared" si="124"/>
        <v>2007</v>
      </c>
      <c r="C1980" s="137">
        <v>1.373</v>
      </c>
      <c r="D1980" s="133">
        <f t="shared" si="122"/>
        <v>1.373</v>
      </c>
      <c r="E1980" s="144">
        <v>39290</v>
      </c>
      <c r="F1980" s="139">
        <f t="shared" si="125"/>
        <v>2007</v>
      </c>
      <c r="G1980" s="140">
        <v>2.0289999999999999</v>
      </c>
      <c r="H1980" s="145">
        <f t="shared" si="123"/>
        <v>2.0289999999999999</v>
      </c>
    </row>
    <row r="1981" spans="1:8">
      <c r="A1981" s="135">
        <v>39290</v>
      </c>
      <c r="B1981" s="136">
        <f t="shared" si="124"/>
        <v>2007</v>
      </c>
      <c r="C1981" s="137">
        <v>1.3647</v>
      </c>
      <c r="D1981" s="133">
        <f t="shared" si="122"/>
        <v>1.3647</v>
      </c>
      <c r="E1981" s="144">
        <v>39293</v>
      </c>
      <c r="F1981" s="139">
        <f t="shared" si="125"/>
        <v>2007</v>
      </c>
      <c r="G1981" s="140">
        <v>2.0238</v>
      </c>
      <c r="H1981" s="145">
        <f t="shared" si="123"/>
        <v>2.0238</v>
      </c>
    </row>
    <row r="1982" spans="1:8">
      <c r="A1982" s="135">
        <v>39293</v>
      </c>
      <c r="B1982" s="136">
        <f t="shared" si="124"/>
        <v>2007</v>
      </c>
      <c r="C1982" s="137">
        <v>1.3681000000000001</v>
      </c>
      <c r="D1982" s="133">
        <f t="shared" si="122"/>
        <v>1.3681000000000001</v>
      </c>
      <c r="E1982" s="144">
        <v>39294</v>
      </c>
      <c r="F1982" s="139">
        <f t="shared" si="125"/>
        <v>2007</v>
      </c>
      <c r="G1982" s="140">
        <v>2.0364</v>
      </c>
      <c r="H1982" s="145">
        <f t="shared" si="123"/>
        <v>2.0364</v>
      </c>
    </row>
    <row r="1983" spans="1:8">
      <c r="A1983" s="135">
        <v>39294</v>
      </c>
      <c r="B1983" s="136">
        <f t="shared" si="124"/>
        <v>2007</v>
      </c>
      <c r="C1983" s="137">
        <v>1.3711</v>
      </c>
      <c r="D1983" s="133">
        <f t="shared" si="122"/>
        <v>1.3711</v>
      </c>
      <c r="E1983" s="144">
        <v>39295</v>
      </c>
      <c r="F1983" s="139">
        <f t="shared" si="125"/>
        <v>2007</v>
      </c>
      <c r="G1983" s="140">
        <v>2.0308999999999999</v>
      </c>
      <c r="H1983" s="145">
        <f t="shared" si="123"/>
        <v>2.0308999999999999</v>
      </c>
    </row>
    <row r="1984" spans="1:8">
      <c r="A1984" s="135">
        <v>39295</v>
      </c>
      <c r="B1984" s="136">
        <f t="shared" si="124"/>
        <v>2007</v>
      </c>
      <c r="C1984" s="137">
        <v>1.3682000000000001</v>
      </c>
      <c r="D1984" s="133">
        <f t="shared" si="122"/>
        <v>1.3682000000000001</v>
      </c>
      <c r="E1984" s="144">
        <v>39296</v>
      </c>
      <c r="F1984" s="139">
        <f t="shared" si="125"/>
        <v>2007</v>
      </c>
      <c r="G1984" s="140">
        <v>2.0346000000000002</v>
      </c>
      <c r="H1984" s="145">
        <f t="shared" si="123"/>
        <v>2.0346000000000002</v>
      </c>
    </row>
    <row r="1985" spans="1:8">
      <c r="A1985" s="135">
        <v>39296</v>
      </c>
      <c r="B1985" s="136">
        <f t="shared" si="124"/>
        <v>2007</v>
      </c>
      <c r="C1985" s="137">
        <v>1.3693</v>
      </c>
      <c r="D1985" s="133">
        <f t="shared" si="122"/>
        <v>1.3693</v>
      </c>
      <c r="E1985" s="144">
        <v>39297</v>
      </c>
      <c r="F1985" s="139">
        <f t="shared" si="125"/>
        <v>2007</v>
      </c>
      <c r="G1985" s="140">
        <v>2.0426000000000002</v>
      </c>
      <c r="H1985" s="145">
        <f t="shared" si="123"/>
        <v>2.0426000000000002</v>
      </c>
    </row>
    <row r="1986" spans="1:8">
      <c r="A1986" s="135">
        <v>39297</v>
      </c>
      <c r="B1986" s="136">
        <f t="shared" si="124"/>
        <v>2007</v>
      </c>
      <c r="C1986" s="137">
        <v>1.3785000000000001</v>
      </c>
      <c r="D1986" s="133">
        <f t="shared" si="122"/>
        <v>1.3785000000000001</v>
      </c>
      <c r="E1986" s="144">
        <v>39300</v>
      </c>
      <c r="F1986" s="139">
        <f t="shared" si="125"/>
        <v>2007</v>
      </c>
      <c r="G1986" s="140">
        <v>2.0293000000000001</v>
      </c>
      <c r="H1986" s="145">
        <f t="shared" si="123"/>
        <v>2.0293000000000001</v>
      </c>
    </row>
    <row r="1987" spans="1:8">
      <c r="A1987" s="135">
        <v>39300</v>
      </c>
      <c r="B1987" s="136">
        <f t="shared" si="124"/>
        <v>2007</v>
      </c>
      <c r="C1987" s="137">
        <v>1.3789</v>
      </c>
      <c r="D1987" s="133">
        <f t="shared" si="122"/>
        <v>1.3789</v>
      </c>
      <c r="E1987" s="144">
        <v>39301</v>
      </c>
      <c r="F1987" s="139">
        <f t="shared" si="125"/>
        <v>2007</v>
      </c>
      <c r="G1987" s="140">
        <v>2.0202</v>
      </c>
      <c r="H1987" s="145">
        <f t="shared" si="123"/>
        <v>2.0202</v>
      </c>
    </row>
    <row r="1988" spans="1:8">
      <c r="A1988" s="135">
        <v>39301</v>
      </c>
      <c r="B1988" s="136">
        <f t="shared" si="124"/>
        <v>2007</v>
      </c>
      <c r="C1988" s="137">
        <v>1.3747</v>
      </c>
      <c r="D1988" s="133">
        <f t="shared" si="122"/>
        <v>1.3747</v>
      </c>
      <c r="E1988" s="144">
        <v>39302</v>
      </c>
      <c r="F1988" s="139">
        <f t="shared" si="125"/>
        <v>2007</v>
      </c>
      <c r="G1988" s="140">
        <v>2.0367999999999999</v>
      </c>
      <c r="H1988" s="145">
        <f t="shared" si="123"/>
        <v>2.0367999999999999</v>
      </c>
    </row>
    <row r="1989" spans="1:8">
      <c r="A1989" s="135">
        <v>39302</v>
      </c>
      <c r="B1989" s="136">
        <f t="shared" si="124"/>
        <v>2007</v>
      </c>
      <c r="C1989" s="137">
        <v>1.3808</v>
      </c>
      <c r="D1989" s="133">
        <f t="shared" si="122"/>
        <v>1.3808</v>
      </c>
      <c r="E1989" s="144">
        <v>39303</v>
      </c>
      <c r="F1989" s="139">
        <f t="shared" si="125"/>
        <v>2007</v>
      </c>
      <c r="G1989" s="140">
        <v>2.0270999999999999</v>
      </c>
      <c r="H1989" s="145">
        <f t="shared" si="123"/>
        <v>2.0270999999999999</v>
      </c>
    </row>
    <row r="1990" spans="1:8">
      <c r="A1990" s="135">
        <v>39303</v>
      </c>
      <c r="B1990" s="136">
        <f t="shared" si="124"/>
        <v>2007</v>
      </c>
      <c r="C1990" s="137">
        <v>1.3701000000000001</v>
      </c>
      <c r="D1990" s="133">
        <f t="shared" si="122"/>
        <v>1.3701000000000001</v>
      </c>
      <c r="E1990" s="144">
        <v>39304</v>
      </c>
      <c r="F1990" s="139">
        <f t="shared" si="125"/>
        <v>2007</v>
      </c>
      <c r="G1990" s="140">
        <v>2.0219</v>
      </c>
      <c r="H1990" s="145">
        <f t="shared" si="123"/>
        <v>2.0219</v>
      </c>
    </row>
    <row r="1991" spans="1:8">
      <c r="A1991" s="135">
        <v>39304</v>
      </c>
      <c r="B1991" s="136">
        <f t="shared" si="124"/>
        <v>2007</v>
      </c>
      <c r="C1991" s="137">
        <v>1.3686</v>
      </c>
      <c r="D1991" s="133">
        <f t="shared" ref="D1991:D2054" si="126">IF(ISNUMBER(C1991),C1991,"")</f>
        <v>1.3686</v>
      </c>
      <c r="E1991" s="144">
        <v>39307</v>
      </c>
      <c r="F1991" s="139">
        <f t="shared" si="125"/>
        <v>2007</v>
      </c>
      <c r="G1991" s="140">
        <v>2.0123000000000002</v>
      </c>
      <c r="H1991" s="145">
        <f t="shared" ref="H1991:H2054" si="127">IF(ISNUMBER(G1991),G1991,"")</f>
        <v>2.0123000000000002</v>
      </c>
    </row>
    <row r="1992" spans="1:8">
      <c r="A1992" s="135">
        <v>39307</v>
      </c>
      <c r="B1992" s="136">
        <f t="shared" ref="B1992:B2055" si="128">YEAR(A1992)</f>
        <v>2007</v>
      </c>
      <c r="C1992" s="137">
        <v>1.3624000000000001</v>
      </c>
      <c r="D1992" s="133">
        <f t="shared" si="126"/>
        <v>1.3624000000000001</v>
      </c>
      <c r="E1992" s="144">
        <v>39308</v>
      </c>
      <c r="F1992" s="139">
        <f t="shared" si="125"/>
        <v>2007</v>
      </c>
      <c r="G1992" s="140">
        <v>2</v>
      </c>
      <c r="H1992" s="145">
        <f t="shared" si="127"/>
        <v>2</v>
      </c>
    </row>
    <row r="1993" spans="1:8">
      <c r="A1993" s="135">
        <v>39308</v>
      </c>
      <c r="B1993" s="136">
        <f t="shared" si="128"/>
        <v>2007</v>
      </c>
      <c r="C1993" s="137">
        <v>1.3581000000000001</v>
      </c>
      <c r="D1993" s="133">
        <f t="shared" si="126"/>
        <v>1.3581000000000001</v>
      </c>
      <c r="E1993" s="144">
        <v>39309</v>
      </c>
      <c r="F1993" s="139">
        <f t="shared" ref="F1993:F2056" si="129">YEAR(E1993)</f>
        <v>2007</v>
      </c>
      <c r="G1993" s="140">
        <v>1.9923</v>
      </c>
      <c r="H1993" s="145">
        <f t="shared" si="127"/>
        <v>1.9923</v>
      </c>
    </row>
    <row r="1994" spans="1:8">
      <c r="A1994" s="135">
        <v>39309</v>
      </c>
      <c r="B1994" s="136">
        <f t="shared" si="128"/>
        <v>2007</v>
      </c>
      <c r="C1994" s="137">
        <v>1.3479000000000001</v>
      </c>
      <c r="D1994" s="133">
        <f t="shared" si="126"/>
        <v>1.3479000000000001</v>
      </c>
      <c r="E1994" s="144">
        <v>39310</v>
      </c>
      <c r="F1994" s="139">
        <f t="shared" si="129"/>
        <v>2007</v>
      </c>
      <c r="G1994" s="140">
        <v>1.9829000000000001</v>
      </c>
      <c r="H1994" s="145">
        <f t="shared" si="127"/>
        <v>1.9829000000000001</v>
      </c>
    </row>
    <row r="1995" spans="1:8">
      <c r="A1995" s="135">
        <v>39310</v>
      </c>
      <c r="B1995" s="136">
        <f t="shared" si="128"/>
        <v>2007</v>
      </c>
      <c r="C1995" s="137">
        <v>1.3402000000000001</v>
      </c>
      <c r="D1995" s="133">
        <f t="shared" si="126"/>
        <v>1.3402000000000001</v>
      </c>
      <c r="E1995" s="144">
        <v>39311</v>
      </c>
      <c r="F1995" s="139">
        <f t="shared" si="129"/>
        <v>2007</v>
      </c>
      <c r="G1995" s="140">
        <v>1.9827999999999999</v>
      </c>
      <c r="H1995" s="145">
        <f t="shared" si="127"/>
        <v>1.9827999999999999</v>
      </c>
    </row>
    <row r="1996" spans="1:8">
      <c r="A1996" s="135">
        <v>39311</v>
      </c>
      <c r="B1996" s="136">
        <f t="shared" si="128"/>
        <v>2007</v>
      </c>
      <c r="C1996" s="137">
        <v>1.3492</v>
      </c>
      <c r="D1996" s="133">
        <f t="shared" si="126"/>
        <v>1.3492</v>
      </c>
      <c r="E1996" s="144">
        <v>39314</v>
      </c>
      <c r="F1996" s="139">
        <f t="shared" si="129"/>
        <v>2007</v>
      </c>
      <c r="G1996" s="140">
        <v>1.9830000000000001</v>
      </c>
      <c r="H1996" s="145">
        <f t="shared" si="127"/>
        <v>1.9830000000000001</v>
      </c>
    </row>
    <row r="1997" spans="1:8">
      <c r="A1997" s="135">
        <v>39314</v>
      </c>
      <c r="B1997" s="136">
        <f t="shared" si="128"/>
        <v>2007</v>
      </c>
      <c r="C1997" s="137">
        <v>1.3468</v>
      </c>
      <c r="D1997" s="133">
        <f t="shared" si="126"/>
        <v>1.3468</v>
      </c>
      <c r="E1997" s="144">
        <v>39315</v>
      </c>
      <c r="F1997" s="139">
        <f t="shared" si="129"/>
        <v>2007</v>
      </c>
      <c r="G1997" s="140">
        <v>1.9813000000000001</v>
      </c>
      <c r="H1997" s="145">
        <f t="shared" si="127"/>
        <v>1.9813000000000001</v>
      </c>
    </row>
    <row r="1998" spans="1:8">
      <c r="A1998" s="135">
        <v>39315</v>
      </c>
      <c r="B1998" s="136">
        <f t="shared" si="128"/>
        <v>2007</v>
      </c>
      <c r="C1998" s="137">
        <v>1.3483000000000001</v>
      </c>
      <c r="D1998" s="133">
        <f t="shared" si="126"/>
        <v>1.3483000000000001</v>
      </c>
      <c r="E1998" s="144">
        <v>39316</v>
      </c>
      <c r="F1998" s="139">
        <f t="shared" si="129"/>
        <v>2007</v>
      </c>
      <c r="G1998" s="140">
        <v>1.9916</v>
      </c>
      <c r="H1998" s="145">
        <f t="shared" si="127"/>
        <v>1.9916</v>
      </c>
    </row>
    <row r="1999" spans="1:8">
      <c r="A1999" s="135">
        <v>39316</v>
      </c>
      <c r="B1999" s="136">
        <f t="shared" si="128"/>
        <v>2007</v>
      </c>
      <c r="C1999" s="137">
        <v>1.3534999999999999</v>
      </c>
      <c r="D1999" s="133">
        <f t="shared" si="126"/>
        <v>1.3534999999999999</v>
      </c>
      <c r="E1999" s="144">
        <v>39317</v>
      </c>
      <c r="F1999" s="139">
        <f t="shared" si="129"/>
        <v>2007</v>
      </c>
      <c r="G1999" s="140">
        <v>2.0034999999999998</v>
      </c>
      <c r="H1999" s="145">
        <f t="shared" si="127"/>
        <v>2.0034999999999998</v>
      </c>
    </row>
    <row r="2000" spans="1:8">
      <c r="A2000" s="135">
        <v>39317</v>
      </c>
      <c r="B2000" s="136">
        <f t="shared" si="128"/>
        <v>2007</v>
      </c>
      <c r="C2000" s="137">
        <v>1.3560000000000001</v>
      </c>
      <c r="D2000" s="133">
        <f t="shared" si="126"/>
        <v>1.3560000000000001</v>
      </c>
      <c r="E2000" s="144">
        <v>39318</v>
      </c>
      <c r="F2000" s="139">
        <f t="shared" si="129"/>
        <v>2007</v>
      </c>
      <c r="G2000" s="140">
        <v>2.0099</v>
      </c>
      <c r="H2000" s="145">
        <f t="shared" si="127"/>
        <v>2.0099</v>
      </c>
    </row>
    <row r="2001" spans="1:8">
      <c r="A2001" s="135">
        <v>39318</v>
      </c>
      <c r="B2001" s="136">
        <f t="shared" si="128"/>
        <v>2007</v>
      </c>
      <c r="C2001" s="137">
        <v>1.3645</v>
      </c>
      <c r="D2001" s="133">
        <f t="shared" si="126"/>
        <v>1.3645</v>
      </c>
      <c r="E2001" s="144">
        <v>39321</v>
      </c>
      <c r="F2001" s="139">
        <f t="shared" si="129"/>
        <v>2007</v>
      </c>
      <c r="G2001" s="140">
        <v>2.0133999999999999</v>
      </c>
      <c r="H2001" s="145">
        <f t="shared" si="127"/>
        <v>2.0133999999999999</v>
      </c>
    </row>
    <row r="2002" spans="1:8">
      <c r="A2002" s="135">
        <v>39321</v>
      </c>
      <c r="B2002" s="136">
        <f t="shared" si="128"/>
        <v>2007</v>
      </c>
      <c r="C2002" s="137">
        <v>1.3645</v>
      </c>
      <c r="D2002" s="133">
        <f t="shared" si="126"/>
        <v>1.3645</v>
      </c>
      <c r="E2002" s="144">
        <v>39322</v>
      </c>
      <c r="F2002" s="139">
        <f t="shared" si="129"/>
        <v>2007</v>
      </c>
      <c r="G2002" s="140">
        <v>2.0065</v>
      </c>
      <c r="H2002" s="145">
        <f t="shared" si="127"/>
        <v>2.0065</v>
      </c>
    </row>
    <row r="2003" spans="1:8">
      <c r="A2003" s="135">
        <v>39322</v>
      </c>
      <c r="B2003" s="136">
        <f t="shared" si="128"/>
        <v>2007</v>
      </c>
      <c r="C2003" s="137">
        <v>1.3626</v>
      </c>
      <c r="D2003" s="133">
        <f t="shared" si="126"/>
        <v>1.3626</v>
      </c>
      <c r="E2003" s="144">
        <v>39323</v>
      </c>
      <c r="F2003" s="139">
        <f t="shared" si="129"/>
        <v>2007</v>
      </c>
      <c r="G2003" s="140">
        <v>2.0182000000000002</v>
      </c>
      <c r="H2003" s="145">
        <f t="shared" si="127"/>
        <v>2.0182000000000002</v>
      </c>
    </row>
    <row r="2004" spans="1:8">
      <c r="A2004" s="135">
        <v>39323</v>
      </c>
      <c r="B2004" s="136">
        <f t="shared" si="128"/>
        <v>2007</v>
      </c>
      <c r="C2004" s="137">
        <v>1.3674999999999999</v>
      </c>
      <c r="D2004" s="133">
        <f t="shared" si="126"/>
        <v>1.3674999999999999</v>
      </c>
      <c r="E2004" s="144">
        <v>39324</v>
      </c>
      <c r="F2004" s="139">
        <f t="shared" si="129"/>
        <v>2007</v>
      </c>
      <c r="G2004" s="140">
        <v>2.016</v>
      </c>
      <c r="H2004" s="145">
        <f t="shared" si="127"/>
        <v>2.016</v>
      </c>
    </row>
    <row r="2005" spans="1:8">
      <c r="A2005" s="135">
        <v>39324</v>
      </c>
      <c r="B2005" s="136">
        <f t="shared" si="128"/>
        <v>2007</v>
      </c>
      <c r="C2005" s="137">
        <v>1.3648</v>
      </c>
      <c r="D2005" s="133">
        <f t="shared" si="126"/>
        <v>1.3648</v>
      </c>
      <c r="E2005" s="144">
        <v>39325</v>
      </c>
      <c r="F2005" s="139">
        <f t="shared" si="129"/>
        <v>2007</v>
      </c>
      <c r="G2005" s="140">
        <v>2.0165000000000002</v>
      </c>
      <c r="H2005" s="145">
        <f t="shared" si="127"/>
        <v>2.0165000000000002</v>
      </c>
    </row>
    <row r="2006" spans="1:8">
      <c r="A2006" s="135">
        <v>39325</v>
      </c>
      <c r="B2006" s="136">
        <f t="shared" si="128"/>
        <v>2007</v>
      </c>
      <c r="C2006" s="137">
        <v>1.3641000000000001</v>
      </c>
      <c r="D2006" s="133">
        <f t="shared" si="126"/>
        <v>1.3641000000000001</v>
      </c>
      <c r="E2006" s="144">
        <v>39328</v>
      </c>
      <c r="F2006" s="139">
        <f t="shared" si="129"/>
        <v>2007</v>
      </c>
      <c r="G2006" s="140">
        <v>2.0165000000000002</v>
      </c>
      <c r="H2006" s="145">
        <f t="shared" si="127"/>
        <v>2.0165000000000002</v>
      </c>
    </row>
    <row r="2007" spans="1:8">
      <c r="A2007" s="135">
        <v>39328</v>
      </c>
      <c r="B2007" s="136">
        <f t="shared" si="128"/>
        <v>2007</v>
      </c>
      <c r="C2007" s="137">
        <v>1.3641000000000001</v>
      </c>
      <c r="D2007" s="133">
        <f t="shared" si="126"/>
        <v>1.3641000000000001</v>
      </c>
      <c r="E2007" s="144">
        <v>39329</v>
      </c>
      <c r="F2007" s="139">
        <f t="shared" si="129"/>
        <v>2007</v>
      </c>
      <c r="G2007" s="140">
        <v>2.0108999999999999</v>
      </c>
      <c r="H2007" s="145">
        <f t="shared" si="127"/>
        <v>2.0108999999999999</v>
      </c>
    </row>
    <row r="2008" spans="1:8">
      <c r="A2008" s="135">
        <v>39329</v>
      </c>
      <c r="B2008" s="136">
        <f t="shared" si="128"/>
        <v>2007</v>
      </c>
      <c r="C2008" s="137">
        <v>1.3606</v>
      </c>
      <c r="D2008" s="133">
        <f t="shared" si="126"/>
        <v>1.3606</v>
      </c>
      <c r="E2008" s="144">
        <v>39330</v>
      </c>
      <c r="F2008" s="139">
        <f t="shared" si="129"/>
        <v>2007</v>
      </c>
      <c r="G2008" s="140">
        <v>2.0221</v>
      </c>
      <c r="H2008" s="145">
        <f t="shared" si="127"/>
        <v>2.0221</v>
      </c>
    </row>
    <row r="2009" spans="1:8">
      <c r="A2009" s="135">
        <v>39330</v>
      </c>
      <c r="B2009" s="136">
        <f t="shared" si="128"/>
        <v>2007</v>
      </c>
      <c r="C2009" s="137">
        <v>1.3669</v>
      </c>
      <c r="D2009" s="133">
        <f t="shared" si="126"/>
        <v>1.3669</v>
      </c>
      <c r="E2009" s="144">
        <v>39331</v>
      </c>
      <c r="F2009" s="139">
        <f t="shared" si="129"/>
        <v>2007</v>
      </c>
      <c r="G2009" s="140">
        <v>2.0242</v>
      </c>
      <c r="H2009" s="145">
        <f t="shared" si="127"/>
        <v>2.0242</v>
      </c>
    </row>
    <row r="2010" spans="1:8">
      <c r="A2010" s="135">
        <v>39331</v>
      </c>
      <c r="B2010" s="136">
        <f t="shared" si="128"/>
        <v>2007</v>
      </c>
      <c r="C2010" s="137">
        <v>1.3696999999999999</v>
      </c>
      <c r="D2010" s="133">
        <f t="shared" si="126"/>
        <v>1.3696999999999999</v>
      </c>
      <c r="E2010" s="144">
        <v>39332</v>
      </c>
      <c r="F2010" s="139">
        <f t="shared" si="129"/>
        <v>2007</v>
      </c>
      <c r="G2010" s="140">
        <v>2.0283000000000002</v>
      </c>
      <c r="H2010" s="145">
        <f t="shared" si="127"/>
        <v>2.0283000000000002</v>
      </c>
    </row>
    <row r="2011" spans="1:8">
      <c r="A2011" s="135">
        <v>39332</v>
      </c>
      <c r="B2011" s="136">
        <f t="shared" si="128"/>
        <v>2007</v>
      </c>
      <c r="C2011" s="137">
        <v>1.3772</v>
      </c>
      <c r="D2011" s="133">
        <f t="shared" si="126"/>
        <v>1.3772</v>
      </c>
      <c r="E2011" s="144">
        <v>39335</v>
      </c>
      <c r="F2011" s="139">
        <f t="shared" si="129"/>
        <v>2007</v>
      </c>
      <c r="G2011" s="140">
        <v>2.0287999999999999</v>
      </c>
      <c r="H2011" s="145">
        <f t="shared" si="127"/>
        <v>2.0287999999999999</v>
      </c>
    </row>
    <row r="2012" spans="1:8">
      <c r="A2012" s="135">
        <v>39335</v>
      </c>
      <c r="B2012" s="136">
        <f t="shared" si="128"/>
        <v>2007</v>
      </c>
      <c r="C2012" s="137">
        <v>1.3794</v>
      </c>
      <c r="D2012" s="133">
        <f t="shared" si="126"/>
        <v>1.3794</v>
      </c>
      <c r="E2012" s="144">
        <v>39336</v>
      </c>
      <c r="F2012" s="139">
        <f t="shared" si="129"/>
        <v>2007</v>
      </c>
      <c r="G2012" s="140">
        <v>2.0318999999999998</v>
      </c>
      <c r="H2012" s="145">
        <f t="shared" si="127"/>
        <v>2.0318999999999998</v>
      </c>
    </row>
    <row r="2013" spans="1:8">
      <c r="A2013" s="135">
        <v>39336</v>
      </c>
      <c r="B2013" s="136">
        <f t="shared" si="128"/>
        <v>2007</v>
      </c>
      <c r="C2013" s="137">
        <v>1.3836999999999999</v>
      </c>
      <c r="D2013" s="133">
        <f t="shared" si="126"/>
        <v>1.3836999999999999</v>
      </c>
      <c r="E2013" s="144">
        <v>39337</v>
      </c>
      <c r="F2013" s="139">
        <f t="shared" si="129"/>
        <v>2007</v>
      </c>
      <c r="G2013" s="140">
        <v>2.0314000000000001</v>
      </c>
      <c r="H2013" s="145">
        <f t="shared" si="127"/>
        <v>2.0314000000000001</v>
      </c>
    </row>
    <row r="2014" spans="1:8">
      <c r="A2014" s="135">
        <v>39337</v>
      </c>
      <c r="B2014" s="136">
        <f t="shared" si="128"/>
        <v>2007</v>
      </c>
      <c r="C2014" s="137">
        <v>1.3904000000000001</v>
      </c>
      <c r="D2014" s="133">
        <f t="shared" si="126"/>
        <v>1.3904000000000001</v>
      </c>
      <c r="E2014" s="144">
        <v>39338</v>
      </c>
      <c r="F2014" s="139">
        <f t="shared" si="129"/>
        <v>2007</v>
      </c>
      <c r="G2014" s="140">
        <v>2.0278</v>
      </c>
      <c r="H2014" s="145">
        <f t="shared" si="127"/>
        <v>2.0278</v>
      </c>
    </row>
    <row r="2015" spans="1:8">
      <c r="A2015" s="135">
        <v>39338</v>
      </c>
      <c r="B2015" s="136">
        <f t="shared" si="128"/>
        <v>2007</v>
      </c>
      <c r="C2015" s="137">
        <v>1.3885000000000001</v>
      </c>
      <c r="D2015" s="133">
        <f t="shared" si="126"/>
        <v>1.3885000000000001</v>
      </c>
      <c r="E2015" s="144">
        <v>39339</v>
      </c>
      <c r="F2015" s="139">
        <f t="shared" si="129"/>
        <v>2007</v>
      </c>
      <c r="G2015" s="140">
        <v>2.0066999999999999</v>
      </c>
      <c r="H2015" s="145">
        <f t="shared" si="127"/>
        <v>2.0066999999999999</v>
      </c>
    </row>
    <row r="2016" spans="1:8">
      <c r="A2016" s="135">
        <v>39339</v>
      </c>
      <c r="B2016" s="136">
        <f t="shared" si="128"/>
        <v>2007</v>
      </c>
      <c r="C2016" s="137">
        <v>1.3848</v>
      </c>
      <c r="D2016" s="133">
        <f t="shared" si="126"/>
        <v>1.3848</v>
      </c>
      <c r="E2016" s="144">
        <v>39342</v>
      </c>
      <c r="F2016" s="139">
        <f t="shared" si="129"/>
        <v>2007</v>
      </c>
      <c r="G2016" s="140">
        <v>1.992</v>
      </c>
      <c r="H2016" s="145">
        <f t="shared" si="127"/>
        <v>1.992</v>
      </c>
    </row>
    <row r="2017" spans="1:8">
      <c r="A2017" s="135">
        <v>39342</v>
      </c>
      <c r="B2017" s="136">
        <f t="shared" si="128"/>
        <v>2007</v>
      </c>
      <c r="C2017" s="137">
        <v>1.3859999999999999</v>
      </c>
      <c r="D2017" s="133">
        <f t="shared" si="126"/>
        <v>1.3859999999999999</v>
      </c>
      <c r="E2017" s="144">
        <v>39343</v>
      </c>
      <c r="F2017" s="139">
        <f t="shared" si="129"/>
        <v>2007</v>
      </c>
      <c r="G2017" s="140">
        <v>1.9973000000000001</v>
      </c>
      <c r="H2017" s="145">
        <f t="shared" si="127"/>
        <v>1.9973000000000001</v>
      </c>
    </row>
    <row r="2018" spans="1:8">
      <c r="A2018" s="135">
        <v>39343</v>
      </c>
      <c r="B2018" s="136">
        <f t="shared" si="128"/>
        <v>2007</v>
      </c>
      <c r="C2018" s="137">
        <v>1.3869</v>
      </c>
      <c r="D2018" s="133">
        <f t="shared" si="126"/>
        <v>1.3869</v>
      </c>
      <c r="E2018" s="144">
        <v>39344</v>
      </c>
      <c r="F2018" s="139">
        <f t="shared" si="129"/>
        <v>2007</v>
      </c>
      <c r="G2018" s="140">
        <v>1.9983</v>
      </c>
      <c r="H2018" s="145">
        <f t="shared" si="127"/>
        <v>1.9983</v>
      </c>
    </row>
    <row r="2019" spans="1:8">
      <c r="A2019" s="135">
        <v>39344</v>
      </c>
      <c r="B2019" s="136">
        <f t="shared" si="128"/>
        <v>2007</v>
      </c>
      <c r="C2019" s="137">
        <v>1.395</v>
      </c>
      <c r="D2019" s="133">
        <f t="shared" si="126"/>
        <v>1.395</v>
      </c>
      <c r="E2019" s="144">
        <v>39345</v>
      </c>
      <c r="F2019" s="139">
        <f t="shared" si="129"/>
        <v>2007</v>
      </c>
      <c r="G2019" s="140">
        <v>2.0131999999999999</v>
      </c>
      <c r="H2019" s="145">
        <f t="shared" si="127"/>
        <v>2.0131999999999999</v>
      </c>
    </row>
    <row r="2020" spans="1:8">
      <c r="A2020" s="135">
        <v>39345</v>
      </c>
      <c r="B2020" s="136">
        <f t="shared" si="128"/>
        <v>2007</v>
      </c>
      <c r="C2020" s="137">
        <v>1.4092</v>
      </c>
      <c r="D2020" s="133">
        <f t="shared" si="126"/>
        <v>1.4092</v>
      </c>
      <c r="E2020" s="144">
        <v>39346</v>
      </c>
      <c r="F2020" s="139">
        <f t="shared" si="129"/>
        <v>2007</v>
      </c>
      <c r="G2020" s="140">
        <v>2.0207999999999999</v>
      </c>
      <c r="H2020" s="145">
        <f t="shared" si="127"/>
        <v>2.0207999999999999</v>
      </c>
    </row>
    <row r="2021" spans="1:8">
      <c r="A2021" s="135">
        <v>39346</v>
      </c>
      <c r="B2021" s="136">
        <f t="shared" si="128"/>
        <v>2007</v>
      </c>
      <c r="C2021" s="137">
        <v>1.4076</v>
      </c>
      <c r="D2021" s="133">
        <f t="shared" si="126"/>
        <v>1.4076</v>
      </c>
      <c r="E2021" s="144">
        <v>39349</v>
      </c>
      <c r="F2021" s="139">
        <f t="shared" si="129"/>
        <v>2007</v>
      </c>
      <c r="G2021" s="140">
        <v>2.0222000000000002</v>
      </c>
      <c r="H2021" s="145">
        <f t="shared" si="127"/>
        <v>2.0222000000000002</v>
      </c>
    </row>
    <row r="2022" spans="1:8">
      <c r="A2022" s="135">
        <v>39349</v>
      </c>
      <c r="B2022" s="136">
        <f t="shared" si="128"/>
        <v>2007</v>
      </c>
      <c r="C2022" s="137">
        <v>1.4086000000000001</v>
      </c>
      <c r="D2022" s="133">
        <f t="shared" si="126"/>
        <v>1.4086000000000001</v>
      </c>
      <c r="E2022" s="144">
        <v>39350</v>
      </c>
      <c r="F2022" s="139">
        <f t="shared" si="129"/>
        <v>2007</v>
      </c>
      <c r="G2022" s="140">
        <v>2.0169000000000001</v>
      </c>
      <c r="H2022" s="145">
        <f t="shared" si="127"/>
        <v>2.0169000000000001</v>
      </c>
    </row>
    <row r="2023" spans="1:8">
      <c r="A2023" s="135">
        <v>39350</v>
      </c>
      <c r="B2023" s="136">
        <f t="shared" si="128"/>
        <v>2007</v>
      </c>
      <c r="C2023" s="137">
        <v>1.4128000000000001</v>
      </c>
      <c r="D2023" s="133">
        <f t="shared" si="126"/>
        <v>1.4128000000000001</v>
      </c>
      <c r="E2023" s="144">
        <v>39351</v>
      </c>
      <c r="F2023" s="139">
        <f t="shared" si="129"/>
        <v>2007</v>
      </c>
      <c r="G2023" s="140">
        <v>2.0158999999999998</v>
      </c>
      <c r="H2023" s="145">
        <f t="shared" si="127"/>
        <v>2.0158999999999998</v>
      </c>
    </row>
    <row r="2024" spans="1:8">
      <c r="A2024" s="135">
        <v>39351</v>
      </c>
      <c r="B2024" s="136">
        <f t="shared" si="128"/>
        <v>2007</v>
      </c>
      <c r="C2024" s="137">
        <v>1.4126000000000001</v>
      </c>
      <c r="D2024" s="133">
        <f t="shared" si="126"/>
        <v>1.4126000000000001</v>
      </c>
      <c r="E2024" s="144">
        <v>39352</v>
      </c>
      <c r="F2024" s="139">
        <f t="shared" si="129"/>
        <v>2007</v>
      </c>
      <c r="G2024" s="140">
        <v>2.0234999999999999</v>
      </c>
      <c r="H2024" s="145">
        <f t="shared" si="127"/>
        <v>2.0234999999999999</v>
      </c>
    </row>
    <row r="2025" spans="1:8">
      <c r="A2025" s="135">
        <v>39352</v>
      </c>
      <c r="B2025" s="136">
        <f t="shared" si="128"/>
        <v>2007</v>
      </c>
      <c r="C2025" s="137">
        <v>1.4137999999999999</v>
      </c>
      <c r="D2025" s="133">
        <f t="shared" si="126"/>
        <v>1.4137999999999999</v>
      </c>
      <c r="E2025" s="144">
        <v>39353</v>
      </c>
      <c r="F2025" s="139">
        <f t="shared" si="129"/>
        <v>2007</v>
      </c>
      <c r="G2025" s="140">
        <v>2.0388999999999999</v>
      </c>
      <c r="H2025" s="145">
        <f t="shared" si="127"/>
        <v>2.0388999999999999</v>
      </c>
    </row>
    <row r="2026" spans="1:8">
      <c r="A2026" s="135">
        <v>39353</v>
      </c>
      <c r="B2026" s="136">
        <f t="shared" si="128"/>
        <v>2007</v>
      </c>
      <c r="C2026" s="137">
        <v>1.4218999999999999</v>
      </c>
      <c r="D2026" s="133">
        <f t="shared" si="126"/>
        <v>1.4218999999999999</v>
      </c>
      <c r="E2026" s="144">
        <v>39356</v>
      </c>
      <c r="F2026" s="139">
        <f t="shared" si="129"/>
        <v>2007</v>
      </c>
      <c r="G2026" s="140">
        <v>2.0436000000000001</v>
      </c>
      <c r="H2026" s="145">
        <f t="shared" si="127"/>
        <v>2.0436000000000001</v>
      </c>
    </row>
    <row r="2027" spans="1:8">
      <c r="A2027" s="141" t="s">
        <v>360</v>
      </c>
      <c r="B2027" s="136">
        <f t="shared" si="128"/>
        <v>2007</v>
      </c>
      <c r="C2027" s="137">
        <v>1.4229000000000001</v>
      </c>
      <c r="D2027" s="133">
        <f t="shared" si="126"/>
        <v>1.4229000000000001</v>
      </c>
      <c r="E2027" s="144">
        <v>39357</v>
      </c>
      <c r="F2027" s="139">
        <f t="shared" si="129"/>
        <v>2007</v>
      </c>
      <c r="G2027" s="140">
        <v>2.0417000000000001</v>
      </c>
      <c r="H2027" s="145">
        <f t="shared" si="127"/>
        <v>2.0417000000000001</v>
      </c>
    </row>
    <row r="2028" spans="1:8">
      <c r="A2028" s="141" t="s">
        <v>359</v>
      </c>
      <c r="B2028" s="136">
        <f t="shared" si="128"/>
        <v>2007</v>
      </c>
      <c r="C2028" s="137">
        <v>1.4162999999999999</v>
      </c>
      <c r="D2028" s="133">
        <f t="shared" si="126"/>
        <v>1.4162999999999999</v>
      </c>
      <c r="E2028" s="144">
        <v>39358</v>
      </c>
      <c r="F2028" s="139">
        <f t="shared" si="129"/>
        <v>2007</v>
      </c>
      <c r="G2028" s="140">
        <v>2.0369000000000002</v>
      </c>
      <c r="H2028" s="145">
        <f t="shared" si="127"/>
        <v>2.0369000000000002</v>
      </c>
    </row>
    <row r="2029" spans="1:8">
      <c r="A2029" s="141" t="s">
        <v>358</v>
      </c>
      <c r="B2029" s="136">
        <f t="shared" si="128"/>
        <v>2007</v>
      </c>
      <c r="C2029" s="137">
        <v>1.4135</v>
      </c>
      <c r="D2029" s="133">
        <f t="shared" si="126"/>
        <v>1.4135</v>
      </c>
      <c r="E2029" s="144">
        <v>39359</v>
      </c>
      <c r="F2029" s="139">
        <f t="shared" si="129"/>
        <v>2007</v>
      </c>
      <c r="G2029" s="140">
        <v>2.0392000000000001</v>
      </c>
      <c r="H2029" s="145">
        <f t="shared" si="127"/>
        <v>2.0392000000000001</v>
      </c>
    </row>
    <row r="2030" spans="1:8">
      <c r="A2030" s="141" t="s">
        <v>357</v>
      </c>
      <c r="B2030" s="136">
        <f t="shared" si="128"/>
        <v>2007</v>
      </c>
      <c r="C2030" s="137">
        <v>1.4128000000000001</v>
      </c>
      <c r="D2030" s="133">
        <f t="shared" si="126"/>
        <v>1.4128000000000001</v>
      </c>
      <c r="E2030" s="144">
        <v>39360</v>
      </c>
      <c r="F2030" s="139">
        <f t="shared" si="129"/>
        <v>2007</v>
      </c>
      <c r="G2030" s="140">
        <v>2.0436000000000001</v>
      </c>
      <c r="H2030" s="145">
        <f t="shared" si="127"/>
        <v>2.0436000000000001</v>
      </c>
    </row>
    <row r="2031" spans="1:8">
      <c r="A2031" s="141" t="s">
        <v>356</v>
      </c>
      <c r="B2031" s="136">
        <f t="shared" si="128"/>
        <v>2007</v>
      </c>
      <c r="C2031" s="137">
        <v>1.4154</v>
      </c>
      <c r="D2031" s="133">
        <f t="shared" si="126"/>
        <v>1.4154</v>
      </c>
      <c r="E2031" s="144">
        <v>39363</v>
      </c>
      <c r="F2031" s="139">
        <f t="shared" si="129"/>
        <v>2007</v>
      </c>
      <c r="G2031" s="140">
        <v>2.0436000000000001</v>
      </c>
      <c r="H2031" s="145">
        <f t="shared" si="127"/>
        <v>2.0436000000000001</v>
      </c>
    </row>
    <row r="2032" spans="1:8">
      <c r="A2032" s="141" t="s">
        <v>355</v>
      </c>
      <c r="B2032" s="136">
        <f t="shared" si="128"/>
        <v>2007</v>
      </c>
      <c r="C2032" s="137">
        <v>1.4154</v>
      </c>
      <c r="D2032" s="133">
        <f t="shared" si="126"/>
        <v>1.4154</v>
      </c>
      <c r="E2032" s="144">
        <v>39364</v>
      </c>
      <c r="F2032" s="139">
        <f t="shared" si="129"/>
        <v>2007</v>
      </c>
      <c r="G2032" s="140">
        <v>2.0331000000000001</v>
      </c>
      <c r="H2032" s="145">
        <f t="shared" si="127"/>
        <v>2.0331000000000001</v>
      </c>
    </row>
    <row r="2033" spans="1:8">
      <c r="A2033" s="141" t="s">
        <v>354</v>
      </c>
      <c r="B2033" s="136">
        <f t="shared" si="128"/>
        <v>2007</v>
      </c>
      <c r="C2033" s="137">
        <v>1.4092</v>
      </c>
      <c r="D2033" s="133">
        <f t="shared" si="126"/>
        <v>1.4092</v>
      </c>
      <c r="E2033" s="144">
        <v>39365</v>
      </c>
      <c r="F2033" s="139">
        <f t="shared" si="129"/>
        <v>2007</v>
      </c>
      <c r="G2033" s="140">
        <v>2.0432000000000001</v>
      </c>
      <c r="H2033" s="145">
        <f t="shared" si="127"/>
        <v>2.0432000000000001</v>
      </c>
    </row>
    <row r="2034" spans="1:8">
      <c r="A2034" s="141" t="s">
        <v>353</v>
      </c>
      <c r="B2034" s="136">
        <f t="shared" si="128"/>
        <v>2007</v>
      </c>
      <c r="C2034" s="137">
        <v>1.4157</v>
      </c>
      <c r="D2034" s="133">
        <f t="shared" si="126"/>
        <v>1.4157</v>
      </c>
      <c r="E2034" s="144">
        <v>39366</v>
      </c>
      <c r="F2034" s="139">
        <f t="shared" si="129"/>
        <v>2007</v>
      </c>
      <c r="G2034" s="140">
        <v>2.0341999999999998</v>
      </c>
      <c r="H2034" s="145">
        <f t="shared" si="127"/>
        <v>2.0341999999999998</v>
      </c>
    </row>
    <row r="2035" spans="1:8">
      <c r="A2035" s="141" t="s">
        <v>352</v>
      </c>
      <c r="B2035" s="136">
        <f t="shared" si="128"/>
        <v>2007</v>
      </c>
      <c r="C2035" s="137">
        <v>1.4228000000000001</v>
      </c>
      <c r="D2035" s="133">
        <f t="shared" si="126"/>
        <v>1.4228000000000001</v>
      </c>
      <c r="E2035" s="144">
        <v>39367</v>
      </c>
      <c r="F2035" s="139">
        <f t="shared" si="129"/>
        <v>2007</v>
      </c>
      <c r="G2035" s="140">
        <v>2.0339999999999998</v>
      </c>
      <c r="H2035" s="145">
        <f t="shared" si="127"/>
        <v>2.0339999999999998</v>
      </c>
    </row>
    <row r="2036" spans="1:8">
      <c r="A2036" s="141" t="s">
        <v>351</v>
      </c>
      <c r="B2036" s="136">
        <f t="shared" si="128"/>
        <v>2007</v>
      </c>
      <c r="C2036" s="137">
        <v>1.4168000000000001</v>
      </c>
      <c r="D2036" s="133">
        <f t="shared" si="126"/>
        <v>1.4168000000000001</v>
      </c>
      <c r="E2036" s="144">
        <v>39370</v>
      </c>
      <c r="F2036" s="139">
        <f t="shared" si="129"/>
        <v>2007</v>
      </c>
      <c r="G2036" s="140">
        <v>2.0419</v>
      </c>
      <c r="H2036" s="145">
        <f t="shared" si="127"/>
        <v>2.0419</v>
      </c>
    </row>
    <row r="2037" spans="1:8">
      <c r="A2037" s="141" t="s">
        <v>350</v>
      </c>
      <c r="B2037" s="136">
        <f t="shared" si="128"/>
        <v>2007</v>
      </c>
      <c r="C2037" s="137">
        <v>1.4216</v>
      </c>
      <c r="D2037" s="133">
        <f t="shared" si="126"/>
        <v>1.4216</v>
      </c>
      <c r="E2037" s="144">
        <v>39371</v>
      </c>
      <c r="F2037" s="139">
        <f t="shared" si="129"/>
        <v>2007</v>
      </c>
      <c r="G2037" s="140">
        <v>2.0327000000000002</v>
      </c>
      <c r="H2037" s="145">
        <f t="shared" si="127"/>
        <v>2.0327000000000002</v>
      </c>
    </row>
    <row r="2038" spans="1:8">
      <c r="A2038" s="141" t="s">
        <v>349</v>
      </c>
      <c r="B2038" s="136">
        <f t="shared" si="128"/>
        <v>2007</v>
      </c>
      <c r="C2038" s="137">
        <v>1.4165000000000001</v>
      </c>
      <c r="D2038" s="133">
        <f t="shared" si="126"/>
        <v>1.4165000000000001</v>
      </c>
      <c r="E2038" s="144">
        <v>39372</v>
      </c>
      <c r="F2038" s="139">
        <f t="shared" si="129"/>
        <v>2007</v>
      </c>
      <c r="G2038" s="140">
        <v>2.0387</v>
      </c>
      <c r="H2038" s="145">
        <f t="shared" si="127"/>
        <v>2.0387</v>
      </c>
    </row>
    <row r="2039" spans="1:8">
      <c r="A2039" s="141" t="s">
        <v>348</v>
      </c>
      <c r="B2039" s="136">
        <f t="shared" si="128"/>
        <v>2007</v>
      </c>
      <c r="C2039" s="137">
        <v>1.4208000000000001</v>
      </c>
      <c r="D2039" s="133">
        <f t="shared" si="126"/>
        <v>1.4208000000000001</v>
      </c>
      <c r="E2039" s="144">
        <v>39373</v>
      </c>
      <c r="F2039" s="139">
        <f t="shared" si="129"/>
        <v>2007</v>
      </c>
      <c r="G2039" s="140">
        <v>2.0457000000000001</v>
      </c>
      <c r="H2039" s="145">
        <f t="shared" si="127"/>
        <v>2.0457000000000001</v>
      </c>
    </row>
    <row r="2040" spans="1:8">
      <c r="A2040" s="141" t="s">
        <v>347</v>
      </c>
      <c r="B2040" s="136">
        <f t="shared" si="128"/>
        <v>2007</v>
      </c>
      <c r="C2040" s="137">
        <v>1.4291</v>
      </c>
      <c r="D2040" s="133">
        <f t="shared" si="126"/>
        <v>1.4291</v>
      </c>
      <c r="E2040" s="144">
        <v>39374</v>
      </c>
      <c r="F2040" s="139">
        <f t="shared" si="129"/>
        <v>2007</v>
      </c>
      <c r="G2040" s="140">
        <v>2.0484</v>
      </c>
      <c r="H2040" s="145">
        <f t="shared" si="127"/>
        <v>2.0484</v>
      </c>
    </row>
    <row r="2041" spans="1:8">
      <c r="A2041" s="141" t="s">
        <v>346</v>
      </c>
      <c r="B2041" s="136">
        <f t="shared" si="128"/>
        <v>2007</v>
      </c>
      <c r="C2041" s="137">
        <v>1.4262999999999999</v>
      </c>
      <c r="D2041" s="133">
        <f t="shared" si="126"/>
        <v>1.4262999999999999</v>
      </c>
      <c r="E2041" s="144">
        <v>39377</v>
      </c>
      <c r="F2041" s="139">
        <f t="shared" si="129"/>
        <v>2007</v>
      </c>
      <c r="G2041" s="140">
        <v>2.0278999999999998</v>
      </c>
      <c r="H2041" s="145">
        <f t="shared" si="127"/>
        <v>2.0278999999999998</v>
      </c>
    </row>
    <row r="2042" spans="1:8">
      <c r="A2042" s="141" t="s">
        <v>345</v>
      </c>
      <c r="B2042" s="136">
        <f t="shared" si="128"/>
        <v>2007</v>
      </c>
      <c r="C2042" s="137">
        <v>1.4137999999999999</v>
      </c>
      <c r="D2042" s="133">
        <f t="shared" si="126"/>
        <v>1.4137999999999999</v>
      </c>
      <c r="E2042" s="144">
        <v>39378</v>
      </c>
      <c r="F2042" s="139">
        <f t="shared" si="129"/>
        <v>2007</v>
      </c>
      <c r="G2042" s="140">
        <v>2.0495000000000001</v>
      </c>
      <c r="H2042" s="145">
        <f t="shared" si="127"/>
        <v>2.0495000000000001</v>
      </c>
    </row>
    <row r="2043" spans="1:8">
      <c r="A2043" s="141" t="s">
        <v>344</v>
      </c>
      <c r="B2043" s="136">
        <f t="shared" si="128"/>
        <v>2007</v>
      </c>
      <c r="C2043" s="137">
        <v>1.4248000000000001</v>
      </c>
      <c r="D2043" s="133">
        <f t="shared" si="126"/>
        <v>1.4248000000000001</v>
      </c>
      <c r="E2043" s="144">
        <v>39379</v>
      </c>
      <c r="F2043" s="139">
        <f t="shared" si="129"/>
        <v>2007</v>
      </c>
      <c r="G2043" s="140">
        <v>2.0491000000000001</v>
      </c>
      <c r="H2043" s="145">
        <f t="shared" si="127"/>
        <v>2.0491000000000001</v>
      </c>
    </row>
    <row r="2044" spans="1:8">
      <c r="A2044" s="141" t="s">
        <v>343</v>
      </c>
      <c r="B2044" s="136">
        <f t="shared" si="128"/>
        <v>2007</v>
      </c>
      <c r="C2044" s="137">
        <v>1.4237</v>
      </c>
      <c r="D2044" s="133">
        <f t="shared" si="126"/>
        <v>1.4237</v>
      </c>
      <c r="E2044" s="144">
        <v>39380</v>
      </c>
      <c r="F2044" s="139">
        <f t="shared" si="129"/>
        <v>2007</v>
      </c>
      <c r="G2044" s="140">
        <v>2.0485000000000002</v>
      </c>
      <c r="H2044" s="145">
        <f t="shared" si="127"/>
        <v>2.0485000000000002</v>
      </c>
    </row>
    <row r="2045" spans="1:8">
      <c r="A2045" s="141" t="s">
        <v>342</v>
      </c>
      <c r="B2045" s="136">
        <f t="shared" si="128"/>
        <v>2007</v>
      </c>
      <c r="C2045" s="137">
        <v>1.4298999999999999</v>
      </c>
      <c r="D2045" s="133">
        <f t="shared" si="126"/>
        <v>1.4298999999999999</v>
      </c>
      <c r="E2045" s="144">
        <v>39381</v>
      </c>
      <c r="F2045" s="139">
        <f t="shared" si="129"/>
        <v>2007</v>
      </c>
      <c r="G2045" s="140">
        <v>2.0514000000000001</v>
      </c>
      <c r="H2045" s="145">
        <f t="shared" si="127"/>
        <v>2.0514000000000001</v>
      </c>
    </row>
    <row r="2046" spans="1:8">
      <c r="A2046" s="141" t="s">
        <v>341</v>
      </c>
      <c r="B2046" s="136">
        <f t="shared" si="128"/>
        <v>2007</v>
      </c>
      <c r="C2046" s="137">
        <v>1.4390000000000001</v>
      </c>
      <c r="D2046" s="133">
        <f t="shared" si="126"/>
        <v>1.4390000000000001</v>
      </c>
      <c r="E2046" s="144">
        <v>39384</v>
      </c>
      <c r="F2046" s="139">
        <f t="shared" si="129"/>
        <v>2007</v>
      </c>
      <c r="G2046" s="140">
        <v>2.0609000000000002</v>
      </c>
      <c r="H2046" s="145">
        <f t="shared" si="127"/>
        <v>2.0609000000000002</v>
      </c>
    </row>
    <row r="2047" spans="1:8">
      <c r="A2047" s="141" t="s">
        <v>340</v>
      </c>
      <c r="B2047" s="136">
        <f t="shared" si="128"/>
        <v>2007</v>
      </c>
      <c r="C2047" s="137">
        <v>1.4404999999999999</v>
      </c>
      <c r="D2047" s="133">
        <f t="shared" si="126"/>
        <v>1.4404999999999999</v>
      </c>
      <c r="E2047" s="144">
        <v>39385</v>
      </c>
      <c r="F2047" s="139">
        <f t="shared" si="129"/>
        <v>2007</v>
      </c>
      <c r="G2047" s="140">
        <v>2.0670999999999999</v>
      </c>
      <c r="H2047" s="145">
        <f t="shared" si="127"/>
        <v>2.0670999999999999</v>
      </c>
    </row>
    <row r="2048" spans="1:8">
      <c r="A2048" s="141" t="s">
        <v>339</v>
      </c>
      <c r="B2048" s="136">
        <f t="shared" si="128"/>
        <v>2007</v>
      </c>
      <c r="C2048" s="137">
        <v>1.4423999999999999</v>
      </c>
      <c r="D2048" s="133">
        <f t="shared" si="126"/>
        <v>1.4423999999999999</v>
      </c>
      <c r="E2048" s="144">
        <v>39386</v>
      </c>
      <c r="F2048" s="139">
        <f t="shared" si="129"/>
        <v>2007</v>
      </c>
      <c r="G2048" s="140">
        <v>2.0777000000000001</v>
      </c>
      <c r="H2048" s="145">
        <f t="shared" si="127"/>
        <v>2.0777000000000001</v>
      </c>
    </row>
    <row r="2049" spans="1:8">
      <c r="A2049" s="141" t="s">
        <v>338</v>
      </c>
      <c r="B2049" s="136">
        <f t="shared" si="128"/>
        <v>2007</v>
      </c>
      <c r="C2049" s="137">
        <v>1.4468000000000001</v>
      </c>
      <c r="D2049" s="133">
        <f t="shared" si="126"/>
        <v>1.4468000000000001</v>
      </c>
      <c r="E2049" s="144">
        <v>39387</v>
      </c>
      <c r="F2049" s="139">
        <f t="shared" si="129"/>
        <v>2007</v>
      </c>
      <c r="G2049" s="140">
        <v>2.0817999999999999</v>
      </c>
      <c r="H2049" s="145">
        <f t="shared" si="127"/>
        <v>2.0817999999999999</v>
      </c>
    </row>
    <row r="2050" spans="1:8">
      <c r="A2050" s="135">
        <v>39387</v>
      </c>
      <c r="B2050" s="136">
        <f t="shared" si="128"/>
        <v>2007</v>
      </c>
      <c r="C2050" s="137">
        <v>1.4435</v>
      </c>
      <c r="D2050" s="133">
        <f t="shared" si="126"/>
        <v>1.4435</v>
      </c>
      <c r="E2050" s="144">
        <v>39388</v>
      </c>
      <c r="F2050" s="139">
        <f t="shared" si="129"/>
        <v>2007</v>
      </c>
      <c r="G2050" s="140">
        <v>2.0819999999999999</v>
      </c>
      <c r="H2050" s="145">
        <f t="shared" si="127"/>
        <v>2.0819999999999999</v>
      </c>
    </row>
    <row r="2051" spans="1:8">
      <c r="A2051" s="135">
        <v>39388</v>
      </c>
      <c r="B2051" s="136">
        <f t="shared" si="128"/>
        <v>2007</v>
      </c>
      <c r="C2051" s="137">
        <v>1.4480999999999999</v>
      </c>
      <c r="D2051" s="133">
        <f t="shared" si="126"/>
        <v>1.4480999999999999</v>
      </c>
      <c r="E2051" s="144">
        <v>39391</v>
      </c>
      <c r="F2051" s="139">
        <f t="shared" si="129"/>
        <v>2007</v>
      </c>
      <c r="G2051" s="140">
        <v>2.0798999999999999</v>
      </c>
      <c r="H2051" s="145">
        <f t="shared" si="127"/>
        <v>2.0798999999999999</v>
      </c>
    </row>
    <row r="2052" spans="1:8">
      <c r="A2052" s="135">
        <v>39391</v>
      </c>
      <c r="B2052" s="136">
        <f t="shared" si="128"/>
        <v>2007</v>
      </c>
      <c r="C2052" s="137">
        <v>1.4469000000000001</v>
      </c>
      <c r="D2052" s="133">
        <f t="shared" si="126"/>
        <v>1.4469000000000001</v>
      </c>
      <c r="E2052" s="144">
        <v>39392</v>
      </c>
      <c r="F2052" s="139">
        <f t="shared" si="129"/>
        <v>2007</v>
      </c>
      <c r="G2052" s="140">
        <v>2.0859000000000001</v>
      </c>
      <c r="H2052" s="145">
        <f t="shared" si="127"/>
        <v>2.0859000000000001</v>
      </c>
    </row>
    <row r="2053" spans="1:8">
      <c r="A2053" s="135">
        <v>39392</v>
      </c>
      <c r="B2053" s="136">
        <f t="shared" si="128"/>
        <v>2007</v>
      </c>
      <c r="C2053" s="137">
        <v>1.4555</v>
      </c>
      <c r="D2053" s="133">
        <f t="shared" si="126"/>
        <v>1.4555</v>
      </c>
      <c r="E2053" s="144">
        <v>39393</v>
      </c>
      <c r="F2053" s="139">
        <f t="shared" si="129"/>
        <v>2007</v>
      </c>
      <c r="G2053" s="140">
        <v>2.1044999999999998</v>
      </c>
      <c r="H2053" s="145">
        <f t="shared" si="127"/>
        <v>2.1044999999999998</v>
      </c>
    </row>
    <row r="2054" spans="1:8">
      <c r="A2054" s="135">
        <v>39393</v>
      </c>
      <c r="B2054" s="136">
        <f t="shared" si="128"/>
        <v>2007</v>
      </c>
      <c r="C2054" s="137">
        <v>1.4666999999999999</v>
      </c>
      <c r="D2054" s="133">
        <f t="shared" si="126"/>
        <v>1.4666999999999999</v>
      </c>
      <c r="E2054" s="144">
        <v>39394</v>
      </c>
      <c r="F2054" s="139">
        <f t="shared" si="129"/>
        <v>2007</v>
      </c>
      <c r="G2054" s="140">
        <v>2.1103999999999998</v>
      </c>
      <c r="H2054" s="145">
        <f t="shared" si="127"/>
        <v>2.1103999999999998</v>
      </c>
    </row>
    <row r="2055" spans="1:8">
      <c r="A2055" s="135">
        <v>39394</v>
      </c>
      <c r="B2055" s="136">
        <f t="shared" si="128"/>
        <v>2007</v>
      </c>
      <c r="C2055" s="137">
        <v>1.4691000000000001</v>
      </c>
      <c r="D2055" s="133">
        <f t="shared" ref="D2055:D2118" si="130">IF(ISNUMBER(C2055),C2055,"")</f>
        <v>1.4691000000000001</v>
      </c>
      <c r="E2055" s="144">
        <v>39395</v>
      </c>
      <c r="F2055" s="139">
        <f t="shared" si="129"/>
        <v>2007</v>
      </c>
      <c r="G2055" s="140">
        <v>2.0911</v>
      </c>
      <c r="H2055" s="145">
        <f t="shared" ref="H2055:H2118" si="131">IF(ISNUMBER(G2055),G2055,"")</f>
        <v>2.0911</v>
      </c>
    </row>
    <row r="2056" spans="1:8">
      <c r="A2056" s="135">
        <v>39395</v>
      </c>
      <c r="B2056" s="136">
        <f t="shared" ref="B2056:B2119" si="132">YEAR(A2056)</f>
        <v>2007</v>
      </c>
      <c r="C2056" s="137">
        <v>1.4664999999999999</v>
      </c>
      <c r="D2056" s="133">
        <f t="shared" si="130"/>
        <v>1.4664999999999999</v>
      </c>
      <c r="E2056" s="144">
        <v>39398</v>
      </c>
      <c r="F2056" s="139">
        <f t="shared" si="129"/>
        <v>2007</v>
      </c>
      <c r="G2056" s="140" t="s">
        <v>50</v>
      </c>
      <c r="H2056" s="145" t="str">
        <f t="shared" si="131"/>
        <v/>
      </c>
    </row>
    <row r="2057" spans="1:8">
      <c r="A2057" s="135">
        <v>39398</v>
      </c>
      <c r="B2057" s="136">
        <f t="shared" si="132"/>
        <v>2007</v>
      </c>
      <c r="C2057" s="137" t="s">
        <v>50</v>
      </c>
      <c r="D2057" s="133" t="str">
        <f t="shared" si="130"/>
        <v/>
      </c>
      <c r="E2057" s="144">
        <v>39399</v>
      </c>
      <c r="F2057" s="139">
        <f t="shared" ref="F2057:F2120" si="133">YEAR(E2057)</f>
        <v>2007</v>
      </c>
      <c r="G2057" s="140">
        <v>2.0729000000000002</v>
      </c>
      <c r="H2057" s="145">
        <f t="shared" si="131"/>
        <v>2.0729000000000002</v>
      </c>
    </row>
    <row r="2058" spans="1:8">
      <c r="A2058" s="135">
        <v>39399</v>
      </c>
      <c r="B2058" s="136">
        <f t="shared" si="132"/>
        <v>2007</v>
      </c>
      <c r="C2058" s="137">
        <v>1.4598</v>
      </c>
      <c r="D2058" s="133">
        <f t="shared" si="130"/>
        <v>1.4598</v>
      </c>
      <c r="E2058" s="144">
        <v>39400</v>
      </c>
      <c r="F2058" s="139">
        <f t="shared" si="133"/>
        <v>2007</v>
      </c>
      <c r="G2058" s="140">
        <v>2.0586000000000002</v>
      </c>
      <c r="H2058" s="145">
        <f t="shared" si="131"/>
        <v>2.0586000000000002</v>
      </c>
    </row>
    <row r="2059" spans="1:8">
      <c r="A2059" s="135">
        <v>39400</v>
      </c>
      <c r="B2059" s="136">
        <f t="shared" si="132"/>
        <v>2007</v>
      </c>
      <c r="C2059" s="137">
        <v>1.4670000000000001</v>
      </c>
      <c r="D2059" s="133">
        <f t="shared" si="130"/>
        <v>1.4670000000000001</v>
      </c>
      <c r="E2059" s="144">
        <v>39401</v>
      </c>
      <c r="F2059" s="139">
        <f t="shared" si="133"/>
        <v>2007</v>
      </c>
      <c r="G2059" s="140">
        <v>2.0482999999999998</v>
      </c>
      <c r="H2059" s="145">
        <f t="shared" si="131"/>
        <v>2.0482999999999998</v>
      </c>
    </row>
    <row r="2060" spans="1:8">
      <c r="A2060" s="135">
        <v>39401</v>
      </c>
      <c r="B2060" s="136">
        <f t="shared" si="132"/>
        <v>2007</v>
      </c>
      <c r="C2060" s="137">
        <v>1.4639</v>
      </c>
      <c r="D2060" s="133">
        <f t="shared" si="130"/>
        <v>1.4639</v>
      </c>
      <c r="E2060" s="144">
        <v>39402</v>
      </c>
      <c r="F2060" s="139">
        <f t="shared" si="133"/>
        <v>2007</v>
      </c>
      <c r="G2060" s="140">
        <v>2.048</v>
      </c>
      <c r="H2060" s="145">
        <f t="shared" si="131"/>
        <v>2.048</v>
      </c>
    </row>
    <row r="2061" spans="1:8">
      <c r="A2061" s="135">
        <v>39402</v>
      </c>
      <c r="B2061" s="136">
        <f t="shared" si="132"/>
        <v>2007</v>
      </c>
      <c r="C2061" s="137">
        <v>1.4652000000000001</v>
      </c>
      <c r="D2061" s="133">
        <f t="shared" si="130"/>
        <v>1.4652000000000001</v>
      </c>
      <c r="E2061" s="144">
        <v>39405</v>
      </c>
      <c r="F2061" s="139">
        <f t="shared" si="133"/>
        <v>2007</v>
      </c>
      <c r="G2061" s="140">
        <v>2.0478000000000001</v>
      </c>
      <c r="H2061" s="145">
        <f t="shared" si="131"/>
        <v>2.0478000000000001</v>
      </c>
    </row>
    <row r="2062" spans="1:8">
      <c r="A2062" s="135">
        <v>39405</v>
      </c>
      <c r="B2062" s="136">
        <f t="shared" si="132"/>
        <v>2007</v>
      </c>
      <c r="C2062" s="137">
        <v>1.4658</v>
      </c>
      <c r="D2062" s="133">
        <f t="shared" si="130"/>
        <v>1.4658</v>
      </c>
      <c r="E2062" s="144">
        <v>39406</v>
      </c>
      <c r="F2062" s="139">
        <f t="shared" si="133"/>
        <v>2007</v>
      </c>
      <c r="G2062" s="140">
        <v>2.0651999999999999</v>
      </c>
      <c r="H2062" s="145">
        <f t="shared" si="131"/>
        <v>2.0651999999999999</v>
      </c>
    </row>
    <row r="2063" spans="1:8">
      <c r="A2063" s="135">
        <v>39406</v>
      </c>
      <c r="B2063" s="136">
        <f t="shared" si="132"/>
        <v>2007</v>
      </c>
      <c r="C2063" s="137">
        <v>1.4786999999999999</v>
      </c>
      <c r="D2063" s="133">
        <f t="shared" si="130"/>
        <v>1.4786999999999999</v>
      </c>
      <c r="E2063" s="144">
        <v>39407</v>
      </c>
      <c r="F2063" s="139">
        <f t="shared" si="133"/>
        <v>2007</v>
      </c>
      <c r="G2063" s="140">
        <v>2.0585</v>
      </c>
      <c r="H2063" s="145">
        <f t="shared" si="131"/>
        <v>2.0585</v>
      </c>
    </row>
    <row r="2064" spans="1:8">
      <c r="A2064" s="135">
        <v>39407</v>
      </c>
      <c r="B2064" s="136">
        <f t="shared" si="132"/>
        <v>2007</v>
      </c>
      <c r="C2064" s="137">
        <v>1.4829000000000001</v>
      </c>
      <c r="D2064" s="133">
        <f t="shared" si="130"/>
        <v>1.4829000000000001</v>
      </c>
      <c r="E2064" s="144">
        <v>39408</v>
      </c>
      <c r="F2064" s="139">
        <f t="shared" si="133"/>
        <v>2007</v>
      </c>
      <c r="G2064" s="140">
        <v>2.0585</v>
      </c>
      <c r="H2064" s="145">
        <f t="shared" si="131"/>
        <v>2.0585</v>
      </c>
    </row>
    <row r="2065" spans="1:8">
      <c r="A2065" s="135">
        <v>39408</v>
      </c>
      <c r="B2065" s="136">
        <f t="shared" si="132"/>
        <v>2007</v>
      </c>
      <c r="C2065" s="137">
        <v>1.4829000000000001</v>
      </c>
      <c r="D2065" s="133">
        <f t="shared" si="130"/>
        <v>1.4829000000000001</v>
      </c>
      <c r="E2065" s="144">
        <v>39409</v>
      </c>
      <c r="F2065" s="139">
        <f t="shared" si="133"/>
        <v>2007</v>
      </c>
      <c r="G2065" s="140">
        <v>2.0564</v>
      </c>
      <c r="H2065" s="145">
        <f t="shared" si="131"/>
        <v>2.0564</v>
      </c>
    </row>
    <row r="2066" spans="1:8">
      <c r="A2066" s="135">
        <v>39409</v>
      </c>
      <c r="B2066" s="136">
        <f t="shared" si="132"/>
        <v>2007</v>
      </c>
      <c r="C2066" s="137">
        <v>1.4824999999999999</v>
      </c>
      <c r="D2066" s="133">
        <f t="shared" si="130"/>
        <v>1.4824999999999999</v>
      </c>
      <c r="E2066" s="144">
        <v>39412</v>
      </c>
      <c r="F2066" s="139">
        <f t="shared" si="133"/>
        <v>2007</v>
      </c>
      <c r="G2066" s="140">
        <v>2.0680999999999998</v>
      </c>
      <c r="H2066" s="145">
        <f t="shared" si="131"/>
        <v>2.0680999999999998</v>
      </c>
    </row>
    <row r="2067" spans="1:8">
      <c r="A2067" s="135">
        <v>39412</v>
      </c>
      <c r="B2067" s="136">
        <f t="shared" si="132"/>
        <v>2007</v>
      </c>
      <c r="C2067" s="137">
        <v>1.4862</v>
      </c>
      <c r="D2067" s="133">
        <f t="shared" si="130"/>
        <v>1.4862</v>
      </c>
      <c r="E2067" s="144">
        <v>39413</v>
      </c>
      <c r="F2067" s="139">
        <f t="shared" si="133"/>
        <v>2007</v>
      </c>
      <c r="G2067" s="140">
        <v>2.0653000000000001</v>
      </c>
      <c r="H2067" s="145">
        <f t="shared" si="131"/>
        <v>2.0653000000000001</v>
      </c>
    </row>
    <row r="2068" spans="1:8">
      <c r="A2068" s="135">
        <v>39413</v>
      </c>
      <c r="B2068" s="136">
        <f t="shared" si="132"/>
        <v>2007</v>
      </c>
      <c r="C2068" s="137">
        <v>1.4817</v>
      </c>
      <c r="D2068" s="133">
        <f t="shared" si="130"/>
        <v>1.4817</v>
      </c>
      <c r="E2068" s="144">
        <v>39414</v>
      </c>
      <c r="F2068" s="139">
        <f t="shared" si="133"/>
        <v>2007</v>
      </c>
      <c r="G2068" s="140">
        <v>2.0688</v>
      </c>
      <c r="H2068" s="145">
        <f t="shared" si="131"/>
        <v>2.0688</v>
      </c>
    </row>
    <row r="2069" spans="1:8">
      <c r="A2069" s="135">
        <v>39414</v>
      </c>
      <c r="B2069" s="136">
        <f t="shared" si="132"/>
        <v>2007</v>
      </c>
      <c r="C2069" s="137">
        <v>1.4750000000000001</v>
      </c>
      <c r="D2069" s="133">
        <f t="shared" si="130"/>
        <v>1.4750000000000001</v>
      </c>
      <c r="E2069" s="144">
        <v>39415</v>
      </c>
      <c r="F2069" s="139">
        <f t="shared" si="133"/>
        <v>2007</v>
      </c>
      <c r="G2069" s="140">
        <v>2.0642</v>
      </c>
      <c r="H2069" s="145">
        <f t="shared" si="131"/>
        <v>2.0642</v>
      </c>
    </row>
    <row r="2070" spans="1:8">
      <c r="A2070" s="135">
        <v>39415</v>
      </c>
      <c r="B2070" s="136">
        <f t="shared" si="132"/>
        <v>2007</v>
      </c>
      <c r="C2070" s="137">
        <v>1.4765999999999999</v>
      </c>
      <c r="D2070" s="133">
        <f t="shared" si="130"/>
        <v>1.4765999999999999</v>
      </c>
      <c r="E2070" s="144">
        <v>39416</v>
      </c>
      <c r="F2070" s="139">
        <f t="shared" si="133"/>
        <v>2007</v>
      </c>
      <c r="G2070" s="140">
        <v>2.0567000000000002</v>
      </c>
      <c r="H2070" s="145">
        <f t="shared" si="131"/>
        <v>2.0567000000000002</v>
      </c>
    </row>
    <row r="2071" spans="1:8">
      <c r="A2071" s="135">
        <v>39416</v>
      </c>
      <c r="B2071" s="136">
        <f t="shared" si="132"/>
        <v>2007</v>
      </c>
      <c r="C2071" s="137">
        <v>1.4688000000000001</v>
      </c>
      <c r="D2071" s="133">
        <f t="shared" si="130"/>
        <v>1.4688000000000001</v>
      </c>
      <c r="E2071" s="144">
        <v>39419</v>
      </c>
      <c r="F2071" s="139">
        <f t="shared" si="133"/>
        <v>2007</v>
      </c>
      <c r="G2071" s="140">
        <v>2.0657999999999999</v>
      </c>
      <c r="H2071" s="145">
        <f t="shared" si="131"/>
        <v>2.0657999999999999</v>
      </c>
    </row>
    <row r="2072" spans="1:8">
      <c r="A2072" s="135">
        <v>39419</v>
      </c>
      <c r="B2072" s="136">
        <f t="shared" si="132"/>
        <v>2007</v>
      </c>
      <c r="C2072" s="137">
        <v>1.4657</v>
      </c>
      <c r="D2072" s="133">
        <f t="shared" si="130"/>
        <v>1.4657</v>
      </c>
      <c r="E2072" s="144">
        <v>39420</v>
      </c>
      <c r="F2072" s="139">
        <f t="shared" si="133"/>
        <v>2007</v>
      </c>
      <c r="G2072" s="140">
        <v>2.0577000000000001</v>
      </c>
      <c r="H2072" s="145">
        <f t="shared" si="131"/>
        <v>2.0577000000000001</v>
      </c>
    </row>
    <row r="2073" spans="1:8">
      <c r="A2073" s="135">
        <v>39420</v>
      </c>
      <c r="B2073" s="136">
        <f t="shared" si="132"/>
        <v>2007</v>
      </c>
      <c r="C2073" s="137">
        <v>1.4759</v>
      </c>
      <c r="D2073" s="133">
        <f t="shared" si="130"/>
        <v>1.4759</v>
      </c>
      <c r="E2073" s="144">
        <v>39421</v>
      </c>
      <c r="F2073" s="139">
        <f t="shared" si="133"/>
        <v>2007</v>
      </c>
      <c r="G2073" s="140">
        <v>2.0287999999999999</v>
      </c>
      <c r="H2073" s="145">
        <f t="shared" si="131"/>
        <v>2.0287999999999999</v>
      </c>
    </row>
    <row r="2074" spans="1:8">
      <c r="A2074" s="135">
        <v>39421</v>
      </c>
      <c r="B2074" s="136">
        <f t="shared" si="132"/>
        <v>2007</v>
      </c>
      <c r="C2074" s="137">
        <v>1.4665999999999999</v>
      </c>
      <c r="D2074" s="133">
        <f t="shared" si="130"/>
        <v>1.4665999999999999</v>
      </c>
      <c r="E2074" s="144">
        <v>39422</v>
      </c>
      <c r="F2074" s="139">
        <f t="shared" si="133"/>
        <v>2007</v>
      </c>
      <c r="G2074" s="140">
        <v>2.0289000000000001</v>
      </c>
      <c r="H2074" s="145">
        <f t="shared" si="131"/>
        <v>2.0289000000000001</v>
      </c>
    </row>
    <row r="2075" spans="1:8">
      <c r="A2075" s="135">
        <v>39422</v>
      </c>
      <c r="B2075" s="136">
        <f t="shared" si="132"/>
        <v>2007</v>
      </c>
      <c r="C2075" s="137">
        <v>1.4638</v>
      </c>
      <c r="D2075" s="133">
        <f t="shared" si="130"/>
        <v>1.4638</v>
      </c>
      <c r="E2075" s="144">
        <v>39423</v>
      </c>
      <c r="F2075" s="139">
        <f t="shared" si="133"/>
        <v>2007</v>
      </c>
      <c r="G2075" s="140">
        <v>2.0289000000000001</v>
      </c>
      <c r="H2075" s="145">
        <f t="shared" si="131"/>
        <v>2.0289000000000001</v>
      </c>
    </row>
    <row r="2076" spans="1:8">
      <c r="A2076" s="135">
        <v>39423</v>
      </c>
      <c r="B2076" s="136">
        <f t="shared" si="132"/>
        <v>2007</v>
      </c>
      <c r="C2076" s="137">
        <v>1.4663999999999999</v>
      </c>
      <c r="D2076" s="133">
        <f t="shared" si="130"/>
        <v>1.4663999999999999</v>
      </c>
      <c r="E2076" s="144">
        <v>39426</v>
      </c>
      <c r="F2076" s="139">
        <f t="shared" si="133"/>
        <v>2007</v>
      </c>
      <c r="G2076" s="140">
        <v>2.0457000000000001</v>
      </c>
      <c r="H2076" s="145">
        <f t="shared" si="131"/>
        <v>2.0457000000000001</v>
      </c>
    </row>
    <row r="2077" spans="1:8">
      <c r="A2077" s="135">
        <v>39426</v>
      </c>
      <c r="B2077" s="136">
        <f t="shared" si="132"/>
        <v>2007</v>
      </c>
      <c r="C2077" s="137">
        <v>1.4714</v>
      </c>
      <c r="D2077" s="133">
        <f t="shared" si="130"/>
        <v>1.4714</v>
      </c>
      <c r="E2077" s="144">
        <v>39427</v>
      </c>
      <c r="F2077" s="139">
        <f t="shared" si="133"/>
        <v>2007</v>
      </c>
      <c r="G2077" s="140">
        <v>2.0387</v>
      </c>
      <c r="H2077" s="145">
        <f t="shared" si="131"/>
        <v>2.0387</v>
      </c>
    </row>
    <row r="2078" spans="1:8">
      <c r="A2078" s="135">
        <v>39427</v>
      </c>
      <c r="B2078" s="136">
        <f t="shared" si="132"/>
        <v>2007</v>
      </c>
      <c r="C2078" s="137">
        <v>1.4702</v>
      </c>
      <c r="D2078" s="133">
        <f t="shared" si="130"/>
        <v>1.4702</v>
      </c>
      <c r="E2078" s="144">
        <v>39428</v>
      </c>
      <c r="F2078" s="139">
        <f t="shared" si="133"/>
        <v>2007</v>
      </c>
      <c r="G2078" s="140">
        <v>2.0493999999999999</v>
      </c>
      <c r="H2078" s="145">
        <f t="shared" si="131"/>
        <v>2.0493999999999999</v>
      </c>
    </row>
    <row r="2079" spans="1:8">
      <c r="A2079" s="135">
        <v>39428</v>
      </c>
      <c r="B2079" s="136">
        <f t="shared" si="132"/>
        <v>2007</v>
      </c>
      <c r="C2079" s="137">
        <v>1.4702</v>
      </c>
      <c r="D2079" s="133">
        <f t="shared" si="130"/>
        <v>1.4702</v>
      </c>
      <c r="E2079" s="144">
        <v>39429</v>
      </c>
      <c r="F2079" s="139">
        <f t="shared" si="133"/>
        <v>2007</v>
      </c>
      <c r="G2079" s="140">
        <v>2.0394999999999999</v>
      </c>
      <c r="H2079" s="145">
        <f t="shared" si="131"/>
        <v>2.0394999999999999</v>
      </c>
    </row>
    <row r="2080" spans="1:8">
      <c r="A2080" s="135">
        <v>39429</v>
      </c>
      <c r="B2080" s="136">
        <f t="shared" si="132"/>
        <v>2007</v>
      </c>
      <c r="C2080" s="137">
        <v>1.4591000000000001</v>
      </c>
      <c r="D2080" s="133">
        <f t="shared" si="130"/>
        <v>1.4591000000000001</v>
      </c>
      <c r="E2080" s="144">
        <v>39430</v>
      </c>
      <c r="F2080" s="139">
        <f t="shared" si="133"/>
        <v>2007</v>
      </c>
      <c r="G2080" s="140">
        <v>2.0196999999999998</v>
      </c>
      <c r="H2080" s="145">
        <f t="shared" si="131"/>
        <v>2.0196999999999998</v>
      </c>
    </row>
    <row r="2081" spans="1:9">
      <c r="A2081" s="135">
        <v>39430</v>
      </c>
      <c r="B2081" s="136">
        <f t="shared" si="132"/>
        <v>2007</v>
      </c>
      <c r="C2081" s="137">
        <v>1.4433</v>
      </c>
      <c r="D2081" s="133">
        <f t="shared" si="130"/>
        <v>1.4433</v>
      </c>
      <c r="E2081" s="144">
        <v>39433</v>
      </c>
      <c r="F2081" s="139">
        <f t="shared" si="133"/>
        <v>2007</v>
      </c>
      <c r="G2081" s="140">
        <v>2.0167999999999999</v>
      </c>
      <c r="H2081" s="145">
        <f t="shared" si="131"/>
        <v>2.0167999999999999</v>
      </c>
    </row>
    <row r="2082" spans="1:9">
      <c r="A2082" s="135">
        <v>39433</v>
      </c>
      <c r="B2082" s="136">
        <f t="shared" si="132"/>
        <v>2007</v>
      </c>
      <c r="C2082" s="137">
        <v>1.4369000000000001</v>
      </c>
      <c r="D2082" s="133">
        <f t="shared" si="130"/>
        <v>1.4369000000000001</v>
      </c>
      <c r="E2082" s="144">
        <v>39434</v>
      </c>
      <c r="F2082" s="139">
        <f t="shared" si="133"/>
        <v>2007</v>
      </c>
      <c r="G2082" s="140">
        <v>2.0139999999999998</v>
      </c>
      <c r="H2082" s="145">
        <f t="shared" si="131"/>
        <v>2.0139999999999998</v>
      </c>
    </row>
    <row r="2083" spans="1:9">
      <c r="A2083" s="135">
        <v>39434</v>
      </c>
      <c r="B2083" s="136">
        <f t="shared" si="132"/>
        <v>2007</v>
      </c>
      <c r="C2083" s="137">
        <v>1.4392</v>
      </c>
      <c r="D2083" s="133">
        <f t="shared" si="130"/>
        <v>1.4392</v>
      </c>
      <c r="E2083" s="144">
        <v>39435</v>
      </c>
      <c r="F2083" s="139">
        <f t="shared" si="133"/>
        <v>2007</v>
      </c>
      <c r="G2083" s="140">
        <v>1.9931000000000001</v>
      </c>
      <c r="H2083" s="145">
        <f t="shared" si="131"/>
        <v>1.9931000000000001</v>
      </c>
    </row>
    <row r="2084" spans="1:9">
      <c r="A2084" s="135">
        <v>39435</v>
      </c>
      <c r="B2084" s="136">
        <f t="shared" si="132"/>
        <v>2007</v>
      </c>
      <c r="C2084" s="137">
        <v>1.4343999999999999</v>
      </c>
      <c r="D2084" s="133">
        <f t="shared" si="130"/>
        <v>1.4343999999999999</v>
      </c>
      <c r="E2084" s="144">
        <v>39436</v>
      </c>
      <c r="F2084" s="139">
        <f t="shared" si="133"/>
        <v>2007</v>
      </c>
      <c r="G2084" s="140">
        <v>1.9821</v>
      </c>
      <c r="H2084" s="145">
        <f t="shared" si="131"/>
        <v>1.9821</v>
      </c>
    </row>
    <row r="2085" spans="1:9">
      <c r="A2085" s="135">
        <v>39436</v>
      </c>
      <c r="B2085" s="136">
        <f t="shared" si="132"/>
        <v>2007</v>
      </c>
      <c r="C2085" s="137">
        <v>1.4353</v>
      </c>
      <c r="D2085" s="133">
        <f t="shared" si="130"/>
        <v>1.4353</v>
      </c>
      <c r="E2085" s="144">
        <v>39437</v>
      </c>
      <c r="F2085" s="139">
        <f t="shared" si="133"/>
        <v>2007</v>
      </c>
      <c r="G2085" s="140">
        <v>1.9833000000000001</v>
      </c>
      <c r="H2085" s="145">
        <f t="shared" si="131"/>
        <v>1.9833000000000001</v>
      </c>
    </row>
    <row r="2086" spans="1:9">
      <c r="A2086" s="135">
        <v>39437</v>
      </c>
      <c r="B2086" s="136">
        <f t="shared" si="132"/>
        <v>2007</v>
      </c>
      <c r="C2086" s="137">
        <v>1.4360999999999999</v>
      </c>
      <c r="D2086" s="133">
        <f t="shared" si="130"/>
        <v>1.4360999999999999</v>
      </c>
      <c r="E2086" s="144">
        <v>39440</v>
      </c>
      <c r="F2086" s="139">
        <f t="shared" si="133"/>
        <v>2007</v>
      </c>
      <c r="G2086" s="140">
        <v>1.9774</v>
      </c>
      <c r="H2086" s="145">
        <f t="shared" si="131"/>
        <v>1.9774</v>
      </c>
    </row>
    <row r="2087" spans="1:9">
      <c r="A2087" s="135">
        <v>39440</v>
      </c>
      <c r="B2087" s="136">
        <f t="shared" si="132"/>
        <v>2007</v>
      </c>
      <c r="C2087" s="137">
        <v>1.4409000000000001</v>
      </c>
      <c r="D2087" s="133">
        <f t="shared" si="130"/>
        <v>1.4409000000000001</v>
      </c>
      <c r="E2087" s="144">
        <v>39441</v>
      </c>
      <c r="F2087" s="139">
        <f t="shared" si="133"/>
        <v>2007</v>
      </c>
      <c r="G2087" s="140" t="s">
        <v>50</v>
      </c>
      <c r="H2087" s="145" t="str">
        <f t="shared" si="131"/>
        <v/>
      </c>
    </row>
    <row r="2088" spans="1:9">
      <c r="A2088" s="135">
        <v>39441</v>
      </c>
      <c r="B2088" s="136">
        <f t="shared" si="132"/>
        <v>2007</v>
      </c>
      <c r="C2088" s="137" t="s">
        <v>50</v>
      </c>
      <c r="D2088" s="133" t="str">
        <f t="shared" si="130"/>
        <v/>
      </c>
      <c r="E2088" s="144">
        <v>39442</v>
      </c>
      <c r="F2088" s="139">
        <f t="shared" si="133"/>
        <v>2007</v>
      </c>
      <c r="G2088" s="140">
        <v>1.9833000000000001</v>
      </c>
      <c r="H2088" s="145">
        <f t="shared" si="131"/>
        <v>1.9833000000000001</v>
      </c>
    </row>
    <row r="2089" spans="1:9">
      <c r="A2089" s="135">
        <v>39442</v>
      </c>
      <c r="B2089" s="136">
        <f t="shared" si="132"/>
        <v>2007</v>
      </c>
      <c r="C2089" s="137">
        <v>1.45</v>
      </c>
      <c r="D2089" s="133">
        <f t="shared" si="130"/>
        <v>1.45</v>
      </c>
      <c r="E2089" s="144">
        <v>39443</v>
      </c>
      <c r="F2089" s="139">
        <f t="shared" si="133"/>
        <v>2007</v>
      </c>
      <c r="G2089" s="140">
        <v>1.9906999999999999</v>
      </c>
      <c r="H2089" s="145">
        <f t="shared" si="131"/>
        <v>1.9906999999999999</v>
      </c>
    </row>
    <row r="2090" spans="1:9">
      <c r="A2090" s="135">
        <v>39443</v>
      </c>
      <c r="B2090" s="136">
        <f t="shared" si="132"/>
        <v>2007</v>
      </c>
      <c r="C2090" s="137">
        <v>1.4601</v>
      </c>
      <c r="D2090" s="133">
        <f t="shared" si="130"/>
        <v>1.4601</v>
      </c>
      <c r="E2090" s="144">
        <v>39444</v>
      </c>
      <c r="F2090" s="139">
        <f t="shared" si="133"/>
        <v>2007</v>
      </c>
      <c r="G2090" s="140">
        <v>1.9928999999999999</v>
      </c>
      <c r="H2090" s="145">
        <f t="shared" si="131"/>
        <v>1.9928999999999999</v>
      </c>
    </row>
    <row r="2091" spans="1:9">
      <c r="A2091" s="135">
        <v>39444</v>
      </c>
      <c r="B2091" s="136">
        <f t="shared" si="132"/>
        <v>2007</v>
      </c>
      <c r="C2091" s="137">
        <v>1.4718</v>
      </c>
      <c r="D2091" s="133">
        <f t="shared" si="130"/>
        <v>1.4718</v>
      </c>
      <c r="E2091" s="144">
        <v>39447</v>
      </c>
      <c r="F2091" s="139">
        <f t="shared" si="133"/>
        <v>2007</v>
      </c>
      <c r="G2091" s="140">
        <v>1.9843</v>
      </c>
      <c r="H2091" s="145">
        <f t="shared" si="131"/>
        <v>1.9843</v>
      </c>
    </row>
    <row r="2092" spans="1:9">
      <c r="A2092" s="135">
        <v>39447</v>
      </c>
      <c r="B2092" s="136">
        <f t="shared" si="132"/>
        <v>2007</v>
      </c>
      <c r="C2092" s="137">
        <v>1.4602999999999999</v>
      </c>
      <c r="D2092" s="133">
        <f t="shared" si="130"/>
        <v>1.4602999999999999</v>
      </c>
      <c r="E2092" s="144">
        <v>39448</v>
      </c>
      <c r="F2092" s="139">
        <f t="shared" si="133"/>
        <v>2008</v>
      </c>
      <c r="G2092" s="140" t="s">
        <v>50</v>
      </c>
      <c r="H2092" s="145" t="str">
        <f t="shared" si="131"/>
        <v/>
      </c>
    </row>
    <row r="2093" spans="1:9">
      <c r="A2093" s="135">
        <v>39448</v>
      </c>
      <c r="B2093" s="136">
        <f t="shared" si="132"/>
        <v>2008</v>
      </c>
      <c r="C2093" s="137" t="s">
        <v>50</v>
      </c>
      <c r="D2093" s="133" t="str">
        <f t="shared" si="130"/>
        <v/>
      </c>
      <c r="E2093" s="144">
        <v>39449</v>
      </c>
      <c r="F2093" s="139">
        <f t="shared" si="133"/>
        <v>2008</v>
      </c>
      <c r="G2093" s="140">
        <v>1.9823999999999999</v>
      </c>
      <c r="H2093" s="145">
        <f t="shared" si="131"/>
        <v>1.9823999999999999</v>
      </c>
      <c r="I2093" s="5" t="str">
        <f t="shared" ref="I2093:I2156" si="134">D2093</f>
        <v/>
      </c>
    </row>
    <row r="2094" spans="1:9">
      <c r="A2094" s="135">
        <v>39449</v>
      </c>
      <c r="B2094" s="136">
        <f t="shared" si="132"/>
        <v>2008</v>
      </c>
      <c r="C2094" s="137">
        <v>1.4738</v>
      </c>
      <c r="D2094" s="133">
        <f t="shared" si="130"/>
        <v>1.4738</v>
      </c>
      <c r="E2094" s="144">
        <v>39450</v>
      </c>
      <c r="F2094" s="139">
        <f t="shared" si="133"/>
        <v>2008</v>
      </c>
      <c r="G2094" s="140">
        <v>1.9733000000000001</v>
      </c>
      <c r="H2094" s="145">
        <f t="shared" si="131"/>
        <v>1.9733000000000001</v>
      </c>
      <c r="I2094" s="5">
        <f t="shared" si="134"/>
        <v>1.4738</v>
      </c>
    </row>
    <row r="2095" spans="1:9">
      <c r="A2095" s="135">
        <v>39450</v>
      </c>
      <c r="B2095" s="136">
        <f t="shared" si="132"/>
        <v>2008</v>
      </c>
      <c r="C2095" s="137">
        <v>1.4736</v>
      </c>
      <c r="D2095" s="133">
        <f t="shared" si="130"/>
        <v>1.4736</v>
      </c>
      <c r="E2095" s="144">
        <v>39451</v>
      </c>
      <c r="F2095" s="139">
        <f t="shared" si="133"/>
        <v>2008</v>
      </c>
      <c r="G2095" s="140">
        <v>1.9757</v>
      </c>
      <c r="H2095" s="145">
        <f t="shared" si="131"/>
        <v>1.9757</v>
      </c>
      <c r="I2095" s="5">
        <f t="shared" si="134"/>
        <v>1.4736</v>
      </c>
    </row>
    <row r="2096" spans="1:9">
      <c r="A2096" s="135">
        <v>39451</v>
      </c>
      <c r="B2096" s="136">
        <f t="shared" si="132"/>
        <v>2008</v>
      </c>
      <c r="C2096" s="137">
        <v>1.4785999999999999</v>
      </c>
      <c r="D2096" s="133">
        <f t="shared" si="130"/>
        <v>1.4785999999999999</v>
      </c>
      <c r="E2096" s="144">
        <v>39454</v>
      </c>
      <c r="F2096" s="139">
        <f t="shared" si="133"/>
        <v>2008</v>
      </c>
      <c r="G2096" s="140">
        <v>1.9702999999999999</v>
      </c>
      <c r="H2096" s="145">
        <f t="shared" si="131"/>
        <v>1.9702999999999999</v>
      </c>
      <c r="I2096" s="5">
        <f t="shared" si="134"/>
        <v>1.4785999999999999</v>
      </c>
    </row>
    <row r="2097" spans="1:9">
      <c r="A2097" s="135">
        <v>39454</v>
      </c>
      <c r="B2097" s="136">
        <f t="shared" si="132"/>
        <v>2008</v>
      </c>
      <c r="C2097" s="137">
        <v>1.4683999999999999</v>
      </c>
      <c r="D2097" s="133">
        <f t="shared" si="130"/>
        <v>1.4683999999999999</v>
      </c>
      <c r="E2097" s="144">
        <v>39455</v>
      </c>
      <c r="F2097" s="139">
        <f t="shared" si="133"/>
        <v>2008</v>
      </c>
      <c r="G2097" s="140">
        <v>1.9731000000000001</v>
      </c>
      <c r="H2097" s="145">
        <f t="shared" si="131"/>
        <v>1.9731000000000001</v>
      </c>
      <c r="I2097" s="5">
        <f t="shared" si="134"/>
        <v>1.4683999999999999</v>
      </c>
    </row>
    <row r="2098" spans="1:9">
      <c r="A2098" s="135">
        <v>39455</v>
      </c>
      <c r="B2098" s="136">
        <f t="shared" si="132"/>
        <v>2008</v>
      </c>
      <c r="C2098" s="137">
        <v>1.4717</v>
      </c>
      <c r="D2098" s="133">
        <f t="shared" si="130"/>
        <v>1.4717</v>
      </c>
      <c r="E2098" s="144">
        <v>39456</v>
      </c>
      <c r="F2098" s="139">
        <f t="shared" si="133"/>
        <v>2008</v>
      </c>
      <c r="G2098" s="140">
        <v>1.9563999999999999</v>
      </c>
      <c r="H2098" s="145">
        <f t="shared" si="131"/>
        <v>1.9563999999999999</v>
      </c>
      <c r="I2098" s="5">
        <f t="shared" si="134"/>
        <v>1.4717</v>
      </c>
    </row>
    <row r="2099" spans="1:9">
      <c r="A2099" s="135">
        <v>39456</v>
      </c>
      <c r="B2099" s="136">
        <f t="shared" si="132"/>
        <v>2008</v>
      </c>
      <c r="C2099" s="137">
        <v>1.4662999999999999</v>
      </c>
      <c r="D2099" s="133">
        <f t="shared" si="130"/>
        <v>1.4662999999999999</v>
      </c>
      <c r="E2099" s="144">
        <v>39457</v>
      </c>
      <c r="F2099" s="139">
        <f t="shared" si="133"/>
        <v>2008</v>
      </c>
      <c r="G2099" s="140">
        <v>1.9564999999999999</v>
      </c>
      <c r="H2099" s="145">
        <f t="shared" si="131"/>
        <v>1.9564999999999999</v>
      </c>
      <c r="I2099" s="5">
        <f t="shared" si="134"/>
        <v>1.4662999999999999</v>
      </c>
    </row>
    <row r="2100" spans="1:9">
      <c r="A2100" s="135">
        <v>39457</v>
      </c>
      <c r="B2100" s="136">
        <f t="shared" si="132"/>
        <v>2008</v>
      </c>
      <c r="C2100" s="137">
        <v>1.474</v>
      </c>
      <c r="D2100" s="133">
        <f t="shared" si="130"/>
        <v>1.474</v>
      </c>
      <c r="E2100" s="144">
        <v>39458</v>
      </c>
      <c r="F2100" s="139">
        <f t="shared" si="133"/>
        <v>2008</v>
      </c>
      <c r="G2100" s="140">
        <v>1.9592000000000001</v>
      </c>
      <c r="H2100" s="145">
        <f t="shared" si="131"/>
        <v>1.9592000000000001</v>
      </c>
      <c r="I2100" s="5">
        <f t="shared" si="134"/>
        <v>1.474</v>
      </c>
    </row>
    <row r="2101" spans="1:9">
      <c r="A2101" s="135">
        <v>39458</v>
      </c>
      <c r="B2101" s="136">
        <f t="shared" si="132"/>
        <v>2008</v>
      </c>
      <c r="C2101" s="137">
        <v>1.4786999999999999</v>
      </c>
      <c r="D2101" s="133">
        <f t="shared" si="130"/>
        <v>1.4786999999999999</v>
      </c>
      <c r="E2101" s="144">
        <v>39461</v>
      </c>
      <c r="F2101" s="139">
        <f t="shared" si="133"/>
        <v>2008</v>
      </c>
      <c r="G2101" s="140">
        <v>1.9582999999999999</v>
      </c>
      <c r="H2101" s="145">
        <f t="shared" si="131"/>
        <v>1.9582999999999999</v>
      </c>
      <c r="I2101" s="5">
        <f t="shared" si="134"/>
        <v>1.4786999999999999</v>
      </c>
    </row>
    <row r="2102" spans="1:9">
      <c r="A2102" s="135">
        <v>39461</v>
      </c>
      <c r="B2102" s="136">
        <f t="shared" si="132"/>
        <v>2008</v>
      </c>
      <c r="C2102" s="137">
        <v>1.4877</v>
      </c>
      <c r="D2102" s="133">
        <f t="shared" si="130"/>
        <v>1.4877</v>
      </c>
      <c r="E2102" s="144">
        <v>39462</v>
      </c>
      <c r="F2102" s="139">
        <f t="shared" si="133"/>
        <v>2008</v>
      </c>
      <c r="G2102" s="140">
        <v>1.9671000000000001</v>
      </c>
      <c r="H2102" s="145">
        <f t="shared" si="131"/>
        <v>1.9671000000000001</v>
      </c>
      <c r="I2102" s="5">
        <f t="shared" si="134"/>
        <v>1.4877</v>
      </c>
    </row>
    <row r="2103" spans="1:9">
      <c r="A2103" s="135">
        <v>39462</v>
      </c>
      <c r="B2103" s="136">
        <f t="shared" si="132"/>
        <v>2008</v>
      </c>
      <c r="C2103" s="137">
        <v>1.4842</v>
      </c>
      <c r="D2103" s="133">
        <f t="shared" si="130"/>
        <v>1.4842</v>
      </c>
      <c r="E2103" s="144">
        <v>39463</v>
      </c>
      <c r="F2103" s="139">
        <f t="shared" si="133"/>
        <v>2008</v>
      </c>
      <c r="G2103" s="140">
        <v>1.9638</v>
      </c>
      <c r="H2103" s="145">
        <f t="shared" si="131"/>
        <v>1.9638</v>
      </c>
      <c r="I2103" s="5">
        <f t="shared" si="134"/>
        <v>1.4842</v>
      </c>
    </row>
    <row r="2104" spans="1:9">
      <c r="A2104" s="135">
        <v>39463</v>
      </c>
      <c r="B2104" s="136">
        <f t="shared" si="132"/>
        <v>2008</v>
      </c>
      <c r="C2104" s="137">
        <v>1.4642999999999999</v>
      </c>
      <c r="D2104" s="133">
        <f t="shared" si="130"/>
        <v>1.4642999999999999</v>
      </c>
      <c r="E2104" s="144">
        <v>39464</v>
      </c>
      <c r="F2104" s="139">
        <f t="shared" si="133"/>
        <v>2008</v>
      </c>
      <c r="G2104" s="140">
        <v>1.9743999999999999</v>
      </c>
      <c r="H2104" s="145">
        <f t="shared" si="131"/>
        <v>1.9743999999999999</v>
      </c>
      <c r="I2104" s="5">
        <f t="shared" si="134"/>
        <v>1.4642999999999999</v>
      </c>
    </row>
    <row r="2105" spans="1:9">
      <c r="A2105" s="135">
        <v>39464</v>
      </c>
      <c r="B2105" s="136">
        <f t="shared" si="132"/>
        <v>2008</v>
      </c>
      <c r="C2105" s="137">
        <v>1.4690000000000001</v>
      </c>
      <c r="D2105" s="133">
        <f t="shared" si="130"/>
        <v>1.4690000000000001</v>
      </c>
      <c r="E2105" s="144">
        <v>39465</v>
      </c>
      <c r="F2105" s="139">
        <f t="shared" si="133"/>
        <v>2008</v>
      </c>
      <c r="G2105" s="140">
        <v>1.9529000000000001</v>
      </c>
      <c r="H2105" s="145">
        <f t="shared" si="131"/>
        <v>1.9529000000000001</v>
      </c>
      <c r="I2105" s="5">
        <f t="shared" si="134"/>
        <v>1.4690000000000001</v>
      </c>
    </row>
    <row r="2106" spans="1:9">
      <c r="A2106" s="135">
        <v>39465</v>
      </c>
      <c r="B2106" s="136">
        <f t="shared" si="132"/>
        <v>2008</v>
      </c>
      <c r="C2106" s="137">
        <v>1.4616</v>
      </c>
      <c r="D2106" s="133">
        <f t="shared" si="130"/>
        <v>1.4616</v>
      </c>
      <c r="E2106" s="144">
        <v>39468</v>
      </c>
      <c r="F2106" s="139">
        <f t="shared" si="133"/>
        <v>2008</v>
      </c>
      <c r="G2106" s="140" t="s">
        <v>50</v>
      </c>
      <c r="H2106" s="145" t="str">
        <f t="shared" si="131"/>
        <v/>
      </c>
      <c r="I2106" s="5">
        <f t="shared" si="134"/>
        <v>1.4616</v>
      </c>
    </row>
    <row r="2107" spans="1:9">
      <c r="A2107" s="135">
        <v>39468</v>
      </c>
      <c r="B2107" s="136">
        <f t="shared" si="132"/>
        <v>2008</v>
      </c>
      <c r="C2107" s="137" t="s">
        <v>50</v>
      </c>
      <c r="D2107" s="133" t="str">
        <f t="shared" si="130"/>
        <v/>
      </c>
      <c r="E2107" s="144">
        <v>39469</v>
      </c>
      <c r="F2107" s="139">
        <f t="shared" si="133"/>
        <v>2008</v>
      </c>
      <c r="G2107" s="140">
        <v>1.9577</v>
      </c>
      <c r="H2107" s="145">
        <f t="shared" si="131"/>
        <v>1.9577</v>
      </c>
      <c r="I2107" s="5" t="str">
        <f t="shared" si="134"/>
        <v/>
      </c>
    </row>
    <row r="2108" spans="1:9">
      <c r="A2108" s="135">
        <v>39469</v>
      </c>
      <c r="B2108" s="136">
        <f t="shared" si="132"/>
        <v>2008</v>
      </c>
      <c r="C2108" s="137">
        <v>1.4609000000000001</v>
      </c>
      <c r="D2108" s="133">
        <f t="shared" si="130"/>
        <v>1.4609000000000001</v>
      </c>
      <c r="E2108" s="144">
        <v>39470</v>
      </c>
      <c r="F2108" s="139">
        <f t="shared" si="133"/>
        <v>2008</v>
      </c>
      <c r="G2108" s="140">
        <v>1.9515</v>
      </c>
      <c r="H2108" s="145">
        <f t="shared" si="131"/>
        <v>1.9515</v>
      </c>
      <c r="I2108" s="5">
        <f t="shared" si="134"/>
        <v>1.4609000000000001</v>
      </c>
    </row>
    <row r="2109" spans="1:9">
      <c r="A2109" s="135">
        <v>39470</v>
      </c>
      <c r="B2109" s="136">
        <f t="shared" si="132"/>
        <v>2008</v>
      </c>
      <c r="C2109" s="137">
        <v>1.4574</v>
      </c>
      <c r="D2109" s="133">
        <f t="shared" si="130"/>
        <v>1.4574</v>
      </c>
      <c r="E2109" s="144">
        <v>39471</v>
      </c>
      <c r="F2109" s="139">
        <f t="shared" si="133"/>
        <v>2008</v>
      </c>
      <c r="G2109" s="140">
        <v>1.9733000000000001</v>
      </c>
      <c r="H2109" s="145">
        <f t="shared" si="131"/>
        <v>1.9733000000000001</v>
      </c>
      <c r="I2109" s="5">
        <f t="shared" si="134"/>
        <v>1.4574</v>
      </c>
    </row>
    <row r="2110" spans="1:9">
      <c r="A2110" s="135">
        <v>39471</v>
      </c>
      <c r="B2110" s="136">
        <f t="shared" si="132"/>
        <v>2008</v>
      </c>
      <c r="C2110" s="137">
        <v>1.4737</v>
      </c>
      <c r="D2110" s="133">
        <f t="shared" si="130"/>
        <v>1.4737</v>
      </c>
      <c r="E2110" s="144">
        <v>39472</v>
      </c>
      <c r="F2110" s="139">
        <f t="shared" si="133"/>
        <v>2008</v>
      </c>
      <c r="G2110" s="140">
        <v>1.9802</v>
      </c>
      <c r="H2110" s="145">
        <f t="shared" si="131"/>
        <v>1.9802</v>
      </c>
      <c r="I2110" s="5">
        <f t="shared" si="134"/>
        <v>1.4737</v>
      </c>
    </row>
    <row r="2111" spans="1:9">
      <c r="A2111" s="135">
        <v>39472</v>
      </c>
      <c r="B2111" s="136">
        <f t="shared" si="132"/>
        <v>2008</v>
      </c>
      <c r="C2111" s="137">
        <v>1.4673</v>
      </c>
      <c r="D2111" s="133">
        <f t="shared" si="130"/>
        <v>1.4673</v>
      </c>
      <c r="E2111" s="144">
        <v>39475</v>
      </c>
      <c r="F2111" s="139">
        <f t="shared" si="133"/>
        <v>2008</v>
      </c>
      <c r="G2111" s="140">
        <v>1.9857</v>
      </c>
      <c r="H2111" s="145">
        <f t="shared" si="131"/>
        <v>1.9857</v>
      </c>
      <c r="I2111" s="5">
        <f t="shared" si="134"/>
        <v>1.4673</v>
      </c>
    </row>
    <row r="2112" spans="1:9">
      <c r="A2112" s="135">
        <v>39475</v>
      </c>
      <c r="B2112" s="136">
        <f t="shared" si="132"/>
        <v>2008</v>
      </c>
      <c r="C2112" s="137">
        <v>1.4789000000000001</v>
      </c>
      <c r="D2112" s="133">
        <f t="shared" si="130"/>
        <v>1.4789000000000001</v>
      </c>
      <c r="E2112" s="144">
        <v>39476</v>
      </c>
      <c r="F2112" s="139">
        <f t="shared" si="133"/>
        <v>2008</v>
      </c>
      <c r="G2112" s="140">
        <v>1.9857</v>
      </c>
      <c r="H2112" s="145">
        <f t="shared" si="131"/>
        <v>1.9857</v>
      </c>
      <c r="I2112" s="5">
        <f t="shared" si="134"/>
        <v>1.4789000000000001</v>
      </c>
    </row>
    <row r="2113" spans="1:9">
      <c r="A2113" s="135">
        <v>39476</v>
      </c>
      <c r="B2113" s="136">
        <f t="shared" si="132"/>
        <v>2008</v>
      </c>
      <c r="C2113" s="137">
        <v>1.4766999999999999</v>
      </c>
      <c r="D2113" s="133">
        <f t="shared" si="130"/>
        <v>1.4766999999999999</v>
      </c>
      <c r="E2113" s="144">
        <v>39477</v>
      </c>
      <c r="F2113" s="139">
        <f t="shared" si="133"/>
        <v>2008</v>
      </c>
      <c r="G2113" s="140">
        <v>1.988</v>
      </c>
      <c r="H2113" s="145">
        <f t="shared" si="131"/>
        <v>1.988</v>
      </c>
      <c r="I2113" s="5">
        <f t="shared" si="134"/>
        <v>1.4766999999999999</v>
      </c>
    </row>
    <row r="2114" spans="1:9">
      <c r="A2114" s="135">
        <v>39477</v>
      </c>
      <c r="B2114" s="136">
        <f t="shared" si="132"/>
        <v>2008</v>
      </c>
      <c r="C2114" s="137">
        <v>1.4782</v>
      </c>
      <c r="D2114" s="133">
        <f t="shared" si="130"/>
        <v>1.4782</v>
      </c>
      <c r="E2114" s="144">
        <v>39478</v>
      </c>
      <c r="F2114" s="139">
        <f t="shared" si="133"/>
        <v>2008</v>
      </c>
      <c r="G2114" s="140">
        <v>1.9895</v>
      </c>
      <c r="H2114" s="145">
        <f t="shared" si="131"/>
        <v>1.9895</v>
      </c>
      <c r="I2114" s="5">
        <f t="shared" si="134"/>
        <v>1.4782</v>
      </c>
    </row>
    <row r="2115" spans="1:9">
      <c r="A2115" s="135">
        <v>39478</v>
      </c>
      <c r="B2115" s="136">
        <f t="shared" si="132"/>
        <v>2008</v>
      </c>
      <c r="C2115" s="137">
        <v>1.4841</v>
      </c>
      <c r="D2115" s="133">
        <f t="shared" si="130"/>
        <v>1.4841</v>
      </c>
      <c r="E2115" s="144">
        <v>39479</v>
      </c>
      <c r="F2115" s="139">
        <f t="shared" si="133"/>
        <v>2008</v>
      </c>
      <c r="G2115" s="140">
        <v>1.9686999999999999</v>
      </c>
      <c r="H2115" s="145">
        <f t="shared" si="131"/>
        <v>1.9686999999999999</v>
      </c>
      <c r="I2115" s="5">
        <f t="shared" si="134"/>
        <v>1.4841</v>
      </c>
    </row>
    <row r="2116" spans="1:9">
      <c r="A2116" s="135">
        <v>39479</v>
      </c>
      <c r="B2116" s="136">
        <f t="shared" si="132"/>
        <v>2008</v>
      </c>
      <c r="C2116" s="137">
        <v>1.4851000000000001</v>
      </c>
      <c r="D2116" s="133">
        <f t="shared" si="130"/>
        <v>1.4851000000000001</v>
      </c>
      <c r="E2116" s="144">
        <v>39482</v>
      </c>
      <c r="F2116" s="139">
        <f t="shared" si="133"/>
        <v>2008</v>
      </c>
      <c r="G2116" s="140">
        <v>1.9777</v>
      </c>
      <c r="H2116" s="145">
        <f t="shared" si="131"/>
        <v>1.9777</v>
      </c>
      <c r="I2116" s="5">
        <f t="shared" si="134"/>
        <v>1.4851000000000001</v>
      </c>
    </row>
    <row r="2117" spans="1:9">
      <c r="A2117" s="135">
        <v>39482</v>
      </c>
      <c r="B2117" s="136">
        <f t="shared" si="132"/>
        <v>2008</v>
      </c>
      <c r="C2117" s="137">
        <v>1.4832000000000001</v>
      </c>
      <c r="D2117" s="133">
        <f t="shared" si="130"/>
        <v>1.4832000000000001</v>
      </c>
      <c r="E2117" s="144">
        <v>39483</v>
      </c>
      <c r="F2117" s="139">
        <f t="shared" si="133"/>
        <v>2008</v>
      </c>
      <c r="G2117" s="140">
        <v>1.9625999999999999</v>
      </c>
      <c r="H2117" s="145">
        <f t="shared" si="131"/>
        <v>1.9625999999999999</v>
      </c>
      <c r="I2117" s="5">
        <f t="shared" si="134"/>
        <v>1.4832000000000001</v>
      </c>
    </row>
    <row r="2118" spans="1:9">
      <c r="A2118" s="135">
        <v>39483</v>
      </c>
      <c r="B2118" s="136">
        <f t="shared" si="132"/>
        <v>2008</v>
      </c>
      <c r="C2118" s="137">
        <v>1.4638</v>
      </c>
      <c r="D2118" s="133">
        <f t="shared" si="130"/>
        <v>1.4638</v>
      </c>
      <c r="E2118" s="144">
        <v>39484</v>
      </c>
      <c r="F2118" s="139">
        <f t="shared" si="133"/>
        <v>2008</v>
      </c>
      <c r="G2118" s="140">
        <v>1.9603999999999999</v>
      </c>
      <c r="H2118" s="145">
        <f t="shared" si="131"/>
        <v>1.9603999999999999</v>
      </c>
      <c r="I2118" s="5">
        <f t="shared" si="134"/>
        <v>1.4638</v>
      </c>
    </row>
    <row r="2119" spans="1:9">
      <c r="A2119" s="135">
        <v>39484</v>
      </c>
      <c r="B2119" s="136">
        <f t="shared" si="132"/>
        <v>2008</v>
      </c>
      <c r="C2119" s="137">
        <v>1.4646999999999999</v>
      </c>
      <c r="D2119" s="133">
        <f t="shared" ref="D2119:D2182" si="135">IF(ISNUMBER(C2119),C2119,"")</f>
        <v>1.4646999999999999</v>
      </c>
      <c r="E2119" s="144">
        <v>39485</v>
      </c>
      <c r="F2119" s="139">
        <f t="shared" si="133"/>
        <v>2008</v>
      </c>
      <c r="G2119" s="140">
        <v>1.9419999999999999</v>
      </c>
      <c r="H2119" s="145">
        <f t="shared" ref="H2119:H2182" si="136">IF(ISNUMBER(G2119),G2119,"")</f>
        <v>1.9419999999999999</v>
      </c>
      <c r="I2119" s="5">
        <f t="shared" si="134"/>
        <v>1.4646999999999999</v>
      </c>
    </row>
    <row r="2120" spans="1:9">
      <c r="A2120" s="135">
        <v>39485</v>
      </c>
      <c r="B2120" s="136">
        <f t="shared" ref="B2120:B2183" si="137">YEAR(A2120)</f>
        <v>2008</v>
      </c>
      <c r="C2120" s="137">
        <v>1.4495</v>
      </c>
      <c r="D2120" s="133">
        <f t="shared" si="135"/>
        <v>1.4495</v>
      </c>
      <c r="E2120" s="144">
        <v>39486</v>
      </c>
      <c r="F2120" s="139">
        <f t="shared" si="133"/>
        <v>2008</v>
      </c>
      <c r="G2120" s="140">
        <v>1.9473</v>
      </c>
      <c r="H2120" s="145">
        <f t="shared" si="136"/>
        <v>1.9473</v>
      </c>
      <c r="I2120" s="5">
        <f t="shared" si="134"/>
        <v>1.4495</v>
      </c>
    </row>
    <row r="2121" spans="1:9">
      <c r="A2121" s="135">
        <v>39486</v>
      </c>
      <c r="B2121" s="136">
        <f t="shared" si="137"/>
        <v>2008</v>
      </c>
      <c r="C2121" s="137">
        <v>1.4504999999999999</v>
      </c>
      <c r="D2121" s="133">
        <f t="shared" si="135"/>
        <v>1.4504999999999999</v>
      </c>
      <c r="E2121" s="144">
        <v>39489</v>
      </c>
      <c r="F2121" s="139">
        <f t="shared" ref="F2121:F2184" si="138">YEAR(E2121)</f>
        <v>2008</v>
      </c>
      <c r="G2121" s="140">
        <v>1.9486000000000001</v>
      </c>
      <c r="H2121" s="145">
        <f t="shared" si="136"/>
        <v>1.9486000000000001</v>
      </c>
      <c r="I2121" s="5">
        <f t="shared" si="134"/>
        <v>1.4504999999999999</v>
      </c>
    </row>
    <row r="2122" spans="1:9">
      <c r="A2122" s="135">
        <v>39489</v>
      </c>
      <c r="B2122" s="136">
        <f t="shared" si="137"/>
        <v>2008</v>
      </c>
      <c r="C2122" s="137">
        <v>1.4505999999999999</v>
      </c>
      <c r="D2122" s="133">
        <f t="shared" si="135"/>
        <v>1.4505999999999999</v>
      </c>
      <c r="E2122" s="144">
        <v>39490</v>
      </c>
      <c r="F2122" s="139">
        <f t="shared" si="138"/>
        <v>2008</v>
      </c>
      <c r="G2122" s="140">
        <v>1.9621999999999999</v>
      </c>
      <c r="H2122" s="145">
        <f t="shared" si="136"/>
        <v>1.9621999999999999</v>
      </c>
      <c r="I2122" s="5">
        <f t="shared" si="134"/>
        <v>1.4505999999999999</v>
      </c>
    </row>
    <row r="2123" spans="1:9">
      <c r="A2123" s="135">
        <v>39490</v>
      </c>
      <c r="B2123" s="136">
        <f t="shared" si="137"/>
        <v>2008</v>
      </c>
      <c r="C2123" s="137">
        <v>1.4592000000000001</v>
      </c>
      <c r="D2123" s="133">
        <f t="shared" si="135"/>
        <v>1.4592000000000001</v>
      </c>
      <c r="E2123" s="144">
        <v>39491</v>
      </c>
      <c r="F2123" s="139">
        <f t="shared" si="138"/>
        <v>2008</v>
      </c>
      <c r="G2123" s="140">
        <v>1.9618</v>
      </c>
      <c r="H2123" s="145">
        <f t="shared" si="136"/>
        <v>1.9618</v>
      </c>
      <c r="I2123" s="5">
        <f t="shared" si="134"/>
        <v>1.4592000000000001</v>
      </c>
    </row>
    <row r="2124" spans="1:9">
      <c r="A2124" s="135">
        <v>39491</v>
      </c>
      <c r="B2124" s="136">
        <f t="shared" si="137"/>
        <v>2008</v>
      </c>
      <c r="C2124" s="137">
        <v>1.4569000000000001</v>
      </c>
      <c r="D2124" s="133">
        <f t="shared" si="135"/>
        <v>1.4569000000000001</v>
      </c>
      <c r="E2124" s="144">
        <v>39492</v>
      </c>
      <c r="F2124" s="139">
        <f t="shared" si="138"/>
        <v>2008</v>
      </c>
      <c r="G2124" s="140">
        <v>1.9708000000000001</v>
      </c>
      <c r="H2124" s="145">
        <f t="shared" si="136"/>
        <v>1.9708000000000001</v>
      </c>
      <c r="I2124" s="5">
        <f t="shared" si="134"/>
        <v>1.4569000000000001</v>
      </c>
    </row>
    <row r="2125" spans="1:9">
      <c r="A2125" s="135">
        <v>39492</v>
      </c>
      <c r="B2125" s="136">
        <f t="shared" si="137"/>
        <v>2008</v>
      </c>
      <c r="C2125" s="137">
        <v>1.4635</v>
      </c>
      <c r="D2125" s="133">
        <f t="shared" si="135"/>
        <v>1.4635</v>
      </c>
      <c r="E2125" s="144">
        <v>39493</v>
      </c>
      <c r="F2125" s="139">
        <f t="shared" si="138"/>
        <v>2008</v>
      </c>
      <c r="G2125" s="140">
        <v>1.9613</v>
      </c>
      <c r="H2125" s="145">
        <f t="shared" si="136"/>
        <v>1.9613</v>
      </c>
      <c r="I2125" s="5">
        <f t="shared" si="134"/>
        <v>1.4635</v>
      </c>
    </row>
    <row r="2126" spans="1:9">
      <c r="A2126" s="135">
        <v>39493</v>
      </c>
      <c r="B2126" s="136">
        <f t="shared" si="137"/>
        <v>2008</v>
      </c>
      <c r="C2126" s="137">
        <v>1.4674</v>
      </c>
      <c r="D2126" s="133">
        <f t="shared" si="135"/>
        <v>1.4674</v>
      </c>
      <c r="E2126" s="144">
        <v>39496</v>
      </c>
      <c r="F2126" s="139">
        <f t="shared" si="138"/>
        <v>2008</v>
      </c>
      <c r="G2126" s="140" t="s">
        <v>50</v>
      </c>
      <c r="H2126" s="145" t="str">
        <f t="shared" si="136"/>
        <v/>
      </c>
      <c r="I2126" s="5">
        <f t="shared" si="134"/>
        <v>1.4674</v>
      </c>
    </row>
    <row r="2127" spans="1:9">
      <c r="A2127" s="135">
        <v>39496</v>
      </c>
      <c r="B2127" s="136">
        <f t="shared" si="137"/>
        <v>2008</v>
      </c>
      <c r="C2127" s="137" t="s">
        <v>50</v>
      </c>
      <c r="D2127" s="133" t="str">
        <f t="shared" si="135"/>
        <v/>
      </c>
      <c r="E2127" s="144">
        <v>39497</v>
      </c>
      <c r="F2127" s="139">
        <f t="shared" si="138"/>
        <v>2008</v>
      </c>
      <c r="G2127" s="140">
        <v>1.9511000000000001</v>
      </c>
      <c r="H2127" s="145">
        <f t="shared" si="136"/>
        <v>1.9511000000000001</v>
      </c>
      <c r="I2127" s="5" t="str">
        <f t="shared" si="134"/>
        <v/>
      </c>
    </row>
    <row r="2128" spans="1:9">
      <c r="A2128" s="135">
        <v>39497</v>
      </c>
      <c r="B2128" s="136">
        <f t="shared" si="137"/>
        <v>2008</v>
      </c>
      <c r="C2128" s="137">
        <v>1.4742</v>
      </c>
      <c r="D2128" s="133">
        <f t="shared" si="135"/>
        <v>1.4742</v>
      </c>
      <c r="E2128" s="144">
        <v>39498</v>
      </c>
      <c r="F2128" s="139">
        <f t="shared" si="138"/>
        <v>2008</v>
      </c>
      <c r="G2128" s="140">
        <v>1.9404999999999999</v>
      </c>
      <c r="H2128" s="145">
        <f t="shared" si="136"/>
        <v>1.9404999999999999</v>
      </c>
      <c r="I2128" s="5">
        <f t="shared" si="134"/>
        <v>1.4742</v>
      </c>
    </row>
    <row r="2129" spans="1:9">
      <c r="A2129" s="135">
        <v>39498</v>
      </c>
      <c r="B2129" s="136">
        <f t="shared" si="137"/>
        <v>2008</v>
      </c>
      <c r="C2129" s="137">
        <v>1.4662999999999999</v>
      </c>
      <c r="D2129" s="133">
        <f t="shared" si="135"/>
        <v>1.4662999999999999</v>
      </c>
      <c r="E2129" s="144">
        <v>39499</v>
      </c>
      <c r="F2129" s="139">
        <f t="shared" si="138"/>
        <v>2008</v>
      </c>
      <c r="G2129" s="140">
        <v>1.9614</v>
      </c>
      <c r="H2129" s="145">
        <f t="shared" si="136"/>
        <v>1.9614</v>
      </c>
      <c r="I2129" s="5">
        <f t="shared" si="134"/>
        <v>1.4662999999999999</v>
      </c>
    </row>
    <row r="2130" spans="1:9">
      <c r="A2130" s="135">
        <v>39499</v>
      </c>
      <c r="B2130" s="136">
        <f t="shared" si="137"/>
        <v>2008</v>
      </c>
      <c r="C2130" s="137">
        <v>1.4813000000000001</v>
      </c>
      <c r="D2130" s="133">
        <f t="shared" si="135"/>
        <v>1.4813000000000001</v>
      </c>
      <c r="E2130" s="144">
        <v>39500</v>
      </c>
      <c r="F2130" s="139">
        <f t="shared" si="138"/>
        <v>2008</v>
      </c>
      <c r="G2130" s="140">
        <v>1.9668000000000001</v>
      </c>
      <c r="H2130" s="145">
        <f t="shared" si="136"/>
        <v>1.9668000000000001</v>
      </c>
      <c r="I2130" s="5">
        <f t="shared" si="134"/>
        <v>1.4813000000000001</v>
      </c>
    </row>
    <row r="2131" spans="1:9">
      <c r="A2131" s="135">
        <v>39500</v>
      </c>
      <c r="B2131" s="136">
        <f t="shared" si="137"/>
        <v>2008</v>
      </c>
      <c r="C2131" s="137">
        <v>1.4824999999999999</v>
      </c>
      <c r="D2131" s="133">
        <f t="shared" si="135"/>
        <v>1.4824999999999999</v>
      </c>
      <c r="E2131" s="144">
        <v>39503</v>
      </c>
      <c r="F2131" s="139">
        <f t="shared" si="138"/>
        <v>2008</v>
      </c>
      <c r="G2131" s="140">
        <v>1.9668000000000001</v>
      </c>
      <c r="H2131" s="145">
        <f t="shared" si="136"/>
        <v>1.9668000000000001</v>
      </c>
      <c r="I2131" s="5">
        <f t="shared" si="134"/>
        <v>1.4824999999999999</v>
      </c>
    </row>
    <row r="2132" spans="1:9">
      <c r="A2132" s="135">
        <v>39503</v>
      </c>
      <c r="B2132" s="136">
        <f t="shared" si="137"/>
        <v>2008</v>
      </c>
      <c r="C2132" s="137">
        <v>1.4822</v>
      </c>
      <c r="D2132" s="133">
        <f t="shared" si="135"/>
        <v>1.4822</v>
      </c>
      <c r="E2132" s="144">
        <v>39504</v>
      </c>
      <c r="F2132" s="139">
        <f t="shared" si="138"/>
        <v>2008</v>
      </c>
      <c r="G2132" s="140">
        <v>1.9746999999999999</v>
      </c>
      <c r="H2132" s="145">
        <f t="shared" si="136"/>
        <v>1.9746999999999999</v>
      </c>
      <c r="I2132" s="5">
        <f t="shared" si="134"/>
        <v>1.4822</v>
      </c>
    </row>
    <row r="2133" spans="1:9">
      <c r="A2133" s="135">
        <v>39504</v>
      </c>
      <c r="B2133" s="136">
        <f t="shared" si="137"/>
        <v>2008</v>
      </c>
      <c r="C2133" s="137">
        <v>1.4888999999999999</v>
      </c>
      <c r="D2133" s="133">
        <f t="shared" si="135"/>
        <v>1.4888999999999999</v>
      </c>
      <c r="E2133" s="144">
        <v>39505</v>
      </c>
      <c r="F2133" s="139">
        <f t="shared" si="138"/>
        <v>2008</v>
      </c>
      <c r="G2133" s="140">
        <v>1.9923</v>
      </c>
      <c r="H2133" s="145">
        <f t="shared" si="136"/>
        <v>1.9923</v>
      </c>
      <c r="I2133" s="5">
        <f t="shared" si="134"/>
        <v>1.4888999999999999</v>
      </c>
    </row>
    <row r="2134" spans="1:9">
      <c r="A2134" s="135">
        <v>39505</v>
      </c>
      <c r="B2134" s="136">
        <f t="shared" si="137"/>
        <v>2008</v>
      </c>
      <c r="C2134" s="137">
        <v>1.5132000000000001</v>
      </c>
      <c r="D2134" s="133">
        <f t="shared" si="135"/>
        <v>1.5132000000000001</v>
      </c>
      <c r="E2134" s="144">
        <v>39506</v>
      </c>
      <c r="F2134" s="139">
        <f t="shared" si="138"/>
        <v>2008</v>
      </c>
      <c r="G2134" s="140">
        <v>1.9879</v>
      </c>
      <c r="H2134" s="145">
        <f t="shared" si="136"/>
        <v>1.9879</v>
      </c>
      <c r="I2134" s="5">
        <f t="shared" si="134"/>
        <v>1.5132000000000001</v>
      </c>
    </row>
    <row r="2135" spans="1:9">
      <c r="A2135" s="135">
        <v>39506</v>
      </c>
      <c r="B2135" s="136">
        <f t="shared" si="137"/>
        <v>2008</v>
      </c>
      <c r="C2135" s="137">
        <v>1.5172000000000001</v>
      </c>
      <c r="D2135" s="133">
        <f t="shared" si="135"/>
        <v>1.5172000000000001</v>
      </c>
      <c r="E2135" s="144">
        <v>39507</v>
      </c>
      <c r="F2135" s="139">
        <f t="shared" si="138"/>
        <v>2008</v>
      </c>
      <c r="G2135" s="140">
        <v>1.9863999999999999</v>
      </c>
      <c r="H2135" s="145">
        <f t="shared" si="136"/>
        <v>1.9863999999999999</v>
      </c>
      <c r="I2135" s="5">
        <f t="shared" si="134"/>
        <v>1.5172000000000001</v>
      </c>
    </row>
    <row r="2136" spans="1:9">
      <c r="A2136" s="135">
        <v>39507</v>
      </c>
      <c r="B2136" s="136">
        <f t="shared" si="137"/>
        <v>2008</v>
      </c>
      <c r="C2136" s="137">
        <v>1.5186999999999999</v>
      </c>
      <c r="D2136" s="133">
        <f t="shared" si="135"/>
        <v>1.5186999999999999</v>
      </c>
      <c r="E2136" s="144">
        <v>39510</v>
      </c>
      <c r="F2136" s="139">
        <f t="shared" si="138"/>
        <v>2008</v>
      </c>
      <c r="G2136" s="140">
        <v>1.9850000000000001</v>
      </c>
      <c r="H2136" s="145">
        <f t="shared" si="136"/>
        <v>1.9850000000000001</v>
      </c>
      <c r="I2136" s="5">
        <f t="shared" si="134"/>
        <v>1.5186999999999999</v>
      </c>
    </row>
    <row r="2137" spans="1:9">
      <c r="A2137" s="135">
        <v>39510</v>
      </c>
      <c r="B2137" s="136">
        <f t="shared" si="137"/>
        <v>2008</v>
      </c>
      <c r="C2137" s="137">
        <v>1.5195000000000001</v>
      </c>
      <c r="D2137" s="133">
        <f t="shared" si="135"/>
        <v>1.5195000000000001</v>
      </c>
      <c r="E2137" s="144">
        <v>39511</v>
      </c>
      <c r="F2137" s="139">
        <f t="shared" si="138"/>
        <v>2008</v>
      </c>
      <c r="G2137" s="140">
        <v>1.9854000000000001</v>
      </c>
      <c r="H2137" s="145">
        <f t="shared" si="136"/>
        <v>1.9854000000000001</v>
      </c>
      <c r="I2137" s="5">
        <f t="shared" si="134"/>
        <v>1.5195000000000001</v>
      </c>
    </row>
    <row r="2138" spans="1:9">
      <c r="A2138" s="135">
        <v>39511</v>
      </c>
      <c r="B2138" s="136">
        <f t="shared" si="137"/>
        <v>2008</v>
      </c>
      <c r="C2138" s="137">
        <v>1.5209999999999999</v>
      </c>
      <c r="D2138" s="133">
        <f t="shared" si="135"/>
        <v>1.5209999999999999</v>
      </c>
      <c r="E2138" s="144">
        <v>39512</v>
      </c>
      <c r="F2138" s="139">
        <f t="shared" si="138"/>
        <v>2008</v>
      </c>
      <c r="G2138" s="140">
        <v>1.9939</v>
      </c>
      <c r="H2138" s="145">
        <f t="shared" si="136"/>
        <v>1.9939</v>
      </c>
      <c r="I2138" s="5">
        <f t="shared" si="134"/>
        <v>1.5209999999999999</v>
      </c>
    </row>
    <row r="2139" spans="1:9">
      <c r="A2139" s="135">
        <v>39512</v>
      </c>
      <c r="B2139" s="136">
        <f t="shared" si="137"/>
        <v>2008</v>
      </c>
      <c r="C2139" s="137">
        <v>1.5282</v>
      </c>
      <c r="D2139" s="133">
        <f t="shared" si="135"/>
        <v>1.5282</v>
      </c>
      <c r="E2139" s="144">
        <v>39513</v>
      </c>
      <c r="F2139" s="139">
        <f t="shared" si="138"/>
        <v>2008</v>
      </c>
      <c r="G2139" s="140">
        <v>2.0072999999999999</v>
      </c>
      <c r="H2139" s="145">
        <f t="shared" si="136"/>
        <v>2.0072999999999999</v>
      </c>
      <c r="I2139" s="5">
        <f t="shared" si="134"/>
        <v>1.5282</v>
      </c>
    </row>
    <row r="2140" spans="1:9">
      <c r="A2140" s="135">
        <v>39513</v>
      </c>
      <c r="B2140" s="136">
        <f t="shared" si="137"/>
        <v>2008</v>
      </c>
      <c r="C2140" s="137">
        <v>1.5356000000000001</v>
      </c>
      <c r="D2140" s="133">
        <f t="shared" si="135"/>
        <v>1.5356000000000001</v>
      </c>
      <c r="E2140" s="144">
        <v>39514</v>
      </c>
      <c r="F2140" s="139">
        <f t="shared" si="138"/>
        <v>2008</v>
      </c>
      <c r="G2140" s="140">
        <v>2.0127999999999999</v>
      </c>
      <c r="H2140" s="145">
        <f t="shared" si="136"/>
        <v>2.0127999999999999</v>
      </c>
      <c r="I2140" s="5">
        <f t="shared" si="134"/>
        <v>1.5356000000000001</v>
      </c>
    </row>
    <row r="2141" spans="1:9">
      <c r="A2141" s="135">
        <v>39514</v>
      </c>
      <c r="B2141" s="136">
        <f t="shared" si="137"/>
        <v>2008</v>
      </c>
      <c r="C2141" s="137">
        <v>1.5333000000000001</v>
      </c>
      <c r="D2141" s="133">
        <f t="shared" si="135"/>
        <v>1.5333000000000001</v>
      </c>
      <c r="E2141" s="144">
        <v>39517</v>
      </c>
      <c r="F2141" s="139">
        <f t="shared" si="138"/>
        <v>2008</v>
      </c>
      <c r="G2141" s="140">
        <v>2.0165999999999999</v>
      </c>
      <c r="H2141" s="145">
        <f t="shared" si="136"/>
        <v>2.0165999999999999</v>
      </c>
      <c r="I2141" s="5">
        <f t="shared" si="134"/>
        <v>1.5333000000000001</v>
      </c>
    </row>
    <row r="2142" spans="1:9">
      <c r="A2142" s="135">
        <v>39517</v>
      </c>
      <c r="B2142" s="136">
        <f t="shared" si="137"/>
        <v>2008</v>
      </c>
      <c r="C2142" s="137">
        <v>1.5368999999999999</v>
      </c>
      <c r="D2142" s="133">
        <f t="shared" si="135"/>
        <v>1.5368999999999999</v>
      </c>
      <c r="E2142" s="144">
        <v>39518</v>
      </c>
      <c r="F2142" s="139">
        <f t="shared" si="138"/>
        <v>2008</v>
      </c>
      <c r="G2142" s="140">
        <v>2.0041000000000002</v>
      </c>
      <c r="H2142" s="145">
        <f t="shared" si="136"/>
        <v>2.0041000000000002</v>
      </c>
      <c r="I2142" s="5">
        <f t="shared" si="134"/>
        <v>1.5368999999999999</v>
      </c>
    </row>
    <row r="2143" spans="1:9">
      <c r="A2143" s="135">
        <v>39518</v>
      </c>
      <c r="B2143" s="136">
        <f t="shared" si="137"/>
        <v>2008</v>
      </c>
      <c r="C2143" s="137">
        <v>1.5328999999999999</v>
      </c>
      <c r="D2143" s="133">
        <f t="shared" si="135"/>
        <v>1.5328999999999999</v>
      </c>
      <c r="E2143" s="144">
        <v>39519</v>
      </c>
      <c r="F2143" s="139">
        <f t="shared" si="138"/>
        <v>2008</v>
      </c>
      <c r="G2143" s="140">
        <v>2.0211000000000001</v>
      </c>
      <c r="H2143" s="145">
        <f t="shared" si="136"/>
        <v>2.0211000000000001</v>
      </c>
      <c r="I2143" s="5">
        <f t="shared" si="134"/>
        <v>1.5328999999999999</v>
      </c>
    </row>
    <row r="2144" spans="1:9">
      <c r="A2144" s="135">
        <v>39519</v>
      </c>
      <c r="B2144" s="136">
        <f t="shared" si="137"/>
        <v>2008</v>
      </c>
      <c r="C2144" s="137">
        <v>1.5495000000000001</v>
      </c>
      <c r="D2144" s="133">
        <f t="shared" si="135"/>
        <v>1.5495000000000001</v>
      </c>
      <c r="E2144" s="144">
        <v>39520</v>
      </c>
      <c r="F2144" s="139">
        <f t="shared" si="138"/>
        <v>2008</v>
      </c>
      <c r="G2144" s="140">
        <v>2.0310999999999999</v>
      </c>
      <c r="H2144" s="145">
        <f t="shared" si="136"/>
        <v>2.0310999999999999</v>
      </c>
      <c r="I2144" s="5">
        <f t="shared" si="134"/>
        <v>1.5495000000000001</v>
      </c>
    </row>
    <row r="2145" spans="1:9">
      <c r="A2145" s="135">
        <v>39520</v>
      </c>
      <c r="B2145" s="136">
        <f t="shared" si="137"/>
        <v>2008</v>
      </c>
      <c r="C2145" s="137">
        <v>1.5584</v>
      </c>
      <c r="D2145" s="133">
        <f t="shared" si="135"/>
        <v>1.5584</v>
      </c>
      <c r="E2145" s="144">
        <v>39521</v>
      </c>
      <c r="F2145" s="139">
        <f t="shared" si="138"/>
        <v>2008</v>
      </c>
      <c r="G2145" s="140">
        <v>2.0293999999999999</v>
      </c>
      <c r="H2145" s="145">
        <f t="shared" si="136"/>
        <v>2.0293999999999999</v>
      </c>
      <c r="I2145" s="5">
        <f t="shared" si="134"/>
        <v>1.5584</v>
      </c>
    </row>
    <row r="2146" spans="1:9">
      <c r="A2146" s="135">
        <v>39521</v>
      </c>
      <c r="B2146" s="136">
        <f t="shared" si="137"/>
        <v>2008</v>
      </c>
      <c r="C2146" s="137">
        <v>1.5604</v>
      </c>
      <c r="D2146" s="133">
        <f t="shared" si="135"/>
        <v>1.5604</v>
      </c>
      <c r="E2146" s="144">
        <v>39524</v>
      </c>
      <c r="F2146" s="139">
        <f t="shared" si="138"/>
        <v>2008</v>
      </c>
      <c r="G2146" s="140">
        <v>2.0007999999999999</v>
      </c>
      <c r="H2146" s="145">
        <f t="shared" si="136"/>
        <v>2.0007999999999999</v>
      </c>
      <c r="I2146" s="5">
        <f t="shared" si="134"/>
        <v>1.5604</v>
      </c>
    </row>
    <row r="2147" spans="1:9">
      <c r="A2147" s="135">
        <v>39524</v>
      </c>
      <c r="B2147" s="136">
        <f t="shared" si="137"/>
        <v>2008</v>
      </c>
      <c r="C2147" s="137">
        <v>1.5765</v>
      </c>
      <c r="D2147" s="133">
        <f t="shared" si="135"/>
        <v>1.5765</v>
      </c>
      <c r="E2147" s="144">
        <v>39525</v>
      </c>
      <c r="F2147" s="139">
        <f t="shared" si="138"/>
        <v>2008</v>
      </c>
      <c r="G2147" s="140">
        <v>2.0215999999999998</v>
      </c>
      <c r="H2147" s="145">
        <f t="shared" si="136"/>
        <v>2.0215999999999998</v>
      </c>
      <c r="I2147" s="5">
        <f t="shared" si="134"/>
        <v>1.5765</v>
      </c>
    </row>
    <row r="2148" spans="1:9">
      <c r="A2148" s="135">
        <v>39525</v>
      </c>
      <c r="B2148" s="136">
        <f t="shared" si="137"/>
        <v>2008</v>
      </c>
      <c r="C2148" s="137">
        <v>1.5784</v>
      </c>
      <c r="D2148" s="133">
        <f t="shared" si="135"/>
        <v>1.5784</v>
      </c>
      <c r="E2148" s="144">
        <v>39526</v>
      </c>
      <c r="F2148" s="139">
        <f t="shared" si="138"/>
        <v>2008</v>
      </c>
      <c r="G2148" s="140">
        <v>1.9858</v>
      </c>
      <c r="H2148" s="145">
        <f t="shared" si="136"/>
        <v>1.9858</v>
      </c>
      <c r="I2148" s="5">
        <f t="shared" si="134"/>
        <v>1.5784</v>
      </c>
    </row>
    <row r="2149" spans="1:9">
      <c r="A2149" s="135">
        <v>39526</v>
      </c>
      <c r="B2149" s="136">
        <f t="shared" si="137"/>
        <v>2008</v>
      </c>
      <c r="C2149" s="137">
        <v>1.5642</v>
      </c>
      <c r="D2149" s="133">
        <f t="shared" si="135"/>
        <v>1.5642</v>
      </c>
      <c r="E2149" s="144">
        <v>39527</v>
      </c>
      <c r="F2149" s="139">
        <f t="shared" si="138"/>
        <v>2008</v>
      </c>
      <c r="G2149" s="140">
        <v>1.9823</v>
      </c>
      <c r="H2149" s="145">
        <f t="shared" si="136"/>
        <v>1.9823</v>
      </c>
      <c r="I2149" s="5">
        <f t="shared" si="134"/>
        <v>1.5642</v>
      </c>
    </row>
    <row r="2150" spans="1:9">
      <c r="A2150" s="135">
        <v>39527</v>
      </c>
      <c r="B2150" s="136">
        <f t="shared" si="137"/>
        <v>2008</v>
      </c>
      <c r="C2150" s="137">
        <v>1.5417000000000001</v>
      </c>
      <c r="D2150" s="133">
        <f t="shared" si="135"/>
        <v>1.5417000000000001</v>
      </c>
      <c r="E2150" s="144">
        <v>39528</v>
      </c>
      <c r="F2150" s="139">
        <f t="shared" si="138"/>
        <v>2008</v>
      </c>
      <c r="G2150" s="140">
        <v>1.9825999999999999</v>
      </c>
      <c r="H2150" s="145">
        <f t="shared" si="136"/>
        <v>1.9825999999999999</v>
      </c>
      <c r="I2150" s="5">
        <f t="shared" si="134"/>
        <v>1.5417000000000001</v>
      </c>
    </row>
    <row r="2151" spans="1:9">
      <c r="A2151" s="135">
        <v>39528</v>
      </c>
      <c r="B2151" s="136">
        <f t="shared" si="137"/>
        <v>2008</v>
      </c>
      <c r="C2151" s="137">
        <v>1.5447</v>
      </c>
      <c r="D2151" s="133">
        <f t="shared" si="135"/>
        <v>1.5447</v>
      </c>
      <c r="E2151" s="144">
        <v>39531</v>
      </c>
      <c r="F2151" s="139">
        <f t="shared" si="138"/>
        <v>2008</v>
      </c>
      <c r="G2151" s="140">
        <v>1.9852000000000001</v>
      </c>
      <c r="H2151" s="145">
        <f t="shared" si="136"/>
        <v>1.9852000000000001</v>
      </c>
      <c r="I2151" s="5">
        <f t="shared" si="134"/>
        <v>1.5447</v>
      </c>
    </row>
    <row r="2152" spans="1:9">
      <c r="A2152" s="135">
        <v>39531</v>
      </c>
      <c r="B2152" s="136">
        <f t="shared" si="137"/>
        <v>2008</v>
      </c>
      <c r="C2152" s="137">
        <v>1.5394000000000001</v>
      </c>
      <c r="D2152" s="133">
        <f t="shared" si="135"/>
        <v>1.5394000000000001</v>
      </c>
      <c r="E2152" s="144">
        <v>39532</v>
      </c>
      <c r="F2152" s="139">
        <f t="shared" si="138"/>
        <v>2008</v>
      </c>
      <c r="G2152" s="140">
        <v>1.9997</v>
      </c>
      <c r="H2152" s="145">
        <f t="shared" si="136"/>
        <v>1.9997</v>
      </c>
      <c r="I2152" s="5">
        <f t="shared" si="134"/>
        <v>1.5394000000000001</v>
      </c>
    </row>
    <row r="2153" spans="1:9">
      <c r="A2153" s="135">
        <v>39532</v>
      </c>
      <c r="B2153" s="136">
        <f t="shared" si="137"/>
        <v>2008</v>
      </c>
      <c r="C2153" s="137">
        <v>1.5595000000000001</v>
      </c>
      <c r="D2153" s="133">
        <f t="shared" si="135"/>
        <v>1.5595000000000001</v>
      </c>
      <c r="E2153" s="144">
        <v>39533</v>
      </c>
      <c r="F2153" s="139">
        <f t="shared" si="138"/>
        <v>2008</v>
      </c>
      <c r="G2153" s="140">
        <v>2.0019</v>
      </c>
      <c r="H2153" s="145">
        <f t="shared" si="136"/>
        <v>2.0019</v>
      </c>
      <c r="I2153" s="5">
        <f t="shared" si="134"/>
        <v>1.5595000000000001</v>
      </c>
    </row>
    <row r="2154" spans="1:9">
      <c r="A2154" s="135">
        <v>39533</v>
      </c>
      <c r="B2154" s="136">
        <f t="shared" si="137"/>
        <v>2008</v>
      </c>
      <c r="C2154" s="137">
        <v>1.5761000000000001</v>
      </c>
      <c r="D2154" s="133">
        <f t="shared" si="135"/>
        <v>1.5761000000000001</v>
      </c>
      <c r="E2154" s="144">
        <v>39534</v>
      </c>
      <c r="F2154" s="139">
        <f t="shared" si="138"/>
        <v>2008</v>
      </c>
      <c r="G2154" s="140">
        <v>2.0097</v>
      </c>
      <c r="H2154" s="145">
        <f t="shared" si="136"/>
        <v>2.0097</v>
      </c>
      <c r="I2154" s="5">
        <f t="shared" si="134"/>
        <v>1.5761000000000001</v>
      </c>
    </row>
    <row r="2155" spans="1:9">
      <c r="A2155" s="135">
        <v>39534</v>
      </c>
      <c r="B2155" s="136">
        <f t="shared" si="137"/>
        <v>2008</v>
      </c>
      <c r="C2155" s="137">
        <v>1.5798000000000001</v>
      </c>
      <c r="D2155" s="133">
        <f t="shared" si="135"/>
        <v>1.5798000000000001</v>
      </c>
      <c r="E2155" s="144">
        <v>39535</v>
      </c>
      <c r="F2155" s="139">
        <f t="shared" si="138"/>
        <v>2008</v>
      </c>
      <c r="G2155" s="140">
        <v>1.9890000000000001</v>
      </c>
      <c r="H2155" s="145">
        <f t="shared" si="136"/>
        <v>1.9890000000000001</v>
      </c>
      <c r="I2155" s="5">
        <f t="shared" si="134"/>
        <v>1.5798000000000001</v>
      </c>
    </row>
    <row r="2156" spans="1:9">
      <c r="A2156" s="135">
        <v>39535</v>
      </c>
      <c r="B2156" s="136">
        <f t="shared" si="137"/>
        <v>2008</v>
      </c>
      <c r="C2156" s="137">
        <v>1.5759000000000001</v>
      </c>
      <c r="D2156" s="133">
        <f t="shared" si="135"/>
        <v>1.5759000000000001</v>
      </c>
      <c r="E2156" s="144">
        <v>39538</v>
      </c>
      <c r="F2156" s="139">
        <f t="shared" si="138"/>
        <v>2008</v>
      </c>
      <c r="G2156" s="140">
        <v>1.9855</v>
      </c>
      <c r="H2156" s="145">
        <f t="shared" si="136"/>
        <v>1.9855</v>
      </c>
      <c r="I2156" s="5">
        <f t="shared" si="134"/>
        <v>1.5759000000000001</v>
      </c>
    </row>
    <row r="2157" spans="1:9">
      <c r="A2157" s="135">
        <v>39538</v>
      </c>
      <c r="B2157" s="136">
        <f t="shared" si="137"/>
        <v>2008</v>
      </c>
      <c r="C2157" s="137">
        <v>1.5805</v>
      </c>
      <c r="D2157" s="133">
        <f t="shared" si="135"/>
        <v>1.5805</v>
      </c>
      <c r="E2157" s="144">
        <v>39539</v>
      </c>
      <c r="F2157" s="139">
        <f t="shared" si="138"/>
        <v>2008</v>
      </c>
      <c r="G2157" s="140">
        <v>1.9774</v>
      </c>
      <c r="H2157" s="145">
        <f t="shared" si="136"/>
        <v>1.9774</v>
      </c>
      <c r="I2157" s="5">
        <f t="shared" ref="I2157:I2220" si="139">D2157</f>
        <v>1.5805</v>
      </c>
    </row>
    <row r="2158" spans="1:9">
      <c r="A2158" s="135">
        <v>39539</v>
      </c>
      <c r="B2158" s="136">
        <f t="shared" si="137"/>
        <v>2008</v>
      </c>
      <c r="C2158" s="137">
        <v>1.5615000000000001</v>
      </c>
      <c r="D2158" s="133">
        <f t="shared" si="135"/>
        <v>1.5615000000000001</v>
      </c>
      <c r="E2158" s="144">
        <v>39540</v>
      </c>
      <c r="F2158" s="139">
        <f t="shared" si="138"/>
        <v>2008</v>
      </c>
      <c r="G2158" s="140">
        <v>1.9826999999999999</v>
      </c>
      <c r="H2158" s="145">
        <f t="shared" si="136"/>
        <v>1.9826999999999999</v>
      </c>
      <c r="I2158" s="5">
        <f t="shared" si="139"/>
        <v>1.5615000000000001</v>
      </c>
    </row>
    <row r="2159" spans="1:9">
      <c r="A2159" s="135">
        <v>39540</v>
      </c>
      <c r="B2159" s="136">
        <f t="shared" si="137"/>
        <v>2008</v>
      </c>
      <c r="C2159" s="137">
        <v>1.5618000000000001</v>
      </c>
      <c r="D2159" s="133">
        <f t="shared" si="135"/>
        <v>1.5618000000000001</v>
      </c>
      <c r="E2159" s="144">
        <v>39541</v>
      </c>
      <c r="F2159" s="139">
        <f t="shared" si="138"/>
        <v>2008</v>
      </c>
      <c r="G2159" s="140">
        <v>1.9961</v>
      </c>
      <c r="H2159" s="145">
        <f t="shared" si="136"/>
        <v>1.9961</v>
      </c>
      <c r="I2159" s="5">
        <f t="shared" si="139"/>
        <v>1.5618000000000001</v>
      </c>
    </row>
    <row r="2160" spans="1:9">
      <c r="A2160" s="135">
        <v>39541</v>
      </c>
      <c r="B2160" s="136">
        <f t="shared" si="137"/>
        <v>2008</v>
      </c>
      <c r="C2160" s="137">
        <v>1.5667</v>
      </c>
      <c r="D2160" s="133">
        <f t="shared" si="135"/>
        <v>1.5667</v>
      </c>
      <c r="E2160" s="144">
        <v>39542</v>
      </c>
      <c r="F2160" s="139">
        <f t="shared" si="138"/>
        <v>2008</v>
      </c>
      <c r="G2160" s="140">
        <v>1.9946999999999999</v>
      </c>
      <c r="H2160" s="145">
        <f t="shared" si="136"/>
        <v>1.9946999999999999</v>
      </c>
      <c r="I2160" s="5">
        <f t="shared" si="139"/>
        <v>1.5667</v>
      </c>
    </row>
    <row r="2161" spans="1:9">
      <c r="A2161" s="135">
        <v>39542</v>
      </c>
      <c r="B2161" s="136">
        <f t="shared" si="137"/>
        <v>2008</v>
      </c>
      <c r="C2161" s="137">
        <v>1.5734999999999999</v>
      </c>
      <c r="D2161" s="133">
        <f t="shared" si="135"/>
        <v>1.5734999999999999</v>
      </c>
      <c r="E2161" s="144">
        <v>39545</v>
      </c>
      <c r="F2161" s="139">
        <f t="shared" si="138"/>
        <v>2008</v>
      </c>
      <c r="G2161" s="140">
        <v>1.9855</v>
      </c>
      <c r="H2161" s="145">
        <f t="shared" si="136"/>
        <v>1.9855</v>
      </c>
      <c r="I2161" s="5">
        <f t="shared" si="139"/>
        <v>1.5734999999999999</v>
      </c>
    </row>
    <row r="2162" spans="1:9">
      <c r="A2162" s="135">
        <v>39545</v>
      </c>
      <c r="B2162" s="136">
        <f t="shared" si="137"/>
        <v>2008</v>
      </c>
      <c r="C2162" s="137">
        <v>1.5712999999999999</v>
      </c>
      <c r="D2162" s="133">
        <f t="shared" si="135"/>
        <v>1.5712999999999999</v>
      </c>
      <c r="E2162" s="144">
        <v>39546</v>
      </c>
      <c r="F2162" s="139">
        <f t="shared" si="138"/>
        <v>2008</v>
      </c>
      <c r="G2162" s="140">
        <v>1.9690000000000001</v>
      </c>
      <c r="H2162" s="145">
        <f t="shared" si="136"/>
        <v>1.9690000000000001</v>
      </c>
      <c r="I2162" s="5">
        <f t="shared" si="139"/>
        <v>1.5712999999999999</v>
      </c>
    </row>
    <row r="2163" spans="1:9">
      <c r="A2163" s="135">
        <v>39546</v>
      </c>
      <c r="B2163" s="136">
        <f t="shared" si="137"/>
        <v>2008</v>
      </c>
      <c r="C2163" s="137">
        <v>1.5705</v>
      </c>
      <c r="D2163" s="133">
        <f t="shared" si="135"/>
        <v>1.5705</v>
      </c>
      <c r="E2163" s="144">
        <v>39547</v>
      </c>
      <c r="F2163" s="139">
        <f t="shared" si="138"/>
        <v>2008</v>
      </c>
      <c r="G2163" s="140">
        <v>1.9725999999999999</v>
      </c>
      <c r="H2163" s="145">
        <f t="shared" si="136"/>
        <v>1.9725999999999999</v>
      </c>
      <c r="I2163" s="5">
        <f t="shared" si="139"/>
        <v>1.5705</v>
      </c>
    </row>
    <row r="2164" spans="1:9">
      <c r="A2164" s="135">
        <v>39547</v>
      </c>
      <c r="B2164" s="136">
        <f t="shared" si="137"/>
        <v>2008</v>
      </c>
      <c r="C2164" s="137">
        <v>1.5804</v>
      </c>
      <c r="D2164" s="133">
        <f t="shared" si="135"/>
        <v>1.5804</v>
      </c>
      <c r="E2164" s="144">
        <v>39548</v>
      </c>
      <c r="F2164" s="139">
        <f t="shared" si="138"/>
        <v>2008</v>
      </c>
      <c r="G2164" s="140">
        <v>1.9742</v>
      </c>
      <c r="H2164" s="145">
        <f t="shared" si="136"/>
        <v>1.9742</v>
      </c>
      <c r="I2164" s="5">
        <f t="shared" si="139"/>
        <v>1.5804</v>
      </c>
    </row>
    <row r="2165" spans="1:9">
      <c r="A2165" s="135">
        <v>39548</v>
      </c>
      <c r="B2165" s="136">
        <f t="shared" si="137"/>
        <v>2008</v>
      </c>
      <c r="C2165" s="137">
        <v>1.5744</v>
      </c>
      <c r="D2165" s="133">
        <f t="shared" si="135"/>
        <v>1.5744</v>
      </c>
      <c r="E2165" s="144">
        <v>39549</v>
      </c>
      <c r="F2165" s="139">
        <f t="shared" si="138"/>
        <v>2008</v>
      </c>
      <c r="G2165" s="140">
        <v>1.9706999999999999</v>
      </c>
      <c r="H2165" s="145">
        <f t="shared" si="136"/>
        <v>1.9706999999999999</v>
      </c>
      <c r="I2165" s="5">
        <f t="shared" si="139"/>
        <v>1.5744</v>
      </c>
    </row>
    <row r="2166" spans="1:9">
      <c r="A2166" s="135">
        <v>39549</v>
      </c>
      <c r="B2166" s="136">
        <f t="shared" si="137"/>
        <v>2008</v>
      </c>
      <c r="C2166" s="137">
        <v>1.5795999999999999</v>
      </c>
      <c r="D2166" s="133">
        <f t="shared" si="135"/>
        <v>1.5795999999999999</v>
      </c>
      <c r="E2166" s="144">
        <v>39552</v>
      </c>
      <c r="F2166" s="139">
        <f t="shared" si="138"/>
        <v>2008</v>
      </c>
      <c r="G2166" s="140">
        <v>1.9816</v>
      </c>
      <c r="H2166" s="145">
        <f t="shared" si="136"/>
        <v>1.9816</v>
      </c>
      <c r="I2166" s="5">
        <f t="shared" si="139"/>
        <v>1.5795999999999999</v>
      </c>
    </row>
    <row r="2167" spans="1:9">
      <c r="A2167" s="135">
        <v>39552</v>
      </c>
      <c r="B2167" s="136">
        <f t="shared" si="137"/>
        <v>2008</v>
      </c>
      <c r="C2167" s="137">
        <v>1.5827</v>
      </c>
      <c r="D2167" s="133">
        <f t="shared" si="135"/>
        <v>1.5827</v>
      </c>
      <c r="E2167" s="144">
        <v>39553</v>
      </c>
      <c r="F2167" s="139">
        <f t="shared" si="138"/>
        <v>2008</v>
      </c>
      <c r="G2167" s="140">
        <v>1.9626999999999999</v>
      </c>
      <c r="H2167" s="145">
        <f t="shared" si="136"/>
        <v>1.9626999999999999</v>
      </c>
      <c r="I2167" s="5">
        <f t="shared" si="139"/>
        <v>1.5827</v>
      </c>
    </row>
    <row r="2168" spans="1:9">
      <c r="A2168" s="135">
        <v>39553</v>
      </c>
      <c r="B2168" s="136">
        <f t="shared" si="137"/>
        <v>2008</v>
      </c>
      <c r="C2168" s="137">
        <v>1.5801000000000001</v>
      </c>
      <c r="D2168" s="133">
        <f t="shared" si="135"/>
        <v>1.5801000000000001</v>
      </c>
      <c r="E2168" s="144">
        <v>39554</v>
      </c>
      <c r="F2168" s="139">
        <f t="shared" si="138"/>
        <v>2008</v>
      </c>
      <c r="G2168" s="140">
        <v>1.9756</v>
      </c>
      <c r="H2168" s="145">
        <f t="shared" si="136"/>
        <v>1.9756</v>
      </c>
      <c r="I2168" s="5">
        <f t="shared" si="139"/>
        <v>1.5801000000000001</v>
      </c>
    </row>
    <row r="2169" spans="1:9">
      <c r="A2169" s="135">
        <v>39554</v>
      </c>
      <c r="B2169" s="136">
        <f t="shared" si="137"/>
        <v>2008</v>
      </c>
      <c r="C2169" s="137">
        <v>1.5978000000000001</v>
      </c>
      <c r="D2169" s="133">
        <f t="shared" si="135"/>
        <v>1.5978000000000001</v>
      </c>
      <c r="E2169" s="144">
        <v>39555</v>
      </c>
      <c r="F2169" s="139">
        <f t="shared" si="138"/>
        <v>2008</v>
      </c>
      <c r="G2169" s="140">
        <v>1.9907999999999999</v>
      </c>
      <c r="H2169" s="145">
        <f t="shared" si="136"/>
        <v>1.9907999999999999</v>
      </c>
      <c r="I2169" s="5">
        <f t="shared" si="139"/>
        <v>1.5978000000000001</v>
      </c>
    </row>
    <row r="2170" spans="1:9">
      <c r="A2170" s="135">
        <v>39555</v>
      </c>
      <c r="B2170" s="136">
        <f t="shared" si="137"/>
        <v>2008</v>
      </c>
      <c r="C2170" s="137">
        <v>1.5924</v>
      </c>
      <c r="D2170" s="133">
        <f t="shared" si="135"/>
        <v>1.5924</v>
      </c>
      <c r="E2170" s="144">
        <v>39556</v>
      </c>
      <c r="F2170" s="139">
        <f t="shared" si="138"/>
        <v>2008</v>
      </c>
      <c r="G2170" s="140">
        <v>1.9964999999999999</v>
      </c>
      <c r="H2170" s="145">
        <f t="shared" si="136"/>
        <v>1.9964999999999999</v>
      </c>
      <c r="I2170" s="5">
        <f t="shared" si="139"/>
        <v>1.5924</v>
      </c>
    </row>
    <row r="2171" spans="1:9">
      <c r="A2171" s="135">
        <v>39556</v>
      </c>
      <c r="B2171" s="136">
        <f t="shared" si="137"/>
        <v>2008</v>
      </c>
      <c r="C2171" s="137">
        <v>1.5742</v>
      </c>
      <c r="D2171" s="133">
        <f t="shared" si="135"/>
        <v>1.5742</v>
      </c>
      <c r="E2171" s="144">
        <v>39559</v>
      </c>
      <c r="F2171" s="139">
        <f t="shared" si="138"/>
        <v>2008</v>
      </c>
      <c r="G2171" s="140">
        <v>1.9813000000000001</v>
      </c>
      <c r="H2171" s="145">
        <f t="shared" si="136"/>
        <v>1.9813000000000001</v>
      </c>
      <c r="I2171" s="5">
        <f t="shared" si="139"/>
        <v>1.5742</v>
      </c>
    </row>
    <row r="2172" spans="1:9">
      <c r="A2172" s="135">
        <v>39559</v>
      </c>
      <c r="B2172" s="136">
        <f t="shared" si="137"/>
        <v>2008</v>
      </c>
      <c r="C2172" s="137">
        <v>1.5881000000000001</v>
      </c>
      <c r="D2172" s="133">
        <f t="shared" si="135"/>
        <v>1.5881000000000001</v>
      </c>
      <c r="E2172" s="144">
        <v>39560</v>
      </c>
      <c r="F2172" s="139">
        <f t="shared" si="138"/>
        <v>2008</v>
      </c>
      <c r="G2172" s="140">
        <v>1.9994000000000001</v>
      </c>
      <c r="H2172" s="145">
        <f t="shared" si="136"/>
        <v>1.9994000000000001</v>
      </c>
      <c r="I2172" s="5">
        <f t="shared" si="139"/>
        <v>1.5881000000000001</v>
      </c>
    </row>
    <row r="2173" spans="1:9">
      <c r="A2173" s="135">
        <v>39560</v>
      </c>
      <c r="B2173" s="136">
        <f t="shared" si="137"/>
        <v>2008</v>
      </c>
      <c r="C2173" s="137">
        <v>1.601</v>
      </c>
      <c r="D2173" s="133">
        <f t="shared" si="135"/>
        <v>1.601</v>
      </c>
      <c r="E2173" s="144">
        <v>39561</v>
      </c>
      <c r="F2173" s="139">
        <f t="shared" si="138"/>
        <v>2008</v>
      </c>
      <c r="G2173" s="140">
        <v>1.9785999999999999</v>
      </c>
      <c r="H2173" s="145">
        <f t="shared" si="136"/>
        <v>1.9785999999999999</v>
      </c>
      <c r="I2173" s="5">
        <f t="shared" si="139"/>
        <v>1.601</v>
      </c>
    </row>
    <row r="2174" spans="1:9">
      <c r="A2174" s="135">
        <v>39561</v>
      </c>
      <c r="B2174" s="136">
        <f t="shared" si="137"/>
        <v>2008</v>
      </c>
      <c r="C2174" s="137">
        <v>1.5898000000000001</v>
      </c>
      <c r="D2174" s="133">
        <f t="shared" si="135"/>
        <v>1.5898000000000001</v>
      </c>
      <c r="E2174" s="144">
        <v>39562</v>
      </c>
      <c r="F2174" s="139">
        <f t="shared" si="138"/>
        <v>2008</v>
      </c>
      <c r="G2174" s="140">
        <v>1.9716</v>
      </c>
      <c r="H2174" s="145">
        <f t="shared" si="136"/>
        <v>1.9716</v>
      </c>
      <c r="I2174" s="5">
        <f t="shared" si="139"/>
        <v>1.5898000000000001</v>
      </c>
    </row>
    <row r="2175" spans="1:9">
      <c r="A2175" s="135">
        <v>39562</v>
      </c>
      <c r="B2175" s="136">
        <f t="shared" si="137"/>
        <v>2008</v>
      </c>
      <c r="C2175" s="137">
        <v>1.5668</v>
      </c>
      <c r="D2175" s="133">
        <f t="shared" si="135"/>
        <v>1.5668</v>
      </c>
      <c r="E2175" s="144">
        <v>39563</v>
      </c>
      <c r="F2175" s="139">
        <f t="shared" si="138"/>
        <v>2008</v>
      </c>
      <c r="G2175" s="140">
        <v>1.9833000000000001</v>
      </c>
      <c r="H2175" s="145">
        <f t="shared" si="136"/>
        <v>1.9833000000000001</v>
      </c>
      <c r="I2175" s="5">
        <f t="shared" si="139"/>
        <v>1.5668</v>
      </c>
    </row>
    <row r="2176" spans="1:9">
      <c r="A2176" s="135">
        <v>39563</v>
      </c>
      <c r="B2176" s="136">
        <f t="shared" si="137"/>
        <v>2008</v>
      </c>
      <c r="C2176" s="137">
        <v>1.5633999999999999</v>
      </c>
      <c r="D2176" s="133">
        <f t="shared" si="135"/>
        <v>1.5633999999999999</v>
      </c>
      <c r="E2176" s="144">
        <v>39566</v>
      </c>
      <c r="F2176" s="139">
        <f t="shared" si="138"/>
        <v>2008</v>
      </c>
      <c r="G2176" s="140">
        <v>1.9907999999999999</v>
      </c>
      <c r="H2176" s="145">
        <f t="shared" si="136"/>
        <v>1.9907999999999999</v>
      </c>
      <c r="I2176" s="5">
        <f t="shared" si="139"/>
        <v>1.5633999999999999</v>
      </c>
    </row>
    <row r="2177" spans="1:9">
      <c r="A2177" s="135">
        <v>39566</v>
      </c>
      <c r="B2177" s="136">
        <f t="shared" si="137"/>
        <v>2008</v>
      </c>
      <c r="C2177" s="137">
        <v>1.5648</v>
      </c>
      <c r="D2177" s="133">
        <f t="shared" si="135"/>
        <v>1.5648</v>
      </c>
      <c r="E2177" s="144">
        <v>39567</v>
      </c>
      <c r="F2177" s="139">
        <f t="shared" si="138"/>
        <v>2008</v>
      </c>
      <c r="G2177" s="140">
        <v>1.9746999999999999</v>
      </c>
      <c r="H2177" s="145">
        <f t="shared" si="136"/>
        <v>1.9746999999999999</v>
      </c>
      <c r="I2177" s="5">
        <f t="shared" si="139"/>
        <v>1.5648</v>
      </c>
    </row>
    <row r="2178" spans="1:9">
      <c r="A2178" s="135">
        <v>39567</v>
      </c>
      <c r="B2178" s="136">
        <f t="shared" si="137"/>
        <v>2008</v>
      </c>
      <c r="C2178" s="137">
        <v>1.5604</v>
      </c>
      <c r="D2178" s="133">
        <f t="shared" si="135"/>
        <v>1.5604</v>
      </c>
      <c r="E2178" s="144">
        <v>39568</v>
      </c>
      <c r="F2178" s="139">
        <f t="shared" si="138"/>
        <v>2008</v>
      </c>
      <c r="G2178" s="140">
        <v>1.9846999999999999</v>
      </c>
      <c r="H2178" s="145">
        <f t="shared" si="136"/>
        <v>1.9846999999999999</v>
      </c>
      <c r="I2178" s="5">
        <f t="shared" si="139"/>
        <v>1.5604</v>
      </c>
    </row>
    <row r="2179" spans="1:9">
      <c r="A2179" s="135">
        <v>39568</v>
      </c>
      <c r="B2179" s="136">
        <f t="shared" si="137"/>
        <v>2008</v>
      </c>
      <c r="C2179" s="137">
        <v>1.5568</v>
      </c>
      <c r="D2179" s="133">
        <f t="shared" si="135"/>
        <v>1.5568</v>
      </c>
      <c r="E2179" s="144">
        <v>39569</v>
      </c>
      <c r="F2179" s="139">
        <f t="shared" si="138"/>
        <v>2008</v>
      </c>
      <c r="G2179" s="140">
        <v>1.9749000000000001</v>
      </c>
      <c r="H2179" s="145">
        <f t="shared" si="136"/>
        <v>1.9749000000000001</v>
      </c>
      <c r="I2179" s="5">
        <f t="shared" si="139"/>
        <v>1.5568</v>
      </c>
    </row>
    <row r="2180" spans="1:9">
      <c r="A2180" s="141" t="s">
        <v>337</v>
      </c>
      <c r="B2180" s="136">
        <f t="shared" si="137"/>
        <v>2008</v>
      </c>
      <c r="C2180" s="137">
        <v>1.5458000000000001</v>
      </c>
      <c r="D2180" s="133">
        <f t="shared" si="135"/>
        <v>1.5458000000000001</v>
      </c>
      <c r="E2180" s="144">
        <v>39570</v>
      </c>
      <c r="F2180" s="139">
        <f t="shared" si="138"/>
        <v>2008</v>
      </c>
      <c r="G2180" s="140">
        <v>1.9756</v>
      </c>
      <c r="H2180" s="145">
        <f t="shared" si="136"/>
        <v>1.9756</v>
      </c>
      <c r="I2180" s="5">
        <f t="shared" si="139"/>
        <v>1.5458000000000001</v>
      </c>
    </row>
    <row r="2181" spans="1:9">
      <c r="A2181" s="141" t="s">
        <v>336</v>
      </c>
      <c r="B2181" s="136">
        <f t="shared" si="137"/>
        <v>2008</v>
      </c>
      <c r="C2181" s="137">
        <v>1.5430999999999999</v>
      </c>
      <c r="D2181" s="133">
        <f t="shared" si="135"/>
        <v>1.5430999999999999</v>
      </c>
      <c r="E2181" s="144">
        <v>39573</v>
      </c>
      <c r="F2181" s="139">
        <f t="shared" si="138"/>
        <v>2008</v>
      </c>
      <c r="G2181" s="140">
        <v>1.9679</v>
      </c>
      <c r="H2181" s="145">
        <f t="shared" si="136"/>
        <v>1.9679</v>
      </c>
      <c r="I2181" s="5">
        <f t="shared" si="139"/>
        <v>1.5430999999999999</v>
      </c>
    </row>
    <row r="2182" spans="1:9">
      <c r="A2182" s="141" t="s">
        <v>335</v>
      </c>
      <c r="B2182" s="136">
        <f t="shared" si="137"/>
        <v>2008</v>
      </c>
      <c r="C2182" s="137">
        <v>1.5490999999999999</v>
      </c>
      <c r="D2182" s="133">
        <f t="shared" si="135"/>
        <v>1.5490999999999999</v>
      </c>
      <c r="E2182" s="144">
        <v>39574</v>
      </c>
      <c r="F2182" s="139">
        <f t="shared" si="138"/>
        <v>2008</v>
      </c>
      <c r="G2182" s="140">
        <v>1.9746999999999999</v>
      </c>
      <c r="H2182" s="145">
        <f t="shared" si="136"/>
        <v>1.9746999999999999</v>
      </c>
      <c r="I2182" s="5">
        <f t="shared" si="139"/>
        <v>1.5490999999999999</v>
      </c>
    </row>
    <row r="2183" spans="1:9">
      <c r="A2183" s="141" t="s">
        <v>334</v>
      </c>
      <c r="B2183" s="136">
        <f t="shared" si="137"/>
        <v>2008</v>
      </c>
      <c r="C2183" s="137">
        <v>1.5548</v>
      </c>
      <c r="D2183" s="133">
        <f t="shared" ref="D2183:D2246" si="140">IF(ISNUMBER(C2183),C2183,"")</f>
        <v>1.5548</v>
      </c>
      <c r="E2183" s="144">
        <v>39575</v>
      </c>
      <c r="F2183" s="139">
        <f t="shared" si="138"/>
        <v>2008</v>
      </c>
      <c r="G2183" s="140">
        <v>1.9521999999999999</v>
      </c>
      <c r="H2183" s="145">
        <f t="shared" ref="H2183:H2246" si="141">IF(ISNUMBER(G2183),G2183,"")</f>
        <v>1.9521999999999999</v>
      </c>
      <c r="I2183" s="5">
        <f t="shared" si="139"/>
        <v>1.5548</v>
      </c>
    </row>
    <row r="2184" spans="1:9">
      <c r="A2184" s="141" t="s">
        <v>333</v>
      </c>
      <c r="B2184" s="136">
        <f t="shared" ref="B2184:B2247" si="142">YEAR(A2184)</f>
        <v>2008</v>
      </c>
      <c r="C2184" s="137">
        <v>1.5369999999999999</v>
      </c>
      <c r="D2184" s="133">
        <f t="shared" si="140"/>
        <v>1.5369999999999999</v>
      </c>
      <c r="E2184" s="144">
        <v>39576</v>
      </c>
      <c r="F2184" s="139">
        <f t="shared" si="138"/>
        <v>2008</v>
      </c>
      <c r="G2184" s="140">
        <v>1.9542999999999999</v>
      </c>
      <c r="H2184" s="145">
        <f t="shared" si="141"/>
        <v>1.9542999999999999</v>
      </c>
      <c r="I2184" s="5">
        <f t="shared" si="139"/>
        <v>1.5369999999999999</v>
      </c>
    </row>
    <row r="2185" spans="1:9">
      <c r="A2185" s="141" t="s">
        <v>332</v>
      </c>
      <c r="B2185" s="136">
        <f t="shared" si="142"/>
        <v>2008</v>
      </c>
      <c r="C2185" s="137">
        <v>1.5408999999999999</v>
      </c>
      <c r="D2185" s="133">
        <f t="shared" si="140"/>
        <v>1.5408999999999999</v>
      </c>
      <c r="E2185" s="144">
        <v>39577</v>
      </c>
      <c r="F2185" s="139">
        <f t="shared" ref="F2185:F2248" si="143">YEAR(E2185)</f>
        <v>2008</v>
      </c>
      <c r="G2185" s="140">
        <v>1.9486000000000001</v>
      </c>
      <c r="H2185" s="145">
        <f t="shared" si="141"/>
        <v>1.9486000000000001</v>
      </c>
      <c r="I2185" s="5">
        <f t="shared" si="139"/>
        <v>1.5408999999999999</v>
      </c>
    </row>
    <row r="2186" spans="1:9">
      <c r="A2186" s="141" t="s">
        <v>331</v>
      </c>
      <c r="B2186" s="136">
        <f t="shared" si="142"/>
        <v>2008</v>
      </c>
      <c r="C2186" s="137">
        <v>1.5447</v>
      </c>
      <c r="D2186" s="133">
        <f t="shared" si="140"/>
        <v>1.5447</v>
      </c>
      <c r="E2186" s="144">
        <v>39580</v>
      </c>
      <c r="F2186" s="139">
        <f t="shared" si="143"/>
        <v>2008</v>
      </c>
      <c r="G2186" s="140">
        <v>1.9616</v>
      </c>
      <c r="H2186" s="145">
        <f t="shared" si="141"/>
        <v>1.9616</v>
      </c>
      <c r="I2186" s="5">
        <f t="shared" si="139"/>
        <v>1.5447</v>
      </c>
    </row>
    <row r="2187" spans="1:9">
      <c r="A2187" s="141" t="s">
        <v>330</v>
      </c>
      <c r="B2187" s="136">
        <f t="shared" si="142"/>
        <v>2008</v>
      </c>
      <c r="C2187" s="137">
        <v>1.5536000000000001</v>
      </c>
      <c r="D2187" s="133">
        <f t="shared" si="140"/>
        <v>1.5536000000000001</v>
      </c>
      <c r="E2187" s="144">
        <v>39581</v>
      </c>
      <c r="F2187" s="139">
        <f t="shared" si="143"/>
        <v>2008</v>
      </c>
      <c r="G2187" s="140">
        <v>1.9470000000000001</v>
      </c>
      <c r="H2187" s="145">
        <f t="shared" si="141"/>
        <v>1.9470000000000001</v>
      </c>
      <c r="I2187" s="5">
        <f t="shared" si="139"/>
        <v>1.5536000000000001</v>
      </c>
    </row>
    <row r="2188" spans="1:9">
      <c r="A2188" s="141" t="s">
        <v>329</v>
      </c>
      <c r="B2188" s="136">
        <f t="shared" si="142"/>
        <v>2008</v>
      </c>
      <c r="C2188" s="137">
        <v>1.5508999999999999</v>
      </c>
      <c r="D2188" s="133">
        <f t="shared" si="140"/>
        <v>1.5508999999999999</v>
      </c>
      <c r="E2188" s="144">
        <v>39582</v>
      </c>
      <c r="F2188" s="139">
        <f t="shared" si="143"/>
        <v>2008</v>
      </c>
      <c r="G2188" s="140">
        <v>1.9451000000000001</v>
      </c>
      <c r="H2188" s="145">
        <f t="shared" si="141"/>
        <v>1.9451000000000001</v>
      </c>
      <c r="I2188" s="5">
        <f t="shared" si="139"/>
        <v>1.5508999999999999</v>
      </c>
    </row>
    <row r="2189" spans="1:9">
      <c r="A2189" s="141" t="s">
        <v>328</v>
      </c>
      <c r="B2189" s="136">
        <f t="shared" si="142"/>
        <v>2008</v>
      </c>
      <c r="C2189" s="137">
        <v>1.5467</v>
      </c>
      <c r="D2189" s="133">
        <f t="shared" si="140"/>
        <v>1.5467</v>
      </c>
      <c r="E2189" s="144">
        <v>39583</v>
      </c>
      <c r="F2189" s="139">
        <f t="shared" si="143"/>
        <v>2008</v>
      </c>
      <c r="G2189" s="140">
        <v>1.9488000000000001</v>
      </c>
      <c r="H2189" s="145">
        <f t="shared" si="141"/>
        <v>1.9488000000000001</v>
      </c>
      <c r="I2189" s="5">
        <f t="shared" si="139"/>
        <v>1.5467</v>
      </c>
    </row>
    <row r="2190" spans="1:9">
      <c r="A2190" s="141" t="s">
        <v>327</v>
      </c>
      <c r="B2190" s="136">
        <f t="shared" si="142"/>
        <v>2008</v>
      </c>
      <c r="C2190" s="137">
        <v>1.5491999999999999</v>
      </c>
      <c r="D2190" s="133">
        <f t="shared" si="140"/>
        <v>1.5491999999999999</v>
      </c>
      <c r="E2190" s="144">
        <v>39584</v>
      </c>
      <c r="F2190" s="139">
        <f t="shared" si="143"/>
        <v>2008</v>
      </c>
      <c r="G2190" s="140">
        <v>1.958</v>
      </c>
      <c r="H2190" s="145">
        <f t="shared" si="141"/>
        <v>1.958</v>
      </c>
      <c r="I2190" s="5">
        <f t="shared" si="139"/>
        <v>1.5491999999999999</v>
      </c>
    </row>
    <row r="2191" spans="1:9">
      <c r="A2191" s="141" t="s">
        <v>326</v>
      </c>
      <c r="B2191" s="136">
        <f t="shared" si="142"/>
        <v>2008</v>
      </c>
      <c r="C2191" s="137">
        <v>1.5590999999999999</v>
      </c>
      <c r="D2191" s="133">
        <f t="shared" si="140"/>
        <v>1.5590999999999999</v>
      </c>
      <c r="E2191" s="144">
        <v>39587</v>
      </c>
      <c r="F2191" s="139">
        <f t="shared" si="143"/>
        <v>2008</v>
      </c>
      <c r="G2191" s="140">
        <v>1.9472</v>
      </c>
      <c r="H2191" s="145">
        <f t="shared" si="141"/>
        <v>1.9472</v>
      </c>
      <c r="I2191" s="5">
        <f t="shared" si="139"/>
        <v>1.5590999999999999</v>
      </c>
    </row>
    <row r="2192" spans="1:9">
      <c r="A2192" s="141" t="s">
        <v>325</v>
      </c>
      <c r="B2192" s="136">
        <f t="shared" si="142"/>
        <v>2008</v>
      </c>
      <c r="C2192" s="137">
        <v>1.5516000000000001</v>
      </c>
      <c r="D2192" s="133">
        <f t="shared" si="140"/>
        <v>1.5516000000000001</v>
      </c>
      <c r="E2192" s="144">
        <v>39588</v>
      </c>
      <c r="F2192" s="139">
        <f t="shared" si="143"/>
        <v>2008</v>
      </c>
      <c r="G2192" s="140">
        <v>1.9704999999999999</v>
      </c>
      <c r="H2192" s="145">
        <f t="shared" si="141"/>
        <v>1.9704999999999999</v>
      </c>
      <c r="I2192" s="5">
        <f t="shared" si="139"/>
        <v>1.5516000000000001</v>
      </c>
    </row>
    <row r="2193" spans="1:9">
      <c r="A2193" s="141" t="s">
        <v>324</v>
      </c>
      <c r="B2193" s="136">
        <f t="shared" si="142"/>
        <v>2008</v>
      </c>
      <c r="C2193" s="137">
        <v>1.5667</v>
      </c>
      <c r="D2193" s="133">
        <f t="shared" si="140"/>
        <v>1.5667</v>
      </c>
      <c r="E2193" s="144">
        <v>39589</v>
      </c>
      <c r="F2193" s="139">
        <f t="shared" si="143"/>
        <v>2008</v>
      </c>
      <c r="G2193" s="140">
        <v>1.9669000000000001</v>
      </c>
      <c r="H2193" s="145">
        <f t="shared" si="141"/>
        <v>1.9669000000000001</v>
      </c>
      <c r="I2193" s="5">
        <f t="shared" si="139"/>
        <v>1.5667</v>
      </c>
    </row>
    <row r="2194" spans="1:9">
      <c r="A2194" s="141" t="s">
        <v>323</v>
      </c>
      <c r="B2194" s="136">
        <f t="shared" si="142"/>
        <v>2008</v>
      </c>
      <c r="C2194" s="137">
        <v>1.5771999999999999</v>
      </c>
      <c r="D2194" s="133">
        <f t="shared" si="140"/>
        <v>1.5771999999999999</v>
      </c>
      <c r="E2194" s="144">
        <v>39590</v>
      </c>
      <c r="F2194" s="139">
        <f t="shared" si="143"/>
        <v>2008</v>
      </c>
      <c r="G2194" s="140">
        <v>1.9784999999999999</v>
      </c>
      <c r="H2194" s="145">
        <f t="shared" si="141"/>
        <v>1.9784999999999999</v>
      </c>
      <c r="I2194" s="5">
        <f t="shared" si="139"/>
        <v>1.5771999999999999</v>
      </c>
    </row>
    <row r="2195" spans="1:9">
      <c r="A2195" s="141" t="s">
        <v>322</v>
      </c>
      <c r="B2195" s="136">
        <f t="shared" si="142"/>
        <v>2008</v>
      </c>
      <c r="C2195" s="137">
        <v>1.5703</v>
      </c>
      <c r="D2195" s="133">
        <f t="shared" si="140"/>
        <v>1.5703</v>
      </c>
      <c r="E2195" s="144">
        <v>39591</v>
      </c>
      <c r="F2195" s="139">
        <f t="shared" si="143"/>
        <v>2008</v>
      </c>
      <c r="G2195" s="140">
        <v>1.9818</v>
      </c>
      <c r="H2195" s="145">
        <f t="shared" si="141"/>
        <v>1.9818</v>
      </c>
      <c r="I2195" s="5">
        <f t="shared" si="139"/>
        <v>1.5703</v>
      </c>
    </row>
    <row r="2196" spans="1:9">
      <c r="A2196" s="141" t="s">
        <v>321</v>
      </c>
      <c r="B2196" s="136">
        <f t="shared" si="142"/>
        <v>2008</v>
      </c>
      <c r="C2196" s="137">
        <v>1.5784</v>
      </c>
      <c r="D2196" s="133">
        <f t="shared" si="140"/>
        <v>1.5784</v>
      </c>
      <c r="E2196" s="144">
        <v>39594</v>
      </c>
      <c r="F2196" s="139">
        <f t="shared" si="143"/>
        <v>2008</v>
      </c>
      <c r="G2196" s="140" t="s">
        <v>50</v>
      </c>
      <c r="H2196" s="145" t="str">
        <f t="shared" si="141"/>
        <v/>
      </c>
      <c r="I2196" s="5">
        <f t="shared" si="139"/>
        <v>1.5784</v>
      </c>
    </row>
    <row r="2197" spans="1:9">
      <c r="A2197" s="141" t="s">
        <v>320</v>
      </c>
      <c r="B2197" s="136">
        <f t="shared" si="142"/>
        <v>2008</v>
      </c>
      <c r="C2197" s="137" t="s">
        <v>50</v>
      </c>
      <c r="D2197" s="133" t="str">
        <f t="shared" si="140"/>
        <v/>
      </c>
      <c r="E2197" s="144">
        <v>39595</v>
      </c>
      <c r="F2197" s="139">
        <f t="shared" si="143"/>
        <v>2008</v>
      </c>
      <c r="G2197" s="140">
        <v>1.9751000000000001</v>
      </c>
      <c r="H2197" s="145">
        <f t="shared" si="141"/>
        <v>1.9751000000000001</v>
      </c>
      <c r="I2197" s="5" t="str">
        <f t="shared" si="139"/>
        <v/>
      </c>
    </row>
    <row r="2198" spans="1:9">
      <c r="A2198" s="141" t="s">
        <v>319</v>
      </c>
      <c r="B2198" s="136">
        <f t="shared" si="142"/>
        <v>2008</v>
      </c>
      <c r="C2198" s="137">
        <v>1.5730999999999999</v>
      </c>
      <c r="D2198" s="133">
        <f t="shared" si="140"/>
        <v>1.5730999999999999</v>
      </c>
      <c r="E2198" s="144">
        <v>39596</v>
      </c>
      <c r="F2198" s="139">
        <f t="shared" si="143"/>
        <v>2008</v>
      </c>
      <c r="G2198" s="140">
        <v>1.9805999999999999</v>
      </c>
      <c r="H2198" s="145">
        <f t="shared" si="141"/>
        <v>1.9805999999999999</v>
      </c>
      <c r="I2198" s="5">
        <f t="shared" si="139"/>
        <v>1.5730999999999999</v>
      </c>
    </row>
    <row r="2199" spans="1:9">
      <c r="A2199" s="141" t="s">
        <v>318</v>
      </c>
      <c r="B2199" s="136">
        <f t="shared" si="142"/>
        <v>2008</v>
      </c>
      <c r="C2199" s="137">
        <v>1.5628</v>
      </c>
      <c r="D2199" s="133">
        <f t="shared" si="140"/>
        <v>1.5628</v>
      </c>
      <c r="E2199" s="144">
        <v>39597</v>
      </c>
      <c r="F2199" s="139">
        <f t="shared" si="143"/>
        <v>2008</v>
      </c>
      <c r="G2199" s="140">
        <v>1.9759</v>
      </c>
      <c r="H2199" s="145">
        <f t="shared" si="141"/>
        <v>1.9759</v>
      </c>
      <c r="I2199" s="5">
        <f t="shared" si="139"/>
        <v>1.5628</v>
      </c>
    </row>
    <row r="2200" spans="1:9">
      <c r="A2200" s="141" t="s">
        <v>317</v>
      </c>
      <c r="B2200" s="136">
        <f t="shared" si="142"/>
        <v>2008</v>
      </c>
      <c r="C2200" s="137">
        <v>1.5527</v>
      </c>
      <c r="D2200" s="133">
        <f t="shared" si="140"/>
        <v>1.5527</v>
      </c>
      <c r="E2200" s="144">
        <v>39598</v>
      </c>
      <c r="F2200" s="139">
        <f t="shared" si="143"/>
        <v>2008</v>
      </c>
      <c r="G2200" s="140">
        <v>1.9793000000000001</v>
      </c>
      <c r="H2200" s="145">
        <f t="shared" si="141"/>
        <v>1.9793000000000001</v>
      </c>
      <c r="I2200" s="5">
        <f t="shared" si="139"/>
        <v>1.5527</v>
      </c>
    </row>
    <row r="2201" spans="1:9">
      <c r="A2201" s="141" t="s">
        <v>316</v>
      </c>
      <c r="B2201" s="136">
        <f t="shared" si="142"/>
        <v>2008</v>
      </c>
      <c r="C2201" s="137">
        <v>1.556</v>
      </c>
      <c r="D2201" s="133">
        <f t="shared" si="140"/>
        <v>1.556</v>
      </c>
      <c r="E2201" s="144">
        <v>39601</v>
      </c>
      <c r="F2201" s="139">
        <f t="shared" si="143"/>
        <v>2008</v>
      </c>
      <c r="G2201" s="140">
        <v>1.9665999999999999</v>
      </c>
      <c r="H2201" s="145">
        <f t="shared" si="141"/>
        <v>1.9665999999999999</v>
      </c>
      <c r="I2201" s="5">
        <f t="shared" si="139"/>
        <v>1.556</v>
      </c>
    </row>
    <row r="2202" spans="1:9">
      <c r="A2202" s="135">
        <v>39601</v>
      </c>
      <c r="B2202" s="136">
        <f t="shared" si="142"/>
        <v>2008</v>
      </c>
      <c r="C2202" s="137">
        <v>1.5549999999999999</v>
      </c>
      <c r="D2202" s="133">
        <f t="shared" si="140"/>
        <v>1.5549999999999999</v>
      </c>
      <c r="E2202" s="144">
        <v>39602</v>
      </c>
      <c r="F2202" s="139">
        <f t="shared" si="143"/>
        <v>2008</v>
      </c>
      <c r="G2202" s="140">
        <v>1.9650000000000001</v>
      </c>
      <c r="H2202" s="145">
        <f t="shared" si="141"/>
        <v>1.9650000000000001</v>
      </c>
      <c r="I2202" s="5">
        <f t="shared" si="139"/>
        <v>1.5549999999999999</v>
      </c>
    </row>
    <row r="2203" spans="1:9">
      <c r="A2203" s="135">
        <v>39602</v>
      </c>
      <c r="B2203" s="136">
        <f t="shared" si="142"/>
        <v>2008</v>
      </c>
      <c r="C2203" s="137">
        <v>1.5454000000000001</v>
      </c>
      <c r="D2203" s="133">
        <f t="shared" si="140"/>
        <v>1.5454000000000001</v>
      </c>
      <c r="E2203" s="144">
        <v>39603</v>
      </c>
      <c r="F2203" s="139">
        <f t="shared" si="143"/>
        <v>2008</v>
      </c>
      <c r="G2203" s="140">
        <v>1.9548000000000001</v>
      </c>
      <c r="H2203" s="145">
        <f t="shared" si="141"/>
        <v>1.9548000000000001</v>
      </c>
      <c r="I2203" s="5">
        <f t="shared" si="139"/>
        <v>1.5454000000000001</v>
      </c>
    </row>
    <row r="2204" spans="1:9">
      <c r="A2204" s="135">
        <v>39603</v>
      </c>
      <c r="B2204" s="136">
        <f t="shared" si="142"/>
        <v>2008</v>
      </c>
      <c r="C2204" s="137">
        <v>1.5452999999999999</v>
      </c>
      <c r="D2204" s="133">
        <f t="shared" si="140"/>
        <v>1.5452999999999999</v>
      </c>
      <c r="E2204" s="144">
        <v>39604</v>
      </c>
      <c r="F2204" s="139">
        <f t="shared" si="143"/>
        <v>2008</v>
      </c>
      <c r="G2204" s="140">
        <v>1.9562999999999999</v>
      </c>
      <c r="H2204" s="145">
        <f t="shared" si="141"/>
        <v>1.9562999999999999</v>
      </c>
      <c r="I2204" s="5">
        <f t="shared" si="139"/>
        <v>1.5452999999999999</v>
      </c>
    </row>
    <row r="2205" spans="1:9">
      <c r="A2205" s="135">
        <v>39604</v>
      </c>
      <c r="B2205" s="136">
        <f t="shared" si="142"/>
        <v>2008</v>
      </c>
      <c r="C2205" s="137">
        <v>1.556</v>
      </c>
      <c r="D2205" s="133">
        <f t="shared" si="140"/>
        <v>1.556</v>
      </c>
      <c r="E2205" s="144">
        <v>39605</v>
      </c>
      <c r="F2205" s="139">
        <f t="shared" si="143"/>
        <v>2008</v>
      </c>
      <c r="G2205" s="140">
        <v>1.9695</v>
      </c>
      <c r="H2205" s="145">
        <f t="shared" si="141"/>
        <v>1.9695</v>
      </c>
      <c r="I2205" s="5">
        <f t="shared" si="139"/>
        <v>1.556</v>
      </c>
    </row>
    <row r="2206" spans="1:9">
      <c r="A2206" s="135">
        <v>39605</v>
      </c>
      <c r="B2206" s="136">
        <f t="shared" si="142"/>
        <v>2008</v>
      </c>
      <c r="C2206" s="137">
        <v>1.5730999999999999</v>
      </c>
      <c r="D2206" s="133">
        <f t="shared" si="140"/>
        <v>1.5730999999999999</v>
      </c>
      <c r="E2206" s="144">
        <v>39608</v>
      </c>
      <c r="F2206" s="139">
        <f t="shared" si="143"/>
        <v>2008</v>
      </c>
      <c r="G2206" s="140">
        <v>1.9758</v>
      </c>
      <c r="H2206" s="145">
        <f t="shared" si="141"/>
        <v>1.9758</v>
      </c>
      <c r="I2206" s="5">
        <f t="shared" si="139"/>
        <v>1.5730999999999999</v>
      </c>
    </row>
    <row r="2207" spans="1:9">
      <c r="A2207" s="135">
        <v>39608</v>
      </c>
      <c r="B2207" s="136">
        <f t="shared" si="142"/>
        <v>2008</v>
      </c>
      <c r="C2207" s="137">
        <v>1.5718000000000001</v>
      </c>
      <c r="D2207" s="133">
        <f t="shared" si="140"/>
        <v>1.5718000000000001</v>
      </c>
      <c r="E2207" s="144">
        <v>39609</v>
      </c>
      <c r="F2207" s="139">
        <f t="shared" si="143"/>
        <v>2008</v>
      </c>
      <c r="G2207" s="140">
        <v>1.9542999999999999</v>
      </c>
      <c r="H2207" s="145">
        <f t="shared" si="141"/>
        <v>1.9542999999999999</v>
      </c>
      <c r="I2207" s="5">
        <f t="shared" si="139"/>
        <v>1.5718000000000001</v>
      </c>
    </row>
    <row r="2208" spans="1:9">
      <c r="A2208" s="135">
        <v>39609</v>
      </c>
      <c r="B2208" s="136">
        <f t="shared" si="142"/>
        <v>2008</v>
      </c>
      <c r="C2208" s="137">
        <v>1.5472999999999999</v>
      </c>
      <c r="D2208" s="133">
        <f t="shared" si="140"/>
        <v>1.5472999999999999</v>
      </c>
      <c r="E2208" s="144">
        <v>39610</v>
      </c>
      <c r="F2208" s="139">
        <f t="shared" si="143"/>
        <v>2008</v>
      </c>
      <c r="G2208" s="140">
        <v>1.9645999999999999</v>
      </c>
      <c r="H2208" s="145">
        <f t="shared" si="141"/>
        <v>1.9645999999999999</v>
      </c>
      <c r="I2208" s="5">
        <f t="shared" si="139"/>
        <v>1.5472999999999999</v>
      </c>
    </row>
    <row r="2209" spans="1:9">
      <c r="A2209" s="135">
        <v>39610</v>
      </c>
      <c r="B2209" s="136">
        <f t="shared" si="142"/>
        <v>2008</v>
      </c>
      <c r="C2209" s="137">
        <v>1.5562</v>
      </c>
      <c r="D2209" s="133">
        <f t="shared" si="140"/>
        <v>1.5562</v>
      </c>
      <c r="E2209" s="144">
        <v>39611</v>
      </c>
      <c r="F2209" s="139">
        <f t="shared" si="143"/>
        <v>2008</v>
      </c>
      <c r="G2209" s="140">
        <v>1.9467000000000001</v>
      </c>
      <c r="H2209" s="145">
        <f t="shared" si="141"/>
        <v>1.9467000000000001</v>
      </c>
      <c r="I2209" s="5">
        <f t="shared" si="139"/>
        <v>1.5562</v>
      </c>
    </row>
    <row r="2210" spans="1:9">
      <c r="A2210" s="135">
        <v>39611</v>
      </c>
      <c r="B2210" s="136">
        <f t="shared" si="142"/>
        <v>2008</v>
      </c>
      <c r="C2210" s="137">
        <v>1.5418000000000001</v>
      </c>
      <c r="D2210" s="133">
        <f t="shared" si="140"/>
        <v>1.5418000000000001</v>
      </c>
      <c r="E2210" s="144">
        <v>39612</v>
      </c>
      <c r="F2210" s="139">
        <f t="shared" si="143"/>
        <v>2008</v>
      </c>
      <c r="G2210" s="140">
        <v>1.9496</v>
      </c>
      <c r="H2210" s="145">
        <f t="shared" si="141"/>
        <v>1.9496</v>
      </c>
      <c r="I2210" s="5">
        <f t="shared" si="139"/>
        <v>1.5418000000000001</v>
      </c>
    </row>
    <row r="2211" spans="1:9">
      <c r="A2211" s="135">
        <v>39612</v>
      </c>
      <c r="B2211" s="136">
        <f t="shared" si="142"/>
        <v>2008</v>
      </c>
      <c r="C2211" s="137">
        <v>1.5367999999999999</v>
      </c>
      <c r="D2211" s="133">
        <f t="shared" si="140"/>
        <v>1.5367999999999999</v>
      </c>
      <c r="E2211" s="144">
        <v>39615</v>
      </c>
      <c r="F2211" s="139">
        <f t="shared" si="143"/>
        <v>2008</v>
      </c>
      <c r="G2211" s="140">
        <v>1.9637</v>
      </c>
      <c r="H2211" s="145">
        <f t="shared" si="141"/>
        <v>1.9637</v>
      </c>
      <c r="I2211" s="5">
        <f t="shared" si="139"/>
        <v>1.5367999999999999</v>
      </c>
    </row>
    <row r="2212" spans="1:9">
      <c r="A2212" s="135">
        <v>39615</v>
      </c>
      <c r="B2212" s="136">
        <f t="shared" si="142"/>
        <v>2008</v>
      </c>
      <c r="C2212" s="137">
        <v>1.5471999999999999</v>
      </c>
      <c r="D2212" s="133">
        <f t="shared" si="140"/>
        <v>1.5471999999999999</v>
      </c>
      <c r="E2212" s="144">
        <v>39616</v>
      </c>
      <c r="F2212" s="139">
        <f t="shared" si="143"/>
        <v>2008</v>
      </c>
      <c r="G2212" s="140">
        <v>1.9543999999999999</v>
      </c>
      <c r="H2212" s="145">
        <f t="shared" si="141"/>
        <v>1.9543999999999999</v>
      </c>
      <c r="I2212" s="5">
        <f t="shared" si="139"/>
        <v>1.5471999999999999</v>
      </c>
    </row>
    <row r="2213" spans="1:9">
      <c r="A2213" s="135">
        <v>39616</v>
      </c>
      <c r="B2213" s="136">
        <f t="shared" si="142"/>
        <v>2008</v>
      </c>
      <c r="C2213" s="137">
        <v>1.5519000000000001</v>
      </c>
      <c r="D2213" s="133">
        <f t="shared" si="140"/>
        <v>1.5519000000000001</v>
      </c>
      <c r="E2213" s="144">
        <v>39617</v>
      </c>
      <c r="F2213" s="139">
        <f t="shared" si="143"/>
        <v>2008</v>
      </c>
      <c r="G2213" s="140">
        <v>1.9570000000000001</v>
      </c>
      <c r="H2213" s="145">
        <f t="shared" si="141"/>
        <v>1.9570000000000001</v>
      </c>
      <c r="I2213" s="5">
        <f t="shared" si="139"/>
        <v>1.5519000000000001</v>
      </c>
    </row>
    <row r="2214" spans="1:9">
      <c r="A2214" s="135">
        <v>39617</v>
      </c>
      <c r="B2214" s="136">
        <f t="shared" si="142"/>
        <v>2008</v>
      </c>
      <c r="C2214" s="137">
        <v>1.5502</v>
      </c>
      <c r="D2214" s="133">
        <f t="shared" si="140"/>
        <v>1.5502</v>
      </c>
      <c r="E2214" s="144">
        <v>39618</v>
      </c>
      <c r="F2214" s="139">
        <f t="shared" si="143"/>
        <v>2008</v>
      </c>
      <c r="G2214" s="140">
        <v>1.9729000000000001</v>
      </c>
      <c r="H2214" s="145">
        <f t="shared" si="141"/>
        <v>1.9729000000000001</v>
      </c>
      <c r="I2214" s="5">
        <f t="shared" si="139"/>
        <v>1.5502</v>
      </c>
    </row>
    <row r="2215" spans="1:9">
      <c r="A2215" s="135">
        <v>39618</v>
      </c>
      <c r="B2215" s="136">
        <f t="shared" si="142"/>
        <v>2008</v>
      </c>
      <c r="C2215" s="137">
        <v>1.5502</v>
      </c>
      <c r="D2215" s="133">
        <f t="shared" si="140"/>
        <v>1.5502</v>
      </c>
      <c r="E2215" s="144">
        <v>39619</v>
      </c>
      <c r="F2215" s="139">
        <f t="shared" si="143"/>
        <v>2008</v>
      </c>
      <c r="G2215" s="140">
        <v>1.9737</v>
      </c>
      <c r="H2215" s="145">
        <f t="shared" si="141"/>
        <v>1.9737</v>
      </c>
      <c r="I2215" s="5">
        <f t="shared" si="139"/>
        <v>1.5502</v>
      </c>
    </row>
    <row r="2216" spans="1:9">
      <c r="A2216" s="135">
        <v>39619</v>
      </c>
      <c r="B2216" s="136">
        <f t="shared" si="142"/>
        <v>2008</v>
      </c>
      <c r="C2216" s="137">
        <v>1.5626</v>
      </c>
      <c r="D2216" s="133">
        <f t="shared" si="140"/>
        <v>1.5626</v>
      </c>
      <c r="E2216" s="144">
        <v>39622</v>
      </c>
      <c r="F2216" s="139">
        <f t="shared" si="143"/>
        <v>2008</v>
      </c>
      <c r="G2216" s="140">
        <v>1.9609000000000001</v>
      </c>
      <c r="H2216" s="145">
        <f t="shared" si="141"/>
        <v>1.9609000000000001</v>
      </c>
      <c r="I2216" s="5">
        <f t="shared" si="139"/>
        <v>1.5626</v>
      </c>
    </row>
    <row r="2217" spans="1:9">
      <c r="A2217" s="135">
        <v>39622</v>
      </c>
      <c r="B2217" s="136">
        <f t="shared" si="142"/>
        <v>2008</v>
      </c>
      <c r="C2217" s="137">
        <v>1.5491999999999999</v>
      </c>
      <c r="D2217" s="133">
        <f t="shared" si="140"/>
        <v>1.5491999999999999</v>
      </c>
      <c r="E2217" s="144">
        <v>39623</v>
      </c>
      <c r="F2217" s="139">
        <f t="shared" si="143"/>
        <v>2008</v>
      </c>
      <c r="G2217" s="140">
        <v>1.9706999999999999</v>
      </c>
      <c r="H2217" s="145">
        <f t="shared" si="141"/>
        <v>1.9706999999999999</v>
      </c>
      <c r="I2217" s="5">
        <f t="shared" si="139"/>
        <v>1.5491999999999999</v>
      </c>
    </row>
    <row r="2218" spans="1:9">
      <c r="A2218" s="135">
        <v>39623</v>
      </c>
      <c r="B2218" s="136">
        <f t="shared" si="142"/>
        <v>2008</v>
      </c>
      <c r="C2218" s="137">
        <v>1.5590999999999999</v>
      </c>
      <c r="D2218" s="133">
        <f t="shared" si="140"/>
        <v>1.5590999999999999</v>
      </c>
      <c r="E2218" s="144">
        <v>39624</v>
      </c>
      <c r="F2218" s="139">
        <f t="shared" si="143"/>
        <v>2008</v>
      </c>
      <c r="G2218" s="140">
        <v>1.9672000000000001</v>
      </c>
      <c r="H2218" s="145">
        <f t="shared" si="141"/>
        <v>1.9672000000000001</v>
      </c>
      <c r="I2218" s="5">
        <f t="shared" si="139"/>
        <v>1.5590999999999999</v>
      </c>
    </row>
    <row r="2219" spans="1:9">
      <c r="A2219" s="135">
        <v>39624</v>
      </c>
      <c r="B2219" s="136">
        <f t="shared" si="142"/>
        <v>2008</v>
      </c>
      <c r="C2219" s="137">
        <v>1.5569999999999999</v>
      </c>
      <c r="D2219" s="133">
        <f t="shared" si="140"/>
        <v>1.5569999999999999</v>
      </c>
      <c r="E2219" s="144">
        <v>39625</v>
      </c>
      <c r="F2219" s="139">
        <f t="shared" si="143"/>
        <v>2008</v>
      </c>
      <c r="G2219" s="140">
        <v>1.9873000000000001</v>
      </c>
      <c r="H2219" s="145">
        <f t="shared" si="141"/>
        <v>1.9873000000000001</v>
      </c>
      <c r="I2219" s="5">
        <f t="shared" si="139"/>
        <v>1.5569999999999999</v>
      </c>
    </row>
    <row r="2220" spans="1:9">
      <c r="A2220" s="135">
        <v>39625</v>
      </c>
      <c r="B2220" s="136">
        <f t="shared" si="142"/>
        <v>2008</v>
      </c>
      <c r="C2220" s="137">
        <v>1.5738000000000001</v>
      </c>
      <c r="D2220" s="133">
        <f t="shared" si="140"/>
        <v>1.5738000000000001</v>
      </c>
      <c r="E2220" s="144">
        <v>39626</v>
      </c>
      <c r="F2220" s="139">
        <f t="shared" si="143"/>
        <v>2008</v>
      </c>
      <c r="G2220" s="140">
        <v>1.9938</v>
      </c>
      <c r="H2220" s="145">
        <f t="shared" si="141"/>
        <v>1.9938</v>
      </c>
      <c r="I2220" s="5">
        <f t="shared" si="139"/>
        <v>1.5738000000000001</v>
      </c>
    </row>
    <row r="2221" spans="1:9">
      <c r="A2221" s="135">
        <v>39626</v>
      </c>
      <c r="B2221" s="136">
        <f t="shared" si="142"/>
        <v>2008</v>
      </c>
      <c r="C2221" s="137">
        <v>1.5749</v>
      </c>
      <c r="D2221" s="133">
        <f t="shared" si="140"/>
        <v>1.5749</v>
      </c>
      <c r="E2221" s="144">
        <v>39629</v>
      </c>
      <c r="F2221" s="139">
        <f t="shared" si="143"/>
        <v>2008</v>
      </c>
      <c r="G2221" s="140">
        <v>1.9905999999999999</v>
      </c>
      <c r="H2221" s="145">
        <f t="shared" si="141"/>
        <v>1.9905999999999999</v>
      </c>
      <c r="I2221" s="5">
        <f t="shared" ref="I2221:I2284" si="144">D2221</f>
        <v>1.5749</v>
      </c>
    </row>
    <row r="2222" spans="1:9">
      <c r="A2222" s="135">
        <v>39629</v>
      </c>
      <c r="B2222" s="136">
        <f t="shared" si="142"/>
        <v>2008</v>
      </c>
      <c r="C2222" s="137">
        <v>1.5748</v>
      </c>
      <c r="D2222" s="133">
        <f t="shared" si="140"/>
        <v>1.5748</v>
      </c>
      <c r="E2222" s="144">
        <v>39630</v>
      </c>
      <c r="F2222" s="139">
        <f t="shared" si="143"/>
        <v>2008</v>
      </c>
      <c r="G2222" s="140">
        <v>1.9930000000000001</v>
      </c>
      <c r="H2222" s="145">
        <f t="shared" si="141"/>
        <v>1.9930000000000001</v>
      </c>
      <c r="I2222" s="5">
        <f t="shared" si="144"/>
        <v>1.5748</v>
      </c>
    </row>
    <row r="2223" spans="1:9">
      <c r="A2223" s="135">
        <v>39630</v>
      </c>
      <c r="B2223" s="136">
        <f t="shared" si="142"/>
        <v>2008</v>
      </c>
      <c r="C2223" s="137">
        <v>1.5778000000000001</v>
      </c>
      <c r="D2223" s="133">
        <f t="shared" si="140"/>
        <v>1.5778000000000001</v>
      </c>
      <c r="E2223" s="144">
        <v>39631</v>
      </c>
      <c r="F2223" s="139">
        <f t="shared" si="143"/>
        <v>2008</v>
      </c>
      <c r="G2223" s="140">
        <v>1.9924999999999999</v>
      </c>
      <c r="H2223" s="145">
        <f t="shared" si="141"/>
        <v>1.9924999999999999</v>
      </c>
      <c r="I2223" s="5">
        <f t="shared" si="144"/>
        <v>1.5778000000000001</v>
      </c>
    </row>
    <row r="2224" spans="1:9">
      <c r="A2224" s="135">
        <v>39631</v>
      </c>
      <c r="B2224" s="136">
        <f t="shared" si="142"/>
        <v>2008</v>
      </c>
      <c r="C2224" s="137">
        <v>1.5869</v>
      </c>
      <c r="D2224" s="133">
        <f t="shared" si="140"/>
        <v>1.5869</v>
      </c>
      <c r="E2224" s="144">
        <v>39632</v>
      </c>
      <c r="F2224" s="139">
        <f t="shared" si="143"/>
        <v>2008</v>
      </c>
      <c r="G2224" s="140">
        <v>1.9824999999999999</v>
      </c>
      <c r="H2224" s="145">
        <f t="shared" si="141"/>
        <v>1.9824999999999999</v>
      </c>
      <c r="I2224" s="5">
        <f t="shared" si="144"/>
        <v>1.5869</v>
      </c>
    </row>
    <row r="2225" spans="1:9">
      <c r="A2225" s="135">
        <v>39632</v>
      </c>
      <c r="B2225" s="136">
        <f t="shared" si="142"/>
        <v>2008</v>
      </c>
      <c r="C2225" s="137">
        <v>1.5708</v>
      </c>
      <c r="D2225" s="133">
        <f t="shared" si="140"/>
        <v>1.5708</v>
      </c>
      <c r="E2225" s="144">
        <v>39633</v>
      </c>
      <c r="F2225" s="139">
        <f t="shared" si="143"/>
        <v>2008</v>
      </c>
      <c r="G2225" s="140" t="s">
        <v>50</v>
      </c>
      <c r="H2225" s="145" t="str">
        <f t="shared" si="141"/>
        <v/>
      </c>
      <c r="I2225" s="5">
        <f t="shared" si="144"/>
        <v>1.5708</v>
      </c>
    </row>
    <row r="2226" spans="1:9">
      <c r="A2226" s="135">
        <v>39633</v>
      </c>
      <c r="B2226" s="136">
        <f t="shared" si="142"/>
        <v>2008</v>
      </c>
      <c r="C2226" s="137" t="s">
        <v>50</v>
      </c>
      <c r="D2226" s="133" t="str">
        <f t="shared" si="140"/>
        <v/>
      </c>
      <c r="E2226" s="144">
        <v>39636</v>
      </c>
      <c r="F2226" s="139">
        <f t="shared" si="143"/>
        <v>2008</v>
      </c>
      <c r="G2226" s="140">
        <v>1.9697</v>
      </c>
      <c r="H2226" s="145">
        <f t="shared" si="141"/>
        <v>1.9697</v>
      </c>
      <c r="I2226" s="5" t="str">
        <f t="shared" si="144"/>
        <v/>
      </c>
    </row>
    <row r="2227" spans="1:9">
      <c r="A2227" s="135">
        <v>39636</v>
      </c>
      <c r="B2227" s="136">
        <f t="shared" si="142"/>
        <v>2008</v>
      </c>
      <c r="C2227" s="137">
        <v>1.5646</v>
      </c>
      <c r="D2227" s="133">
        <f t="shared" si="140"/>
        <v>1.5646</v>
      </c>
      <c r="E2227" s="144">
        <v>39637</v>
      </c>
      <c r="F2227" s="139">
        <f t="shared" si="143"/>
        <v>2008</v>
      </c>
      <c r="G2227" s="140">
        <v>1.9684999999999999</v>
      </c>
      <c r="H2227" s="145">
        <f t="shared" si="141"/>
        <v>1.9684999999999999</v>
      </c>
      <c r="I2227" s="5">
        <f t="shared" si="144"/>
        <v>1.5646</v>
      </c>
    </row>
    <row r="2228" spans="1:9">
      <c r="A2228" s="135">
        <v>39637</v>
      </c>
      <c r="B2228" s="136">
        <f t="shared" si="142"/>
        <v>2008</v>
      </c>
      <c r="C2228" s="137">
        <v>1.5652999999999999</v>
      </c>
      <c r="D2228" s="133">
        <f t="shared" si="140"/>
        <v>1.5652999999999999</v>
      </c>
      <c r="E2228" s="144">
        <v>39638</v>
      </c>
      <c r="F2228" s="139">
        <f t="shared" si="143"/>
        <v>2008</v>
      </c>
      <c r="G2228" s="140">
        <v>1.9812000000000001</v>
      </c>
      <c r="H2228" s="145">
        <f t="shared" si="141"/>
        <v>1.9812000000000001</v>
      </c>
      <c r="I2228" s="5">
        <f t="shared" si="144"/>
        <v>1.5652999999999999</v>
      </c>
    </row>
    <row r="2229" spans="1:9">
      <c r="A2229" s="135">
        <v>39638</v>
      </c>
      <c r="B2229" s="136">
        <f t="shared" si="142"/>
        <v>2008</v>
      </c>
      <c r="C2229" s="137">
        <v>1.5744</v>
      </c>
      <c r="D2229" s="133">
        <f t="shared" si="140"/>
        <v>1.5744</v>
      </c>
      <c r="E2229" s="144">
        <v>39639</v>
      </c>
      <c r="F2229" s="139">
        <f t="shared" si="143"/>
        <v>2008</v>
      </c>
      <c r="G2229" s="140">
        <v>1.9777</v>
      </c>
      <c r="H2229" s="145">
        <f t="shared" si="141"/>
        <v>1.9777</v>
      </c>
      <c r="I2229" s="5">
        <f t="shared" si="144"/>
        <v>1.5744</v>
      </c>
    </row>
    <row r="2230" spans="1:9">
      <c r="A2230" s="135">
        <v>39639</v>
      </c>
      <c r="B2230" s="136">
        <f t="shared" si="142"/>
        <v>2008</v>
      </c>
      <c r="C2230" s="137">
        <v>1.5770999999999999</v>
      </c>
      <c r="D2230" s="133">
        <f t="shared" si="140"/>
        <v>1.5770999999999999</v>
      </c>
      <c r="E2230" s="144">
        <v>39640</v>
      </c>
      <c r="F2230" s="139">
        <f t="shared" si="143"/>
        <v>2008</v>
      </c>
      <c r="G2230" s="140">
        <v>1.9895</v>
      </c>
      <c r="H2230" s="145">
        <f t="shared" si="141"/>
        <v>1.9895</v>
      </c>
      <c r="I2230" s="5">
        <f t="shared" si="144"/>
        <v>1.5770999999999999</v>
      </c>
    </row>
    <row r="2231" spans="1:9">
      <c r="A2231" s="135">
        <v>39640</v>
      </c>
      <c r="B2231" s="136">
        <f t="shared" si="142"/>
        <v>2008</v>
      </c>
      <c r="C2231" s="137">
        <v>1.5898000000000001</v>
      </c>
      <c r="D2231" s="133">
        <f t="shared" si="140"/>
        <v>1.5898000000000001</v>
      </c>
      <c r="E2231" s="144">
        <v>39643</v>
      </c>
      <c r="F2231" s="139">
        <f t="shared" si="143"/>
        <v>2008</v>
      </c>
      <c r="G2231" s="140">
        <v>1.9924999999999999</v>
      </c>
      <c r="H2231" s="145">
        <f t="shared" si="141"/>
        <v>1.9924999999999999</v>
      </c>
      <c r="I2231" s="5">
        <f t="shared" si="144"/>
        <v>1.5898000000000001</v>
      </c>
    </row>
    <row r="2232" spans="1:9">
      <c r="A2232" s="135">
        <v>39643</v>
      </c>
      <c r="B2232" s="136">
        <f t="shared" si="142"/>
        <v>2008</v>
      </c>
      <c r="C2232" s="137">
        <v>1.5913999999999999</v>
      </c>
      <c r="D2232" s="133">
        <f t="shared" si="140"/>
        <v>1.5913999999999999</v>
      </c>
      <c r="E2232" s="144">
        <v>39644</v>
      </c>
      <c r="F2232" s="139">
        <f t="shared" si="143"/>
        <v>2008</v>
      </c>
      <c r="G2232" s="140">
        <v>2.0036</v>
      </c>
      <c r="H2232" s="145">
        <f t="shared" si="141"/>
        <v>2.0036</v>
      </c>
      <c r="I2232" s="5">
        <f t="shared" si="144"/>
        <v>1.5913999999999999</v>
      </c>
    </row>
    <row r="2233" spans="1:9">
      <c r="A2233" s="135">
        <v>39644</v>
      </c>
      <c r="B2233" s="136">
        <f t="shared" si="142"/>
        <v>2008</v>
      </c>
      <c r="C2233" s="137">
        <v>1.5923</v>
      </c>
      <c r="D2233" s="133">
        <f t="shared" si="140"/>
        <v>1.5923</v>
      </c>
      <c r="E2233" s="144">
        <v>39645</v>
      </c>
      <c r="F2233" s="139">
        <f t="shared" si="143"/>
        <v>2008</v>
      </c>
      <c r="G2233" s="140">
        <v>1.9995000000000001</v>
      </c>
      <c r="H2233" s="145">
        <f t="shared" si="141"/>
        <v>1.9995000000000001</v>
      </c>
      <c r="I2233" s="5">
        <f t="shared" si="144"/>
        <v>1.5923</v>
      </c>
    </row>
    <row r="2234" spans="1:9">
      <c r="A2234" s="135">
        <v>39645</v>
      </c>
      <c r="B2234" s="136">
        <f t="shared" si="142"/>
        <v>2008</v>
      </c>
      <c r="C2234" s="137">
        <v>1.5847</v>
      </c>
      <c r="D2234" s="133">
        <f t="shared" si="140"/>
        <v>1.5847</v>
      </c>
      <c r="E2234" s="144">
        <v>39646</v>
      </c>
      <c r="F2234" s="139">
        <f t="shared" si="143"/>
        <v>2008</v>
      </c>
      <c r="G2234" s="140">
        <v>2.0038</v>
      </c>
      <c r="H2234" s="145">
        <f t="shared" si="141"/>
        <v>2.0038</v>
      </c>
      <c r="I2234" s="5">
        <f t="shared" si="144"/>
        <v>1.5847</v>
      </c>
    </row>
    <row r="2235" spans="1:9">
      <c r="A2235" s="135">
        <v>39646</v>
      </c>
      <c r="B2235" s="136">
        <f t="shared" si="142"/>
        <v>2008</v>
      </c>
      <c r="C2235" s="137">
        <v>1.5861000000000001</v>
      </c>
      <c r="D2235" s="133">
        <f t="shared" si="140"/>
        <v>1.5861000000000001</v>
      </c>
      <c r="E2235" s="144">
        <v>39647</v>
      </c>
      <c r="F2235" s="139">
        <f t="shared" si="143"/>
        <v>2008</v>
      </c>
      <c r="G2235" s="140">
        <v>1.9984999999999999</v>
      </c>
      <c r="H2235" s="145">
        <f t="shared" si="141"/>
        <v>1.9984999999999999</v>
      </c>
      <c r="I2235" s="5">
        <f t="shared" si="144"/>
        <v>1.5861000000000001</v>
      </c>
    </row>
    <row r="2236" spans="1:9">
      <c r="A2236" s="135">
        <v>39647</v>
      </c>
      <c r="B2236" s="136">
        <f t="shared" si="142"/>
        <v>2008</v>
      </c>
      <c r="C2236" s="137">
        <v>1.5854999999999999</v>
      </c>
      <c r="D2236" s="133">
        <f t="shared" si="140"/>
        <v>1.5854999999999999</v>
      </c>
      <c r="E2236" s="144">
        <v>39650</v>
      </c>
      <c r="F2236" s="139">
        <f t="shared" si="143"/>
        <v>2008</v>
      </c>
      <c r="G2236" s="140">
        <v>1.9979</v>
      </c>
      <c r="H2236" s="145">
        <f t="shared" si="141"/>
        <v>1.9979</v>
      </c>
      <c r="I2236" s="5">
        <f t="shared" si="144"/>
        <v>1.5854999999999999</v>
      </c>
    </row>
    <row r="2237" spans="1:9">
      <c r="A2237" s="135">
        <v>39650</v>
      </c>
      <c r="B2237" s="136">
        <f t="shared" si="142"/>
        <v>2008</v>
      </c>
      <c r="C2237" s="137">
        <v>1.5876999999999999</v>
      </c>
      <c r="D2237" s="133">
        <f t="shared" si="140"/>
        <v>1.5876999999999999</v>
      </c>
      <c r="E2237" s="144">
        <v>39651</v>
      </c>
      <c r="F2237" s="139">
        <f t="shared" si="143"/>
        <v>2008</v>
      </c>
      <c r="G2237" s="140">
        <v>1.9941</v>
      </c>
      <c r="H2237" s="145">
        <f t="shared" si="141"/>
        <v>1.9941</v>
      </c>
      <c r="I2237" s="5">
        <f t="shared" si="144"/>
        <v>1.5876999999999999</v>
      </c>
    </row>
    <row r="2238" spans="1:9">
      <c r="A2238" s="135">
        <v>39651</v>
      </c>
      <c r="B2238" s="136">
        <f t="shared" si="142"/>
        <v>2008</v>
      </c>
      <c r="C2238" s="137">
        <v>1.5810999999999999</v>
      </c>
      <c r="D2238" s="133">
        <f t="shared" si="140"/>
        <v>1.5810999999999999</v>
      </c>
      <c r="E2238" s="144">
        <v>39652</v>
      </c>
      <c r="F2238" s="139">
        <f t="shared" si="143"/>
        <v>2008</v>
      </c>
      <c r="G2238" s="140">
        <v>2.0021</v>
      </c>
      <c r="H2238" s="145">
        <f t="shared" si="141"/>
        <v>2.0021</v>
      </c>
      <c r="I2238" s="5">
        <f t="shared" si="144"/>
        <v>1.5810999999999999</v>
      </c>
    </row>
    <row r="2239" spans="1:9">
      <c r="A2239" s="135">
        <v>39652</v>
      </c>
      <c r="B2239" s="136">
        <f t="shared" si="142"/>
        <v>2008</v>
      </c>
      <c r="C2239" s="137">
        <v>1.5708</v>
      </c>
      <c r="D2239" s="133">
        <f t="shared" si="140"/>
        <v>1.5708</v>
      </c>
      <c r="E2239" s="144">
        <v>39653</v>
      </c>
      <c r="F2239" s="139">
        <f t="shared" si="143"/>
        <v>2008</v>
      </c>
      <c r="G2239" s="140">
        <v>1.9832000000000001</v>
      </c>
      <c r="H2239" s="145">
        <f t="shared" si="141"/>
        <v>1.9832000000000001</v>
      </c>
      <c r="I2239" s="5">
        <f t="shared" si="144"/>
        <v>1.5708</v>
      </c>
    </row>
    <row r="2240" spans="1:9">
      <c r="A2240" s="135">
        <v>39653</v>
      </c>
      <c r="B2240" s="136">
        <f t="shared" si="142"/>
        <v>2008</v>
      </c>
      <c r="C2240" s="137">
        <v>1.5657000000000001</v>
      </c>
      <c r="D2240" s="133">
        <f t="shared" si="140"/>
        <v>1.5657000000000001</v>
      </c>
      <c r="E2240" s="144">
        <v>39654</v>
      </c>
      <c r="F2240" s="139">
        <f t="shared" si="143"/>
        <v>2008</v>
      </c>
      <c r="G2240" s="140">
        <v>1.988</v>
      </c>
      <c r="H2240" s="145">
        <f t="shared" si="141"/>
        <v>1.988</v>
      </c>
      <c r="I2240" s="5">
        <f t="shared" si="144"/>
        <v>1.5657000000000001</v>
      </c>
    </row>
    <row r="2241" spans="1:9">
      <c r="A2241" s="135">
        <v>39654</v>
      </c>
      <c r="B2241" s="136">
        <f t="shared" si="142"/>
        <v>2008</v>
      </c>
      <c r="C2241" s="137">
        <v>1.5687</v>
      </c>
      <c r="D2241" s="133">
        <f t="shared" si="140"/>
        <v>1.5687</v>
      </c>
      <c r="E2241" s="144">
        <v>39657</v>
      </c>
      <c r="F2241" s="139">
        <f t="shared" si="143"/>
        <v>2008</v>
      </c>
      <c r="G2241" s="140">
        <v>1.9943</v>
      </c>
      <c r="H2241" s="145">
        <f t="shared" si="141"/>
        <v>1.9943</v>
      </c>
      <c r="I2241" s="5">
        <f t="shared" si="144"/>
        <v>1.5687</v>
      </c>
    </row>
    <row r="2242" spans="1:9">
      <c r="A2242" s="135">
        <v>39657</v>
      </c>
      <c r="B2242" s="136">
        <f t="shared" si="142"/>
        <v>2008</v>
      </c>
      <c r="C2242" s="137">
        <v>1.5747</v>
      </c>
      <c r="D2242" s="133">
        <f t="shared" si="140"/>
        <v>1.5747</v>
      </c>
      <c r="E2242" s="144">
        <v>39658</v>
      </c>
      <c r="F2242" s="139">
        <f t="shared" si="143"/>
        <v>2008</v>
      </c>
      <c r="G2242" s="140">
        <v>1.9804999999999999</v>
      </c>
      <c r="H2242" s="145">
        <f t="shared" si="141"/>
        <v>1.9804999999999999</v>
      </c>
      <c r="I2242" s="5">
        <f t="shared" si="144"/>
        <v>1.5747</v>
      </c>
    </row>
    <row r="2243" spans="1:9">
      <c r="A2243" s="135">
        <v>39658</v>
      </c>
      <c r="B2243" s="136">
        <f t="shared" si="142"/>
        <v>2008</v>
      </c>
      <c r="C2243" s="137">
        <v>1.5588</v>
      </c>
      <c r="D2243" s="133">
        <f t="shared" si="140"/>
        <v>1.5588</v>
      </c>
      <c r="E2243" s="144">
        <v>39659</v>
      </c>
      <c r="F2243" s="139">
        <f t="shared" si="143"/>
        <v>2008</v>
      </c>
      <c r="G2243" s="140">
        <v>1.9810000000000001</v>
      </c>
      <c r="H2243" s="145">
        <f t="shared" si="141"/>
        <v>1.9810000000000001</v>
      </c>
      <c r="I2243" s="5">
        <f t="shared" si="144"/>
        <v>1.5588</v>
      </c>
    </row>
    <row r="2244" spans="1:9">
      <c r="A2244" s="135">
        <v>39659</v>
      </c>
      <c r="B2244" s="136">
        <f t="shared" si="142"/>
        <v>2008</v>
      </c>
      <c r="C2244" s="137">
        <v>1.5559000000000001</v>
      </c>
      <c r="D2244" s="133">
        <f t="shared" si="140"/>
        <v>1.5559000000000001</v>
      </c>
      <c r="E2244" s="144">
        <v>39660</v>
      </c>
      <c r="F2244" s="139">
        <f t="shared" si="143"/>
        <v>2008</v>
      </c>
      <c r="G2244" s="140">
        <v>1.9805999999999999</v>
      </c>
      <c r="H2244" s="145">
        <f t="shared" si="141"/>
        <v>1.9805999999999999</v>
      </c>
      <c r="I2244" s="5">
        <f t="shared" si="144"/>
        <v>1.5559000000000001</v>
      </c>
    </row>
    <row r="2245" spans="1:9">
      <c r="A2245" s="135">
        <v>39660</v>
      </c>
      <c r="B2245" s="136">
        <f t="shared" si="142"/>
        <v>2008</v>
      </c>
      <c r="C2245" s="137">
        <v>1.5589</v>
      </c>
      <c r="D2245" s="133">
        <f t="shared" si="140"/>
        <v>1.5589</v>
      </c>
      <c r="E2245" s="144">
        <v>39661</v>
      </c>
      <c r="F2245" s="139">
        <f t="shared" si="143"/>
        <v>2008</v>
      </c>
      <c r="G2245" s="140">
        <v>1.9742999999999999</v>
      </c>
      <c r="H2245" s="145">
        <f t="shared" si="141"/>
        <v>1.9742999999999999</v>
      </c>
      <c r="I2245" s="5">
        <f t="shared" si="144"/>
        <v>1.5589</v>
      </c>
    </row>
    <row r="2246" spans="1:9">
      <c r="A2246" s="135">
        <v>39661</v>
      </c>
      <c r="B2246" s="136">
        <f t="shared" si="142"/>
        <v>2008</v>
      </c>
      <c r="C2246" s="137">
        <v>1.5567</v>
      </c>
      <c r="D2246" s="133">
        <f t="shared" si="140"/>
        <v>1.5567</v>
      </c>
      <c r="E2246" s="144">
        <v>39664</v>
      </c>
      <c r="F2246" s="139">
        <f t="shared" si="143"/>
        <v>2008</v>
      </c>
      <c r="G2246" s="140">
        <v>1.9605999999999999</v>
      </c>
      <c r="H2246" s="145">
        <f t="shared" si="141"/>
        <v>1.9605999999999999</v>
      </c>
      <c r="I2246" s="5">
        <f t="shared" si="144"/>
        <v>1.5567</v>
      </c>
    </row>
    <row r="2247" spans="1:9">
      <c r="A2247" s="135">
        <v>39664</v>
      </c>
      <c r="B2247" s="136">
        <f t="shared" si="142"/>
        <v>2008</v>
      </c>
      <c r="C2247" s="137">
        <v>1.5569</v>
      </c>
      <c r="D2247" s="133">
        <f t="shared" ref="D2247:D2310" si="145">IF(ISNUMBER(C2247),C2247,"")</f>
        <v>1.5569</v>
      </c>
      <c r="E2247" s="144">
        <v>39665</v>
      </c>
      <c r="F2247" s="139">
        <f t="shared" si="143"/>
        <v>2008</v>
      </c>
      <c r="G2247" s="140">
        <v>1.9532</v>
      </c>
      <c r="H2247" s="145">
        <f t="shared" ref="H2247:H2310" si="146">IF(ISNUMBER(G2247),G2247,"")</f>
        <v>1.9532</v>
      </c>
      <c r="I2247" s="5">
        <f t="shared" si="144"/>
        <v>1.5569</v>
      </c>
    </row>
    <row r="2248" spans="1:9">
      <c r="A2248" s="135">
        <v>39665</v>
      </c>
      <c r="B2248" s="136">
        <f t="shared" ref="B2248:B2311" si="147">YEAR(A2248)</f>
        <v>2008</v>
      </c>
      <c r="C2248" s="137">
        <v>1.5468</v>
      </c>
      <c r="D2248" s="133">
        <f t="shared" si="145"/>
        <v>1.5468</v>
      </c>
      <c r="E2248" s="144">
        <v>39666</v>
      </c>
      <c r="F2248" s="139">
        <f t="shared" si="143"/>
        <v>2008</v>
      </c>
      <c r="G2248" s="140">
        <v>1.9479</v>
      </c>
      <c r="H2248" s="145">
        <f t="shared" si="146"/>
        <v>1.9479</v>
      </c>
      <c r="I2248" s="5">
        <f t="shared" si="144"/>
        <v>1.5468</v>
      </c>
    </row>
    <row r="2249" spans="1:9">
      <c r="A2249" s="135">
        <v>39666</v>
      </c>
      <c r="B2249" s="136">
        <f t="shared" si="147"/>
        <v>2008</v>
      </c>
      <c r="C2249" s="137">
        <v>1.5408999999999999</v>
      </c>
      <c r="D2249" s="133">
        <f t="shared" si="145"/>
        <v>1.5408999999999999</v>
      </c>
      <c r="E2249" s="144">
        <v>39667</v>
      </c>
      <c r="F2249" s="139">
        <f t="shared" ref="F2249:F2312" si="148">YEAR(E2249)</f>
        <v>2008</v>
      </c>
      <c r="G2249" s="140">
        <v>1.9439</v>
      </c>
      <c r="H2249" s="145">
        <f t="shared" si="146"/>
        <v>1.9439</v>
      </c>
      <c r="I2249" s="5">
        <f t="shared" si="144"/>
        <v>1.5408999999999999</v>
      </c>
    </row>
    <row r="2250" spans="1:9">
      <c r="A2250" s="135">
        <v>39667</v>
      </c>
      <c r="B2250" s="136">
        <f t="shared" si="147"/>
        <v>2008</v>
      </c>
      <c r="C2250" s="137">
        <v>1.5341</v>
      </c>
      <c r="D2250" s="133">
        <f t="shared" si="145"/>
        <v>1.5341</v>
      </c>
      <c r="E2250" s="144">
        <v>39668</v>
      </c>
      <c r="F2250" s="139">
        <f t="shared" si="148"/>
        <v>2008</v>
      </c>
      <c r="G2250" s="140">
        <v>1.9193</v>
      </c>
      <c r="H2250" s="145">
        <f t="shared" si="146"/>
        <v>1.9193</v>
      </c>
      <c r="I2250" s="5">
        <f t="shared" si="144"/>
        <v>1.5341</v>
      </c>
    </row>
    <row r="2251" spans="1:9">
      <c r="A2251" s="135">
        <v>39668</v>
      </c>
      <c r="B2251" s="136">
        <f t="shared" si="147"/>
        <v>2008</v>
      </c>
      <c r="C2251" s="137">
        <v>1.5046999999999999</v>
      </c>
      <c r="D2251" s="133">
        <f t="shared" si="145"/>
        <v>1.5046999999999999</v>
      </c>
      <c r="E2251" s="144">
        <v>39671</v>
      </c>
      <c r="F2251" s="139">
        <f t="shared" si="148"/>
        <v>2008</v>
      </c>
      <c r="G2251" s="140">
        <v>1.9144000000000001</v>
      </c>
      <c r="H2251" s="145">
        <f t="shared" si="146"/>
        <v>1.9144000000000001</v>
      </c>
      <c r="I2251" s="5">
        <f t="shared" si="144"/>
        <v>1.5046999999999999</v>
      </c>
    </row>
    <row r="2252" spans="1:9">
      <c r="A2252" s="135">
        <v>39671</v>
      </c>
      <c r="B2252" s="136">
        <f t="shared" si="147"/>
        <v>2008</v>
      </c>
      <c r="C2252" s="137">
        <v>1.4958</v>
      </c>
      <c r="D2252" s="133">
        <f t="shared" si="145"/>
        <v>1.4958</v>
      </c>
      <c r="E2252" s="144">
        <v>39672</v>
      </c>
      <c r="F2252" s="139">
        <f t="shared" si="148"/>
        <v>2008</v>
      </c>
      <c r="G2252" s="140">
        <v>1.9005000000000001</v>
      </c>
      <c r="H2252" s="145">
        <f t="shared" si="146"/>
        <v>1.9005000000000001</v>
      </c>
      <c r="I2252" s="5">
        <f t="shared" si="144"/>
        <v>1.4958</v>
      </c>
    </row>
    <row r="2253" spans="1:9">
      <c r="A2253" s="135">
        <v>39672</v>
      </c>
      <c r="B2253" s="136">
        <f t="shared" si="147"/>
        <v>2008</v>
      </c>
      <c r="C2253" s="137">
        <v>1.4904999999999999</v>
      </c>
      <c r="D2253" s="133">
        <f t="shared" si="145"/>
        <v>1.4904999999999999</v>
      </c>
      <c r="E2253" s="144">
        <v>39673</v>
      </c>
      <c r="F2253" s="139">
        <f t="shared" si="148"/>
        <v>2008</v>
      </c>
      <c r="G2253" s="140">
        <v>1.8682000000000001</v>
      </c>
      <c r="H2253" s="145">
        <f t="shared" si="146"/>
        <v>1.8682000000000001</v>
      </c>
      <c r="I2253" s="5">
        <f t="shared" si="144"/>
        <v>1.4904999999999999</v>
      </c>
    </row>
    <row r="2254" spans="1:9">
      <c r="A2254" s="135">
        <v>39673</v>
      </c>
      <c r="B2254" s="136">
        <f t="shared" si="147"/>
        <v>2008</v>
      </c>
      <c r="C2254" s="137">
        <v>1.4895</v>
      </c>
      <c r="D2254" s="133">
        <f t="shared" si="145"/>
        <v>1.4895</v>
      </c>
      <c r="E2254" s="144">
        <v>39674</v>
      </c>
      <c r="F2254" s="139">
        <f t="shared" si="148"/>
        <v>2008</v>
      </c>
      <c r="G2254" s="140">
        <v>1.8714999999999999</v>
      </c>
      <c r="H2254" s="145">
        <f t="shared" si="146"/>
        <v>1.8714999999999999</v>
      </c>
      <c r="I2254" s="5">
        <f t="shared" si="144"/>
        <v>1.4895</v>
      </c>
    </row>
    <row r="2255" spans="1:9">
      <c r="A2255" s="135">
        <v>39674</v>
      </c>
      <c r="B2255" s="136">
        <f t="shared" si="147"/>
        <v>2008</v>
      </c>
      <c r="C2255" s="137">
        <v>1.4856</v>
      </c>
      <c r="D2255" s="133">
        <f t="shared" si="145"/>
        <v>1.4856</v>
      </c>
      <c r="E2255" s="144">
        <v>39675</v>
      </c>
      <c r="F2255" s="139">
        <f t="shared" si="148"/>
        <v>2008</v>
      </c>
      <c r="G2255" s="140">
        <v>1.8651</v>
      </c>
      <c r="H2255" s="145">
        <f t="shared" si="146"/>
        <v>1.8651</v>
      </c>
      <c r="I2255" s="5">
        <f t="shared" si="144"/>
        <v>1.4856</v>
      </c>
    </row>
    <row r="2256" spans="1:9">
      <c r="A2256" s="135">
        <v>39675</v>
      </c>
      <c r="B2256" s="136">
        <f t="shared" si="147"/>
        <v>2008</v>
      </c>
      <c r="C2256" s="137">
        <v>1.4695</v>
      </c>
      <c r="D2256" s="133">
        <f t="shared" si="145"/>
        <v>1.4695</v>
      </c>
      <c r="E2256" s="144">
        <v>39678</v>
      </c>
      <c r="F2256" s="139">
        <f t="shared" si="148"/>
        <v>2008</v>
      </c>
      <c r="G2256" s="140">
        <v>1.8673</v>
      </c>
      <c r="H2256" s="145">
        <f t="shared" si="146"/>
        <v>1.8673</v>
      </c>
      <c r="I2256" s="5">
        <f t="shared" si="144"/>
        <v>1.4695</v>
      </c>
    </row>
    <row r="2257" spans="1:9">
      <c r="A2257" s="135">
        <v>39678</v>
      </c>
      <c r="B2257" s="136">
        <f t="shared" si="147"/>
        <v>2008</v>
      </c>
      <c r="C2257" s="137">
        <v>1.4730000000000001</v>
      </c>
      <c r="D2257" s="133">
        <f t="shared" si="145"/>
        <v>1.4730000000000001</v>
      </c>
      <c r="E2257" s="144">
        <v>39679</v>
      </c>
      <c r="F2257" s="139">
        <f t="shared" si="148"/>
        <v>2008</v>
      </c>
      <c r="G2257" s="140">
        <v>1.8654999999999999</v>
      </c>
      <c r="H2257" s="145">
        <f t="shared" si="146"/>
        <v>1.8654999999999999</v>
      </c>
      <c r="I2257" s="5">
        <f t="shared" si="144"/>
        <v>1.4730000000000001</v>
      </c>
    </row>
    <row r="2258" spans="1:9">
      <c r="A2258" s="135">
        <v>39679</v>
      </c>
      <c r="B2258" s="136">
        <f t="shared" si="147"/>
        <v>2008</v>
      </c>
      <c r="C2258" s="137">
        <v>1.4745999999999999</v>
      </c>
      <c r="D2258" s="133">
        <f t="shared" si="145"/>
        <v>1.4745999999999999</v>
      </c>
      <c r="E2258" s="144">
        <v>39680</v>
      </c>
      <c r="F2258" s="139">
        <f t="shared" si="148"/>
        <v>2008</v>
      </c>
      <c r="G2258" s="140">
        <v>1.8603000000000001</v>
      </c>
      <c r="H2258" s="145">
        <f t="shared" si="146"/>
        <v>1.8603000000000001</v>
      </c>
      <c r="I2258" s="5">
        <f t="shared" si="144"/>
        <v>1.4745999999999999</v>
      </c>
    </row>
    <row r="2259" spans="1:9">
      <c r="A2259" s="135">
        <v>39680</v>
      </c>
      <c r="B2259" s="136">
        <f t="shared" si="147"/>
        <v>2008</v>
      </c>
      <c r="C2259" s="137">
        <v>1.4701</v>
      </c>
      <c r="D2259" s="133">
        <f t="shared" si="145"/>
        <v>1.4701</v>
      </c>
      <c r="E2259" s="144">
        <v>39681</v>
      </c>
      <c r="F2259" s="139">
        <f t="shared" si="148"/>
        <v>2008</v>
      </c>
      <c r="G2259" s="140">
        <v>1.8757999999999999</v>
      </c>
      <c r="H2259" s="145">
        <f t="shared" si="146"/>
        <v>1.8757999999999999</v>
      </c>
      <c r="I2259" s="5">
        <f t="shared" si="144"/>
        <v>1.4701</v>
      </c>
    </row>
    <row r="2260" spans="1:9">
      <c r="A2260" s="135">
        <v>39681</v>
      </c>
      <c r="B2260" s="136">
        <f t="shared" si="147"/>
        <v>2008</v>
      </c>
      <c r="C2260" s="137">
        <v>1.4875</v>
      </c>
      <c r="D2260" s="133">
        <f t="shared" si="145"/>
        <v>1.4875</v>
      </c>
      <c r="E2260" s="144">
        <v>39682</v>
      </c>
      <c r="F2260" s="139">
        <f t="shared" si="148"/>
        <v>2008</v>
      </c>
      <c r="G2260" s="140">
        <v>1.8544</v>
      </c>
      <c r="H2260" s="145">
        <f t="shared" si="146"/>
        <v>1.8544</v>
      </c>
      <c r="I2260" s="5">
        <f t="shared" si="144"/>
        <v>1.4875</v>
      </c>
    </row>
    <row r="2261" spans="1:9">
      <c r="A2261" s="135">
        <v>39682</v>
      </c>
      <c r="B2261" s="136">
        <f t="shared" si="147"/>
        <v>2008</v>
      </c>
      <c r="C2261" s="137">
        <v>1.48</v>
      </c>
      <c r="D2261" s="133">
        <f t="shared" si="145"/>
        <v>1.48</v>
      </c>
      <c r="E2261" s="144">
        <v>39685</v>
      </c>
      <c r="F2261" s="139">
        <f t="shared" si="148"/>
        <v>2008</v>
      </c>
      <c r="G2261" s="140">
        <v>1.8587</v>
      </c>
      <c r="H2261" s="145">
        <f t="shared" si="146"/>
        <v>1.8587</v>
      </c>
      <c r="I2261" s="5">
        <f t="shared" si="144"/>
        <v>1.48</v>
      </c>
    </row>
    <row r="2262" spans="1:9">
      <c r="A2262" s="135">
        <v>39685</v>
      </c>
      <c r="B2262" s="136">
        <f t="shared" si="147"/>
        <v>2008</v>
      </c>
      <c r="C2262" s="137">
        <v>1.4802999999999999</v>
      </c>
      <c r="D2262" s="133">
        <f t="shared" si="145"/>
        <v>1.4802999999999999</v>
      </c>
      <c r="E2262" s="144">
        <v>39686</v>
      </c>
      <c r="F2262" s="139">
        <f t="shared" si="148"/>
        <v>2008</v>
      </c>
      <c r="G2262" s="140">
        <v>1.8387</v>
      </c>
      <c r="H2262" s="145">
        <f t="shared" si="146"/>
        <v>1.8387</v>
      </c>
      <c r="I2262" s="5">
        <f t="shared" si="144"/>
        <v>1.4802999999999999</v>
      </c>
    </row>
    <row r="2263" spans="1:9">
      <c r="A2263" s="135">
        <v>39686</v>
      </c>
      <c r="B2263" s="136">
        <f t="shared" si="147"/>
        <v>2008</v>
      </c>
      <c r="C2263" s="137">
        <v>1.466</v>
      </c>
      <c r="D2263" s="133">
        <f t="shared" si="145"/>
        <v>1.466</v>
      </c>
      <c r="E2263" s="144">
        <v>39687</v>
      </c>
      <c r="F2263" s="139">
        <f t="shared" si="148"/>
        <v>2008</v>
      </c>
      <c r="G2263" s="140">
        <v>1.8318000000000001</v>
      </c>
      <c r="H2263" s="145">
        <f t="shared" si="146"/>
        <v>1.8318000000000001</v>
      </c>
      <c r="I2263" s="5">
        <f t="shared" si="144"/>
        <v>1.466</v>
      </c>
    </row>
    <row r="2264" spans="1:9">
      <c r="A2264" s="135">
        <v>39687</v>
      </c>
      <c r="B2264" s="136">
        <f t="shared" si="147"/>
        <v>2008</v>
      </c>
      <c r="C2264" s="137">
        <v>1.4683999999999999</v>
      </c>
      <c r="D2264" s="133">
        <f t="shared" si="145"/>
        <v>1.4683999999999999</v>
      </c>
      <c r="E2264" s="144">
        <v>39688</v>
      </c>
      <c r="F2264" s="139">
        <f t="shared" si="148"/>
        <v>2008</v>
      </c>
      <c r="G2264" s="140">
        <v>1.8264</v>
      </c>
      <c r="H2264" s="145">
        <f t="shared" si="146"/>
        <v>1.8264</v>
      </c>
      <c r="I2264" s="5">
        <f t="shared" si="144"/>
        <v>1.4683999999999999</v>
      </c>
    </row>
    <row r="2265" spans="1:9">
      <c r="A2265" s="135">
        <v>39688</v>
      </c>
      <c r="B2265" s="136">
        <f t="shared" si="147"/>
        <v>2008</v>
      </c>
      <c r="C2265" s="137">
        <v>1.4684999999999999</v>
      </c>
      <c r="D2265" s="133">
        <f t="shared" si="145"/>
        <v>1.4684999999999999</v>
      </c>
      <c r="E2265" s="144">
        <v>39689</v>
      </c>
      <c r="F2265" s="139">
        <f t="shared" si="148"/>
        <v>2008</v>
      </c>
      <c r="G2265" s="140">
        <v>1.819</v>
      </c>
      <c r="H2265" s="145">
        <f t="shared" si="146"/>
        <v>1.819</v>
      </c>
      <c r="I2265" s="5">
        <f t="shared" si="144"/>
        <v>1.4684999999999999</v>
      </c>
    </row>
    <row r="2266" spans="1:9">
      <c r="A2266" s="135">
        <v>39689</v>
      </c>
      <c r="B2266" s="136">
        <f t="shared" si="147"/>
        <v>2008</v>
      </c>
      <c r="C2266" s="137">
        <v>1.4669000000000001</v>
      </c>
      <c r="D2266" s="133">
        <f t="shared" si="145"/>
        <v>1.4669000000000001</v>
      </c>
      <c r="E2266" s="144">
        <v>39692</v>
      </c>
      <c r="F2266" s="139">
        <f t="shared" si="148"/>
        <v>2008</v>
      </c>
      <c r="G2266" s="140" t="s">
        <v>50</v>
      </c>
      <c r="H2266" s="145" t="str">
        <f t="shared" si="146"/>
        <v/>
      </c>
      <c r="I2266" s="5">
        <f t="shared" si="144"/>
        <v>1.4669000000000001</v>
      </c>
    </row>
    <row r="2267" spans="1:9">
      <c r="A2267" s="135">
        <v>39692</v>
      </c>
      <c r="B2267" s="136">
        <f t="shared" si="147"/>
        <v>2008</v>
      </c>
      <c r="C2267" s="137" t="s">
        <v>50</v>
      </c>
      <c r="D2267" s="133" t="str">
        <f t="shared" si="145"/>
        <v/>
      </c>
      <c r="E2267" s="144">
        <v>39693</v>
      </c>
      <c r="F2267" s="139">
        <f t="shared" si="148"/>
        <v>2008</v>
      </c>
      <c r="G2267" s="140">
        <v>1.7853000000000001</v>
      </c>
      <c r="H2267" s="145">
        <f t="shared" si="146"/>
        <v>1.7853000000000001</v>
      </c>
      <c r="I2267" s="5" t="str">
        <f t="shared" si="144"/>
        <v/>
      </c>
    </row>
    <row r="2268" spans="1:9">
      <c r="A2268" s="135">
        <v>39693</v>
      </c>
      <c r="B2268" s="136">
        <f t="shared" si="147"/>
        <v>2008</v>
      </c>
      <c r="C2268" s="137">
        <v>1.4521999999999999</v>
      </c>
      <c r="D2268" s="133">
        <f t="shared" si="145"/>
        <v>1.4521999999999999</v>
      </c>
      <c r="E2268" s="144">
        <v>39694</v>
      </c>
      <c r="F2268" s="139">
        <f t="shared" si="148"/>
        <v>2008</v>
      </c>
      <c r="G2268" s="140">
        <v>1.7795000000000001</v>
      </c>
      <c r="H2268" s="145">
        <f t="shared" si="146"/>
        <v>1.7795000000000001</v>
      </c>
      <c r="I2268" s="5">
        <f t="shared" si="144"/>
        <v>1.4521999999999999</v>
      </c>
    </row>
    <row r="2269" spans="1:9">
      <c r="A2269" s="135">
        <v>39694</v>
      </c>
      <c r="B2269" s="136">
        <f t="shared" si="147"/>
        <v>2008</v>
      </c>
      <c r="C2269" s="137">
        <v>1.4489000000000001</v>
      </c>
      <c r="D2269" s="133">
        <f t="shared" si="145"/>
        <v>1.4489000000000001</v>
      </c>
      <c r="E2269" s="144">
        <v>39695</v>
      </c>
      <c r="F2269" s="139">
        <f t="shared" si="148"/>
        <v>2008</v>
      </c>
      <c r="G2269" s="140">
        <v>1.7688999999999999</v>
      </c>
      <c r="H2269" s="145">
        <f t="shared" si="146"/>
        <v>1.7688999999999999</v>
      </c>
      <c r="I2269" s="5">
        <f t="shared" si="144"/>
        <v>1.4489000000000001</v>
      </c>
    </row>
    <row r="2270" spans="1:9">
      <c r="A2270" s="135">
        <v>39695</v>
      </c>
      <c r="B2270" s="136">
        <f t="shared" si="147"/>
        <v>2008</v>
      </c>
      <c r="C2270" s="137">
        <v>1.4359999999999999</v>
      </c>
      <c r="D2270" s="133">
        <f t="shared" si="145"/>
        <v>1.4359999999999999</v>
      </c>
      <c r="E2270" s="144">
        <v>39696</v>
      </c>
      <c r="F2270" s="139">
        <f t="shared" si="148"/>
        <v>2008</v>
      </c>
      <c r="G2270" s="140">
        <v>1.7686999999999999</v>
      </c>
      <c r="H2270" s="145">
        <f t="shared" si="146"/>
        <v>1.7686999999999999</v>
      </c>
      <c r="I2270" s="5">
        <f t="shared" si="144"/>
        <v>1.4359999999999999</v>
      </c>
    </row>
    <row r="2271" spans="1:9">
      <c r="A2271" s="135">
        <v>39696</v>
      </c>
      <c r="B2271" s="136">
        <f t="shared" si="147"/>
        <v>2008</v>
      </c>
      <c r="C2271" s="137">
        <v>1.4273</v>
      </c>
      <c r="D2271" s="133">
        <f t="shared" si="145"/>
        <v>1.4273</v>
      </c>
      <c r="E2271" s="144">
        <v>39699</v>
      </c>
      <c r="F2271" s="139">
        <f t="shared" si="148"/>
        <v>2008</v>
      </c>
      <c r="G2271" s="140">
        <v>1.7543</v>
      </c>
      <c r="H2271" s="145">
        <f t="shared" si="146"/>
        <v>1.7543</v>
      </c>
      <c r="I2271" s="5">
        <f t="shared" si="144"/>
        <v>1.4273</v>
      </c>
    </row>
    <row r="2272" spans="1:9">
      <c r="A2272" s="135">
        <v>39699</v>
      </c>
      <c r="B2272" s="136">
        <f t="shared" si="147"/>
        <v>2008</v>
      </c>
      <c r="C2272" s="137">
        <v>1.4126000000000001</v>
      </c>
      <c r="D2272" s="133">
        <f t="shared" si="145"/>
        <v>1.4126000000000001</v>
      </c>
      <c r="E2272" s="144">
        <v>39700</v>
      </c>
      <c r="F2272" s="139">
        <f t="shared" si="148"/>
        <v>2008</v>
      </c>
      <c r="G2272" s="140">
        <v>1.7672000000000001</v>
      </c>
      <c r="H2272" s="145">
        <f t="shared" si="146"/>
        <v>1.7672000000000001</v>
      </c>
      <c r="I2272" s="5">
        <f t="shared" si="144"/>
        <v>1.4126000000000001</v>
      </c>
    </row>
    <row r="2273" spans="1:9">
      <c r="A2273" s="135">
        <v>39700</v>
      </c>
      <c r="B2273" s="136">
        <f t="shared" si="147"/>
        <v>2008</v>
      </c>
      <c r="C2273" s="137">
        <v>1.4173</v>
      </c>
      <c r="D2273" s="133">
        <f t="shared" si="145"/>
        <v>1.4173</v>
      </c>
      <c r="E2273" s="144">
        <v>39701</v>
      </c>
      <c r="F2273" s="139">
        <f t="shared" si="148"/>
        <v>2008</v>
      </c>
      <c r="G2273" s="140">
        <v>1.7546999999999999</v>
      </c>
      <c r="H2273" s="145">
        <f t="shared" si="146"/>
        <v>1.7546999999999999</v>
      </c>
      <c r="I2273" s="5">
        <f t="shared" si="144"/>
        <v>1.4173</v>
      </c>
    </row>
    <row r="2274" spans="1:9">
      <c r="A2274" s="135">
        <v>39701</v>
      </c>
      <c r="B2274" s="136">
        <f t="shared" si="147"/>
        <v>2008</v>
      </c>
      <c r="C2274" s="137">
        <v>1.4019999999999999</v>
      </c>
      <c r="D2274" s="133">
        <f t="shared" si="145"/>
        <v>1.4019999999999999</v>
      </c>
      <c r="E2274" s="144">
        <v>39702</v>
      </c>
      <c r="F2274" s="139">
        <f t="shared" si="148"/>
        <v>2008</v>
      </c>
      <c r="G2274" s="140">
        <v>1.7497</v>
      </c>
      <c r="H2274" s="145">
        <f t="shared" si="146"/>
        <v>1.7497</v>
      </c>
      <c r="I2274" s="5">
        <f t="shared" si="144"/>
        <v>1.4019999999999999</v>
      </c>
    </row>
    <row r="2275" spans="1:9">
      <c r="A2275" s="135">
        <v>39702</v>
      </c>
      <c r="B2275" s="136">
        <f t="shared" si="147"/>
        <v>2008</v>
      </c>
      <c r="C2275" s="137">
        <v>1.3938999999999999</v>
      </c>
      <c r="D2275" s="133">
        <f t="shared" si="145"/>
        <v>1.3938999999999999</v>
      </c>
      <c r="E2275" s="144">
        <v>39703</v>
      </c>
      <c r="F2275" s="139">
        <f t="shared" si="148"/>
        <v>2008</v>
      </c>
      <c r="G2275" s="140">
        <v>1.7896000000000001</v>
      </c>
      <c r="H2275" s="145">
        <f t="shared" si="146"/>
        <v>1.7896000000000001</v>
      </c>
      <c r="I2275" s="5">
        <f t="shared" si="144"/>
        <v>1.3938999999999999</v>
      </c>
    </row>
    <row r="2276" spans="1:9">
      <c r="A2276" s="135">
        <v>39703</v>
      </c>
      <c r="B2276" s="136">
        <f t="shared" si="147"/>
        <v>2008</v>
      </c>
      <c r="C2276" s="137">
        <v>1.4172</v>
      </c>
      <c r="D2276" s="133">
        <f t="shared" si="145"/>
        <v>1.4172</v>
      </c>
      <c r="E2276" s="144">
        <v>39706</v>
      </c>
      <c r="F2276" s="139">
        <f t="shared" si="148"/>
        <v>2008</v>
      </c>
      <c r="G2276" s="140">
        <v>1.7877000000000001</v>
      </c>
      <c r="H2276" s="145">
        <f t="shared" si="146"/>
        <v>1.7877000000000001</v>
      </c>
      <c r="I2276" s="5">
        <f t="shared" si="144"/>
        <v>1.4172</v>
      </c>
    </row>
    <row r="2277" spans="1:9">
      <c r="A2277" s="135">
        <v>39706</v>
      </c>
      <c r="B2277" s="136">
        <f t="shared" si="147"/>
        <v>2008</v>
      </c>
      <c r="C2277" s="137">
        <v>1.4175</v>
      </c>
      <c r="D2277" s="133">
        <f t="shared" si="145"/>
        <v>1.4175</v>
      </c>
      <c r="E2277" s="144">
        <v>39707</v>
      </c>
      <c r="F2277" s="139">
        <f t="shared" si="148"/>
        <v>2008</v>
      </c>
      <c r="G2277" s="140">
        <v>1.7802</v>
      </c>
      <c r="H2277" s="145">
        <f t="shared" si="146"/>
        <v>1.7802</v>
      </c>
      <c r="I2277" s="5">
        <f t="shared" si="144"/>
        <v>1.4175</v>
      </c>
    </row>
    <row r="2278" spans="1:9">
      <c r="A2278" s="135">
        <v>39707</v>
      </c>
      <c r="B2278" s="136">
        <f t="shared" si="147"/>
        <v>2008</v>
      </c>
      <c r="C2278" s="137">
        <v>1.4155</v>
      </c>
      <c r="D2278" s="133">
        <f t="shared" si="145"/>
        <v>1.4155</v>
      </c>
      <c r="E2278" s="144">
        <v>39708</v>
      </c>
      <c r="F2278" s="139">
        <f t="shared" si="148"/>
        <v>2008</v>
      </c>
      <c r="G2278" s="140">
        <v>1.7895000000000001</v>
      </c>
      <c r="H2278" s="145">
        <f t="shared" si="146"/>
        <v>1.7895000000000001</v>
      </c>
      <c r="I2278" s="5">
        <f t="shared" si="144"/>
        <v>1.4155</v>
      </c>
    </row>
    <row r="2279" spans="1:9">
      <c r="A2279" s="135">
        <v>39708</v>
      </c>
      <c r="B2279" s="136">
        <f t="shared" si="147"/>
        <v>2008</v>
      </c>
      <c r="C2279" s="137">
        <v>1.4215</v>
      </c>
      <c r="D2279" s="133">
        <f t="shared" si="145"/>
        <v>1.4215</v>
      </c>
      <c r="E2279" s="144">
        <v>39709</v>
      </c>
      <c r="F2279" s="139">
        <f t="shared" si="148"/>
        <v>2008</v>
      </c>
      <c r="G2279" s="140">
        <v>1.8186</v>
      </c>
      <c r="H2279" s="145">
        <f t="shared" si="146"/>
        <v>1.8186</v>
      </c>
      <c r="I2279" s="5">
        <f t="shared" si="144"/>
        <v>1.4215</v>
      </c>
    </row>
    <row r="2280" spans="1:9">
      <c r="A2280" s="135">
        <v>39709</v>
      </c>
      <c r="B2280" s="136">
        <f t="shared" si="147"/>
        <v>2008</v>
      </c>
      <c r="C2280" s="137">
        <v>1.4381999999999999</v>
      </c>
      <c r="D2280" s="133">
        <f t="shared" si="145"/>
        <v>1.4381999999999999</v>
      </c>
      <c r="E2280" s="144">
        <v>39710</v>
      </c>
      <c r="F2280" s="139">
        <f t="shared" si="148"/>
        <v>2008</v>
      </c>
      <c r="G2280" s="140">
        <v>1.8297000000000001</v>
      </c>
      <c r="H2280" s="145">
        <f t="shared" si="146"/>
        <v>1.8297000000000001</v>
      </c>
      <c r="I2280" s="5">
        <f t="shared" si="144"/>
        <v>1.4381999999999999</v>
      </c>
    </row>
    <row r="2281" spans="1:9">
      <c r="A2281" s="135">
        <v>39710</v>
      </c>
      <c r="B2281" s="136">
        <f t="shared" si="147"/>
        <v>2008</v>
      </c>
      <c r="C2281" s="137">
        <v>1.4383999999999999</v>
      </c>
      <c r="D2281" s="133">
        <f t="shared" si="145"/>
        <v>1.4383999999999999</v>
      </c>
      <c r="E2281" s="144">
        <v>39713</v>
      </c>
      <c r="F2281" s="139">
        <f t="shared" si="148"/>
        <v>2008</v>
      </c>
      <c r="G2281" s="140">
        <v>1.8484</v>
      </c>
      <c r="H2281" s="145">
        <f t="shared" si="146"/>
        <v>1.8484</v>
      </c>
      <c r="I2281" s="5">
        <f t="shared" si="144"/>
        <v>1.4383999999999999</v>
      </c>
    </row>
    <row r="2282" spans="1:9">
      <c r="A2282" s="135">
        <v>39713</v>
      </c>
      <c r="B2282" s="136">
        <f t="shared" si="147"/>
        <v>2008</v>
      </c>
      <c r="C2282" s="137">
        <v>1.4697</v>
      </c>
      <c r="D2282" s="133">
        <f t="shared" si="145"/>
        <v>1.4697</v>
      </c>
      <c r="E2282" s="144">
        <v>39714</v>
      </c>
      <c r="F2282" s="139">
        <f t="shared" si="148"/>
        <v>2008</v>
      </c>
      <c r="G2282" s="140">
        <v>1.8557999999999999</v>
      </c>
      <c r="H2282" s="145">
        <f t="shared" si="146"/>
        <v>1.8557999999999999</v>
      </c>
      <c r="I2282" s="5">
        <f t="shared" si="144"/>
        <v>1.4697</v>
      </c>
    </row>
    <row r="2283" spans="1:9">
      <c r="A2283" s="135">
        <v>39714</v>
      </c>
      <c r="B2283" s="136">
        <f t="shared" si="147"/>
        <v>2008</v>
      </c>
      <c r="C2283" s="137">
        <v>1.4737</v>
      </c>
      <c r="D2283" s="133">
        <f t="shared" si="145"/>
        <v>1.4737</v>
      </c>
      <c r="E2283" s="144">
        <v>39715</v>
      </c>
      <c r="F2283" s="139">
        <f t="shared" si="148"/>
        <v>2008</v>
      </c>
      <c r="G2283" s="140">
        <v>1.8502000000000001</v>
      </c>
      <c r="H2283" s="145">
        <f t="shared" si="146"/>
        <v>1.8502000000000001</v>
      </c>
      <c r="I2283" s="5">
        <f t="shared" si="144"/>
        <v>1.4737</v>
      </c>
    </row>
    <row r="2284" spans="1:9">
      <c r="A2284" s="135">
        <v>39715</v>
      </c>
      <c r="B2284" s="136">
        <f t="shared" si="147"/>
        <v>2008</v>
      </c>
      <c r="C2284" s="137">
        <v>1.4655</v>
      </c>
      <c r="D2284" s="133">
        <f t="shared" si="145"/>
        <v>1.4655</v>
      </c>
      <c r="E2284" s="144">
        <v>39716</v>
      </c>
      <c r="F2284" s="139">
        <f t="shared" si="148"/>
        <v>2008</v>
      </c>
      <c r="G2284" s="140">
        <v>1.8406</v>
      </c>
      <c r="H2284" s="145">
        <f t="shared" si="146"/>
        <v>1.8406</v>
      </c>
      <c r="I2284" s="5">
        <f t="shared" si="144"/>
        <v>1.4655</v>
      </c>
    </row>
    <row r="2285" spans="1:9">
      <c r="A2285" s="135">
        <v>39716</v>
      </c>
      <c r="B2285" s="136">
        <f t="shared" si="147"/>
        <v>2008</v>
      </c>
      <c r="C2285" s="137">
        <v>1.4642999999999999</v>
      </c>
      <c r="D2285" s="133">
        <f t="shared" si="145"/>
        <v>1.4642999999999999</v>
      </c>
      <c r="E2285" s="144">
        <v>39717</v>
      </c>
      <c r="F2285" s="139">
        <f t="shared" si="148"/>
        <v>2008</v>
      </c>
      <c r="G2285" s="140">
        <v>1.84</v>
      </c>
      <c r="H2285" s="145">
        <f t="shared" si="146"/>
        <v>1.84</v>
      </c>
      <c r="I2285" s="5">
        <f t="shared" ref="I2285:I2348" si="149">D2285</f>
        <v>1.4642999999999999</v>
      </c>
    </row>
    <row r="2286" spans="1:9">
      <c r="A2286" s="135">
        <v>39717</v>
      </c>
      <c r="B2286" s="136">
        <f t="shared" si="147"/>
        <v>2008</v>
      </c>
      <c r="C2286" s="137">
        <v>1.4596</v>
      </c>
      <c r="D2286" s="133">
        <f t="shared" si="145"/>
        <v>1.4596</v>
      </c>
      <c r="E2286" s="144">
        <v>39720</v>
      </c>
      <c r="F2286" s="139">
        <f t="shared" si="148"/>
        <v>2008</v>
      </c>
      <c r="G2286" s="140">
        <v>1.8044</v>
      </c>
      <c r="H2286" s="145">
        <f t="shared" si="146"/>
        <v>1.8044</v>
      </c>
      <c r="I2286" s="5">
        <f t="shared" si="149"/>
        <v>1.4596</v>
      </c>
    </row>
    <row r="2287" spans="1:9">
      <c r="A2287" s="135">
        <v>39720</v>
      </c>
      <c r="B2287" s="136">
        <f t="shared" si="147"/>
        <v>2008</v>
      </c>
      <c r="C2287" s="137">
        <v>1.4380999999999999</v>
      </c>
      <c r="D2287" s="133">
        <f t="shared" si="145"/>
        <v>1.4380999999999999</v>
      </c>
      <c r="E2287" s="144">
        <v>39721</v>
      </c>
      <c r="F2287" s="139">
        <f t="shared" si="148"/>
        <v>2008</v>
      </c>
      <c r="G2287" s="140">
        <v>1.7804</v>
      </c>
      <c r="H2287" s="145">
        <f t="shared" si="146"/>
        <v>1.7804</v>
      </c>
      <c r="I2287" s="5">
        <f t="shared" si="149"/>
        <v>1.4380999999999999</v>
      </c>
    </row>
    <row r="2288" spans="1:9">
      <c r="A2288" s="135">
        <v>39721</v>
      </c>
      <c r="B2288" s="136">
        <f t="shared" si="147"/>
        <v>2008</v>
      </c>
      <c r="C2288" s="137">
        <v>1.4080999999999999</v>
      </c>
      <c r="D2288" s="133">
        <f t="shared" si="145"/>
        <v>1.4080999999999999</v>
      </c>
      <c r="E2288" s="144">
        <v>39722</v>
      </c>
      <c r="F2288" s="139">
        <f t="shared" si="148"/>
        <v>2008</v>
      </c>
      <c r="G2288" s="140">
        <v>1.7804</v>
      </c>
      <c r="H2288" s="145">
        <f t="shared" si="146"/>
        <v>1.7804</v>
      </c>
      <c r="I2288" s="5">
        <f t="shared" si="149"/>
        <v>1.4080999999999999</v>
      </c>
    </row>
    <row r="2289" spans="1:9">
      <c r="A2289" s="141" t="s">
        <v>315</v>
      </c>
      <c r="B2289" s="136">
        <f t="shared" si="147"/>
        <v>2008</v>
      </c>
      <c r="C2289" s="137">
        <v>1.4057999999999999</v>
      </c>
      <c r="D2289" s="133">
        <f t="shared" si="145"/>
        <v>1.4057999999999999</v>
      </c>
      <c r="E2289" s="144">
        <v>39723</v>
      </c>
      <c r="F2289" s="139">
        <f t="shared" si="148"/>
        <v>2008</v>
      </c>
      <c r="G2289" s="140">
        <v>1.7655000000000001</v>
      </c>
      <c r="H2289" s="145">
        <f t="shared" si="146"/>
        <v>1.7655000000000001</v>
      </c>
      <c r="I2289" s="5">
        <f t="shared" si="149"/>
        <v>1.4057999999999999</v>
      </c>
    </row>
    <row r="2290" spans="1:9">
      <c r="A2290" s="141" t="s">
        <v>314</v>
      </c>
      <c r="B2290" s="136">
        <f t="shared" si="147"/>
        <v>2008</v>
      </c>
      <c r="C2290" s="137">
        <v>1.3854</v>
      </c>
      <c r="D2290" s="133">
        <f t="shared" si="145"/>
        <v>1.3854</v>
      </c>
      <c r="E2290" s="144">
        <v>39724</v>
      </c>
      <c r="F2290" s="139">
        <f t="shared" si="148"/>
        <v>2008</v>
      </c>
      <c r="G2290" s="140">
        <v>1.774</v>
      </c>
      <c r="H2290" s="145">
        <f t="shared" si="146"/>
        <v>1.774</v>
      </c>
      <c r="I2290" s="5">
        <f t="shared" si="149"/>
        <v>1.3854</v>
      </c>
    </row>
    <row r="2291" spans="1:9">
      <c r="A2291" s="141" t="s">
        <v>313</v>
      </c>
      <c r="B2291" s="136">
        <f t="shared" si="147"/>
        <v>2008</v>
      </c>
      <c r="C2291" s="137">
        <v>1.3815999999999999</v>
      </c>
      <c r="D2291" s="133">
        <f t="shared" si="145"/>
        <v>1.3815999999999999</v>
      </c>
      <c r="E2291" s="144">
        <v>39727</v>
      </c>
      <c r="F2291" s="139">
        <f t="shared" si="148"/>
        <v>2008</v>
      </c>
      <c r="G2291" s="140">
        <v>1.738</v>
      </c>
      <c r="H2291" s="145">
        <f t="shared" si="146"/>
        <v>1.738</v>
      </c>
      <c r="I2291" s="5">
        <f t="shared" si="149"/>
        <v>1.3815999999999999</v>
      </c>
    </row>
    <row r="2292" spans="1:9">
      <c r="A2292" s="141" t="s">
        <v>312</v>
      </c>
      <c r="B2292" s="136">
        <f t="shared" si="147"/>
        <v>2008</v>
      </c>
      <c r="C2292" s="137">
        <v>1.3508</v>
      </c>
      <c r="D2292" s="133">
        <f t="shared" si="145"/>
        <v>1.3508</v>
      </c>
      <c r="E2292" s="144">
        <v>39728</v>
      </c>
      <c r="F2292" s="139">
        <f t="shared" si="148"/>
        <v>2008</v>
      </c>
      <c r="G2292" s="140">
        <v>1.7592000000000001</v>
      </c>
      <c r="H2292" s="145">
        <f t="shared" si="146"/>
        <v>1.7592000000000001</v>
      </c>
      <c r="I2292" s="5">
        <f t="shared" si="149"/>
        <v>1.3508</v>
      </c>
    </row>
    <row r="2293" spans="1:9">
      <c r="A2293" s="141" t="s">
        <v>311</v>
      </c>
      <c r="B2293" s="136">
        <f t="shared" si="147"/>
        <v>2008</v>
      </c>
      <c r="C2293" s="137">
        <v>1.3649</v>
      </c>
      <c r="D2293" s="133">
        <f t="shared" si="145"/>
        <v>1.3649</v>
      </c>
      <c r="E2293" s="144">
        <v>39729</v>
      </c>
      <c r="F2293" s="139">
        <f t="shared" si="148"/>
        <v>2008</v>
      </c>
      <c r="G2293" s="140">
        <v>1.7310000000000001</v>
      </c>
      <c r="H2293" s="145">
        <f t="shared" si="146"/>
        <v>1.7310000000000001</v>
      </c>
      <c r="I2293" s="5">
        <f t="shared" si="149"/>
        <v>1.3649</v>
      </c>
    </row>
    <row r="2294" spans="1:9">
      <c r="A2294" s="141" t="s">
        <v>310</v>
      </c>
      <c r="B2294" s="136">
        <f t="shared" si="147"/>
        <v>2008</v>
      </c>
      <c r="C2294" s="137">
        <v>1.3680000000000001</v>
      </c>
      <c r="D2294" s="133">
        <f t="shared" si="145"/>
        <v>1.3680000000000001</v>
      </c>
      <c r="E2294" s="144">
        <v>39730</v>
      </c>
      <c r="F2294" s="139">
        <f t="shared" si="148"/>
        <v>2008</v>
      </c>
      <c r="G2294" s="140">
        <v>1.7224999999999999</v>
      </c>
      <c r="H2294" s="145">
        <f t="shared" si="146"/>
        <v>1.7224999999999999</v>
      </c>
      <c r="I2294" s="5">
        <f t="shared" si="149"/>
        <v>1.3680000000000001</v>
      </c>
    </row>
    <row r="2295" spans="1:9">
      <c r="A2295" s="141" t="s">
        <v>309</v>
      </c>
      <c r="B2295" s="136">
        <f t="shared" si="147"/>
        <v>2008</v>
      </c>
      <c r="C2295" s="137">
        <v>1.3646</v>
      </c>
      <c r="D2295" s="133">
        <f t="shared" si="145"/>
        <v>1.3646</v>
      </c>
      <c r="E2295" s="144">
        <v>39731</v>
      </c>
      <c r="F2295" s="139">
        <f t="shared" si="148"/>
        <v>2008</v>
      </c>
      <c r="G2295" s="140">
        <v>1.7037</v>
      </c>
      <c r="H2295" s="145">
        <f t="shared" si="146"/>
        <v>1.7037</v>
      </c>
      <c r="I2295" s="5">
        <f t="shared" si="149"/>
        <v>1.3646</v>
      </c>
    </row>
    <row r="2296" spans="1:9">
      <c r="A2296" s="141" t="s">
        <v>308</v>
      </c>
      <c r="B2296" s="136">
        <f t="shared" si="147"/>
        <v>2008</v>
      </c>
      <c r="C2296" s="137">
        <v>1.3471</v>
      </c>
      <c r="D2296" s="133">
        <f t="shared" si="145"/>
        <v>1.3471</v>
      </c>
      <c r="E2296" s="144">
        <v>39734</v>
      </c>
      <c r="F2296" s="139">
        <f t="shared" si="148"/>
        <v>2008</v>
      </c>
      <c r="G2296" s="140" t="s">
        <v>50</v>
      </c>
      <c r="H2296" s="145" t="str">
        <f t="shared" si="146"/>
        <v/>
      </c>
      <c r="I2296" s="5">
        <f t="shared" si="149"/>
        <v>1.3471</v>
      </c>
    </row>
    <row r="2297" spans="1:9">
      <c r="A2297" s="141" t="s">
        <v>307</v>
      </c>
      <c r="B2297" s="136">
        <f t="shared" si="147"/>
        <v>2008</v>
      </c>
      <c r="C2297" s="137" t="s">
        <v>50</v>
      </c>
      <c r="D2297" s="133" t="str">
        <f t="shared" si="145"/>
        <v/>
      </c>
      <c r="E2297" s="144">
        <v>39735</v>
      </c>
      <c r="F2297" s="139">
        <f t="shared" si="148"/>
        <v>2008</v>
      </c>
      <c r="G2297" s="140">
        <v>1.7482</v>
      </c>
      <c r="H2297" s="145">
        <f t="shared" si="146"/>
        <v>1.7482</v>
      </c>
      <c r="I2297" s="5" t="str">
        <f t="shared" si="149"/>
        <v/>
      </c>
    </row>
    <row r="2298" spans="1:9">
      <c r="A2298" s="141" t="s">
        <v>306</v>
      </c>
      <c r="B2298" s="136">
        <f t="shared" si="147"/>
        <v>2008</v>
      </c>
      <c r="C2298" s="137">
        <v>1.3657999999999999</v>
      </c>
      <c r="D2298" s="133">
        <f t="shared" si="145"/>
        <v>1.3657999999999999</v>
      </c>
      <c r="E2298" s="144">
        <v>39736</v>
      </c>
      <c r="F2298" s="139">
        <f t="shared" si="148"/>
        <v>2008</v>
      </c>
      <c r="G2298" s="140">
        <v>1.7432000000000001</v>
      </c>
      <c r="H2298" s="145">
        <f t="shared" si="146"/>
        <v>1.7432000000000001</v>
      </c>
      <c r="I2298" s="5">
        <f t="shared" si="149"/>
        <v>1.3657999999999999</v>
      </c>
    </row>
    <row r="2299" spans="1:9">
      <c r="A2299" s="141" t="s">
        <v>305</v>
      </c>
      <c r="B2299" s="136">
        <f t="shared" si="147"/>
        <v>2008</v>
      </c>
      <c r="C2299" s="137">
        <v>1.3567</v>
      </c>
      <c r="D2299" s="133">
        <f t="shared" si="145"/>
        <v>1.3567</v>
      </c>
      <c r="E2299" s="144">
        <v>39737</v>
      </c>
      <c r="F2299" s="139">
        <f t="shared" si="148"/>
        <v>2008</v>
      </c>
      <c r="G2299" s="140">
        <v>1.7242999999999999</v>
      </c>
      <c r="H2299" s="145">
        <f t="shared" si="146"/>
        <v>1.7242999999999999</v>
      </c>
      <c r="I2299" s="5">
        <f t="shared" si="149"/>
        <v>1.3567</v>
      </c>
    </row>
    <row r="2300" spans="1:9">
      <c r="A2300" s="141" t="s">
        <v>304</v>
      </c>
      <c r="B2300" s="136">
        <f t="shared" si="147"/>
        <v>2008</v>
      </c>
      <c r="C2300" s="137">
        <v>1.3415999999999999</v>
      </c>
      <c r="D2300" s="133">
        <f t="shared" si="145"/>
        <v>1.3415999999999999</v>
      </c>
      <c r="E2300" s="144">
        <v>39738</v>
      </c>
      <c r="F2300" s="139">
        <f t="shared" si="148"/>
        <v>2008</v>
      </c>
      <c r="G2300" s="140">
        <v>1.7306999999999999</v>
      </c>
      <c r="H2300" s="145">
        <f t="shared" si="146"/>
        <v>1.7306999999999999</v>
      </c>
      <c r="I2300" s="5">
        <f t="shared" si="149"/>
        <v>1.3415999999999999</v>
      </c>
    </row>
    <row r="2301" spans="1:9">
      <c r="A2301" s="141" t="s">
        <v>303</v>
      </c>
      <c r="B2301" s="136">
        <f t="shared" si="147"/>
        <v>2008</v>
      </c>
      <c r="C2301" s="137">
        <v>1.3462000000000001</v>
      </c>
      <c r="D2301" s="133">
        <f t="shared" si="145"/>
        <v>1.3462000000000001</v>
      </c>
      <c r="E2301" s="144">
        <v>39741</v>
      </c>
      <c r="F2301" s="139">
        <f t="shared" si="148"/>
        <v>2008</v>
      </c>
      <c r="G2301" s="140">
        <v>1.7134</v>
      </c>
      <c r="H2301" s="145">
        <f t="shared" si="146"/>
        <v>1.7134</v>
      </c>
      <c r="I2301" s="5">
        <f t="shared" si="149"/>
        <v>1.3462000000000001</v>
      </c>
    </row>
    <row r="2302" spans="1:9">
      <c r="A2302" s="141" t="s">
        <v>302</v>
      </c>
      <c r="B2302" s="136">
        <f t="shared" si="147"/>
        <v>2008</v>
      </c>
      <c r="C2302" s="137">
        <v>1.3313999999999999</v>
      </c>
      <c r="D2302" s="133">
        <f t="shared" si="145"/>
        <v>1.3313999999999999</v>
      </c>
      <c r="E2302" s="144">
        <v>39742</v>
      </c>
      <c r="F2302" s="139">
        <f t="shared" si="148"/>
        <v>2008</v>
      </c>
      <c r="G2302" s="140">
        <v>1.6837</v>
      </c>
      <c r="H2302" s="145">
        <f t="shared" si="146"/>
        <v>1.6837</v>
      </c>
      <c r="I2302" s="5">
        <f t="shared" si="149"/>
        <v>1.3313999999999999</v>
      </c>
    </row>
    <row r="2303" spans="1:9">
      <c r="A2303" s="141" t="s">
        <v>301</v>
      </c>
      <c r="B2303" s="136">
        <f t="shared" si="147"/>
        <v>2008</v>
      </c>
      <c r="C2303" s="137">
        <v>1.3102</v>
      </c>
      <c r="D2303" s="133">
        <f t="shared" si="145"/>
        <v>1.3102</v>
      </c>
      <c r="E2303" s="144">
        <v>39743</v>
      </c>
      <c r="F2303" s="139">
        <f t="shared" si="148"/>
        <v>2008</v>
      </c>
      <c r="G2303" s="140">
        <v>1.6173999999999999</v>
      </c>
      <c r="H2303" s="145">
        <f t="shared" si="146"/>
        <v>1.6173999999999999</v>
      </c>
      <c r="I2303" s="5">
        <f t="shared" si="149"/>
        <v>1.3102</v>
      </c>
    </row>
    <row r="2304" spans="1:9">
      <c r="A2304" s="141" t="s">
        <v>300</v>
      </c>
      <c r="B2304" s="136">
        <f t="shared" si="147"/>
        <v>2008</v>
      </c>
      <c r="C2304" s="137">
        <v>1.2835000000000001</v>
      </c>
      <c r="D2304" s="133">
        <f t="shared" si="145"/>
        <v>1.2835000000000001</v>
      </c>
      <c r="E2304" s="144">
        <v>39744</v>
      </c>
      <c r="F2304" s="139">
        <f t="shared" si="148"/>
        <v>2008</v>
      </c>
      <c r="G2304" s="140">
        <v>1.6181000000000001</v>
      </c>
      <c r="H2304" s="145">
        <f t="shared" si="146"/>
        <v>1.6181000000000001</v>
      </c>
      <c r="I2304" s="5">
        <f t="shared" si="149"/>
        <v>1.2835000000000001</v>
      </c>
    </row>
    <row r="2305" spans="1:9">
      <c r="A2305" s="141" t="s">
        <v>299</v>
      </c>
      <c r="B2305" s="136">
        <f t="shared" si="147"/>
        <v>2008</v>
      </c>
      <c r="C2305" s="137">
        <v>1.2878000000000001</v>
      </c>
      <c r="D2305" s="133">
        <f t="shared" si="145"/>
        <v>1.2878000000000001</v>
      </c>
      <c r="E2305" s="144">
        <v>39745</v>
      </c>
      <c r="F2305" s="139">
        <f t="shared" si="148"/>
        <v>2008</v>
      </c>
      <c r="G2305" s="140">
        <v>1.5630999999999999</v>
      </c>
      <c r="H2305" s="145">
        <f t="shared" si="146"/>
        <v>1.5630999999999999</v>
      </c>
      <c r="I2305" s="5">
        <f t="shared" si="149"/>
        <v>1.2878000000000001</v>
      </c>
    </row>
    <row r="2306" spans="1:9">
      <c r="A2306" s="141" t="s">
        <v>298</v>
      </c>
      <c r="B2306" s="136">
        <f t="shared" si="147"/>
        <v>2008</v>
      </c>
      <c r="C2306" s="137">
        <v>1.2639</v>
      </c>
      <c r="D2306" s="133">
        <f t="shared" si="145"/>
        <v>1.2639</v>
      </c>
      <c r="E2306" s="144">
        <v>39748</v>
      </c>
      <c r="F2306" s="139">
        <f t="shared" si="148"/>
        <v>2008</v>
      </c>
      <c r="G2306" s="140">
        <v>1.5471999999999999</v>
      </c>
      <c r="H2306" s="145">
        <f t="shared" si="146"/>
        <v>1.5471999999999999</v>
      </c>
      <c r="I2306" s="5">
        <f t="shared" si="149"/>
        <v>1.2639</v>
      </c>
    </row>
    <row r="2307" spans="1:9">
      <c r="A2307" s="141" t="s">
        <v>297</v>
      </c>
      <c r="B2307" s="136">
        <f t="shared" si="147"/>
        <v>2008</v>
      </c>
      <c r="C2307" s="137">
        <v>1.2445999999999999</v>
      </c>
      <c r="D2307" s="133">
        <f t="shared" si="145"/>
        <v>1.2445999999999999</v>
      </c>
      <c r="E2307" s="144">
        <v>39749</v>
      </c>
      <c r="F2307" s="139">
        <f t="shared" si="148"/>
        <v>2008</v>
      </c>
      <c r="G2307" s="140">
        <v>1.5590999999999999</v>
      </c>
      <c r="H2307" s="145">
        <f t="shared" si="146"/>
        <v>1.5590999999999999</v>
      </c>
      <c r="I2307" s="5">
        <f t="shared" si="149"/>
        <v>1.2445999999999999</v>
      </c>
    </row>
    <row r="2308" spans="1:9">
      <c r="A2308" s="141" t="s">
        <v>296</v>
      </c>
      <c r="B2308" s="136">
        <f t="shared" si="147"/>
        <v>2008</v>
      </c>
      <c r="C2308" s="137">
        <v>1.2476</v>
      </c>
      <c r="D2308" s="133">
        <f t="shared" si="145"/>
        <v>1.2476</v>
      </c>
      <c r="E2308" s="144">
        <v>39750</v>
      </c>
      <c r="F2308" s="139">
        <f t="shared" si="148"/>
        <v>2008</v>
      </c>
      <c r="G2308" s="140">
        <v>1.6297999999999999</v>
      </c>
      <c r="H2308" s="145">
        <f t="shared" si="146"/>
        <v>1.6297999999999999</v>
      </c>
      <c r="I2308" s="5">
        <f t="shared" si="149"/>
        <v>1.2476</v>
      </c>
    </row>
    <row r="2309" spans="1:9">
      <c r="A2309" s="141" t="s">
        <v>295</v>
      </c>
      <c r="B2309" s="136">
        <f t="shared" si="147"/>
        <v>2008</v>
      </c>
      <c r="C2309" s="137">
        <v>1.2850999999999999</v>
      </c>
      <c r="D2309" s="133">
        <f t="shared" si="145"/>
        <v>1.2850999999999999</v>
      </c>
      <c r="E2309" s="144">
        <v>39751</v>
      </c>
      <c r="F2309" s="139">
        <f t="shared" si="148"/>
        <v>2008</v>
      </c>
      <c r="G2309" s="140">
        <v>1.627</v>
      </c>
      <c r="H2309" s="145">
        <f t="shared" si="146"/>
        <v>1.627</v>
      </c>
      <c r="I2309" s="5">
        <f t="shared" si="149"/>
        <v>1.2850999999999999</v>
      </c>
    </row>
    <row r="2310" spans="1:9">
      <c r="A2310" s="141" t="s">
        <v>294</v>
      </c>
      <c r="B2310" s="136">
        <f t="shared" si="147"/>
        <v>2008</v>
      </c>
      <c r="C2310" s="137">
        <v>1.2849999999999999</v>
      </c>
      <c r="D2310" s="133">
        <f t="shared" si="145"/>
        <v>1.2849999999999999</v>
      </c>
      <c r="E2310" s="144">
        <v>39752</v>
      </c>
      <c r="F2310" s="139">
        <f t="shared" si="148"/>
        <v>2008</v>
      </c>
      <c r="G2310" s="140">
        <v>1.6165</v>
      </c>
      <c r="H2310" s="145">
        <f t="shared" si="146"/>
        <v>1.6165</v>
      </c>
      <c r="I2310" s="5">
        <f t="shared" si="149"/>
        <v>1.2849999999999999</v>
      </c>
    </row>
    <row r="2311" spans="1:9">
      <c r="A2311" s="141" t="s">
        <v>293</v>
      </c>
      <c r="B2311" s="136">
        <f t="shared" si="147"/>
        <v>2008</v>
      </c>
      <c r="C2311" s="137">
        <v>1.2682</v>
      </c>
      <c r="D2311" s="133">
        <f t="shared" ref="D2311:D2374" si="150">IF(ISNUMBER(C2311),C2311,"")</f>
        <v>1.2682</v>
      </c>
      <c r="E2311" s="144">
        <v>39755</v>
      </c>
      <c r="F2311" s="139">
        <f t="shared" si="148"/>
        <v>2008</v>
      </c>
      <c r="G2311" s="140">
        <v>1.5854999999999999</v>
      </c>
      <c r="H2311" s="145">
        <f t="shared" ref="H2311:H2374" si="151">IF(ISNUMBER(G2311),G2311,"")</f>
        <v>1.5854999999999999</v>
      </c>
      <c r="I2311" s="5">
        <f t="shared" si="149"/>
        <v>1.2682</v>
      </c>
    </row>
    <row r="2312" spans="1:9">
      <c r="A2312" s="135">
        <v>39755</v>
      </c>
      <c r="B2312" s="136">
        <f t="shared" ref="B2312:B2375" si="152">YEAR(A2312)</f>
        <v>2008</v>
      </c>
      <c r="C2312" s="137">
        <v>1.2719</v>
      </c>
      <c r="D2312" s="133">
        <f t="shared" si="150"/>
        <v>1.2719</v>
      </c>
      <c r="E2312" s="144">
        <v>39756</v>
      </c>
      <c r="F2312" s="139">
        <f t="shared" si="148"/>
        <v>2008</v>
      </c>
      <c r="G2312" s="140">
        <v>1.6094999999999999</v>
      </c>
      <c r="H2312" s="145">
        <f t="shared" si="151"/>
        <v>1.6094999999999999</v>
      </c>
      <c r="I2312" s="5">
        <f t="shared" si="149"/>
        <v>1.2719</v>
      </c>
    </row>
    <row r="2313" spans="1:9">
      <c r="A2313" s="135">
        <v>39756</v>
      </c>
      <c r="B2313" s="136">
        <f t="shared" si="152"/>
        <v>2008</v>
      </c>
      <c r="C2313" s="137">
        <v>1.3021</v>
      </c>
      <c r="D2313" s="133">
        <f t="shared" si="150"/>
        <v>1.3021</v>
      </c>
      <c r="E2313" s="144">
        <v>39757</v>
      </c>
      <c r="F2313" s="139">
        <f t="shared" ref="F2313:F2376" si="153">YEAR(E2313)</f>
        <v>2008</v>
      </c>
      <c r="G2313" s="140">
        <v>1.6155999999999999</v>
      </c>
      <c r="H2313" s="145">
        <f t="shared" si="151"/>
        <v>1.6155999999999999</v>
      </c>
      <c r="I2313" s="5">
        <f t="shared" si="149"/>
        <v>1.3021</v>
      </c>
    </row>
    <row r="2314" spans="1:9">
      <c r="A2314" s="135">
        <v>39757</v>
      </c>
      <c r="B2314" s="136">
        <f t="shared" si="152"/>
        <v>2008</v>
      </c>
      <c r="C2314" s="137">
        <v>1.3039000000000001</v>
      </c>
      <c r="D2314" s="133">
        <f t="shared" si="150"/>
        <v>1.3039000000000001</v>
      </c>
      <c r="E2314" s="144">
        <v>39758</v>
      </c>
      <c r="F2314" s="139">
        <f t="shared" si="153"/>
        <v>2008</v>
      </c>
      <c r="G2314" s="140">
        <v>1.5813999999999999</v>
      </c>
      <c r="H2314" s="145">
        <f t="shared" si="151"/>
        <v>1.5813999999999999</v>
      </c>
      <c r="I2314" s="5">
        <f t="shared" si="149"/>
        <v>1.3039000000000001</v>
      </c>
    </row>
    <row r="2315" spans="1:9">
      <c r="A2315" s="135">
        <v>39758</v>
      </c>
      <c r="B2315" s="136">
        <f t="shared" si="152"/>
        <v>2008</v>
      </c>
      <c r="C2315" s="137">
        <v>1.2756000000000001</v>
      </c>
      <c r="D2315" s="133">
        <f t="shared" si="150"/>
        <v>1.2756000000000001</v>
      </c>
      <c r="E2315" s="144">
        <v>39759</v>
      </c>
      <c r="F2315" s="139">
        <f t="shared" si="153"/>
        <v>2008</v>
      </c>
      <c r="G2315" s="140">
        <v>1.5788</v>
      </c>
      <c r="H2315" s="145">
        <f t="shared" si="151"/>
        <v>1.5788</v>
      </c>
      <c r="I2315" s="5">
        <f t="shared" si="149"/>
        <v>1.2756000000000001</v>
      </c>
    </row>
    <row r="2316" spans="1:9">
      <c r="A2316" s="135">
        <v>39759</v>
      </c>
      <c r="B2316" s="136">
        <f t="shared" si="152"/>
        <v>2008</v>
      </c>
      <c r="C2316" s="137">
        <v>1.2777000000000001</v>
      </c>
      <c r="D2316" s="133">
        <f t="shared" si="150"/>
        <v>1.2777000000000001</v>
      </c>
      <c r="E2316" s="144">
        <v>39762</v>
      </c>
      <c r="F2316" s="139">
        <f t="shared" si="153"/>
        <v>2008</v>
      </c>
      <c r="G2316" s="140">
        <v>1.5639000000000001</v>
      </c>
      <c r="H2316" s="145">
        <f t="shared" si="151"/>
        <v>1.5639000000000001</v>
      </c>
      <c r="I2316" s="5">
        <f t="shared" si="149"/>
        <v>1.2777000000000001</v>
      </c>
    </row>
    <row r="2317" spans="1:9">
      <c r="A2317" s="135">
        <v>39762</v>
      </c>
      <c r="B2317" s="136">
        <f t="shared" si="152"/>
        <v>2008</v>
      </c>
      <c r="C2317" s="137">
        <v>1.276</v>
      </c>
      <c r="D2317" s="133">
        <f t="shared" si="150"/>
        <v>1.276</v>
      </c>
      <c r="E2317" s="144">
        <v>39763</v>
      </c>
      <c r="F2317" s="139">
        <f t="shared" si="153"/>
        <v>2008</v>
      </c>
      <c r="G2317" s="140" t="s">
        <v>50</v>
      </c>
      <c r="H2317" s="145" t="str">
        <f t="shared" si="151"/>
        <v/>
      </c>
      <c r="I2317" s="5">
        <f t="shared" si="149"/>
        <v>1.276</v>
      </c>
    </row>
    <row r="2318" spans="1:9">
      <c r="A2318" s="135">
        <v>39763</v>
      </c>
      <c r="B2318" s="136">
        <f t="shared" si="152"/>
        <v>2008</v>
      </c>
      <c r="C2318" s="137" t="s">
        <v>50</v>
      </c>
      <c r="D2318" s="133" t="str">
        <f t="shared" si="150"/>
        <v/>
      </c>
      <c r="E2318" s="144">
        <v>39764</v>
      </c>
      <c r="F2318" s="139">
        <f t="shared" si="153"/>
        <v>2008</v>
      </c>
      <c r="G2318" s="140">
        <v>1.5012000000000001</v>
      </c>
      <c r="H2318" s="145">
        <f t="shared" si="151"/>
        <v>1.5012000000000001</v>
      </c>
      <c r="I2318" s="5" t="str">
        <f t="shared" si="149"/>
        <v/>
      </c>
    </row>
    <row r="2319" spans="1:9">
      <c r="A2319" s="135">
        <v>39764</v>
      </c>
      <c r="B2319" s="136">
        <f t="shared" si="152"/>
        <v>2008</v>
      </c>
      <c r="C2319" s="137">
        <v>1.2558</v>
      </c>
      <c r="D2319" s="133">
        <f t="shared" si="150"/>
        <v>1.2558</v>
      </c>
      <c r="E2319" s="144">
        <v>39765</v>
      </c>
      <c r="F2319" s="139">
        <f t="shared" si="153"/>
        <v>2008</v>
      </c>
      <c r="G2319" s="140">
        <v>1.4799</v>
      </c>
      <c r="H2319" s="145">
        <f t="shared" si="151"/>
        <v>1.4799</v>
      </c>
      <c r="I2319" s="5">
        <f t="shared" si="149"/>
        <v>1.2558</v>
      </c>
    </row>
    <row r="2320" spans="1:9">
      <c r="A2320" s="135">
        <v>39765</v>
      </c>
      <c r="B2320" s="136">
        <f t="shared" si="152"/>
        <v>2008</v>
      </c>
      <c r="C2320" s="137">
        <v>1.2525999999999999</v>
      </c>
      <c r="D2320" s="133">
        <f t="shared" si="150"/>
        <v>1.2525999999999999</v>
      </c>
      <c r="E2320" s="144">
        <v>39766</v>
      </c>
      <c r="F2320" s="139">
        <f t="shared" si="153"/>
        <v>2008</v>
      </c>
      <c r="G2320" s="140">
        <v>1.486</v>
      </c>
      <c r="H2320" s="145">
        <f t="shared" si="151"/>
        <v>1.486</v>
      </c>
      <c r="I2320" s="5">
        <f t="shared" si="149"/>
        <v>1.2525999999999999</v>
      </c>
    </row>
    <row r="2321" spans="1:9">
      <c r="A2321" s="135">
        <v>39766</v>
      </c>
      <c r="B2321" s="136">
        <f t="shared" si="152"/>
        <v>2008</v>
      </c>
      <c r="C2321" s="137">
        <v>1.2730999999999999</v>
      </c>
      <c r="D2321" s="133">
        <f t="shared" si="150"/>
        <v>1.2730999999999999</v>
      </c>
      <c r="E2321" s="144">
        <v>39769</v>
      </c>
      <c r="F2321" s="139">
        <f t="shared" si="153"/>
        <v>2008</v>
      </c>
      <c r="G2321" s="140">
        <v>1.5029999999999999</v>
      </c>
      <c r="H2321" s="145">
        <f t="shared" si="151"/>
        <v>1.5029999999999999</v>
      </c>
      <c r="I2321" s="5">
        <f t="shared" si="149"/>
        <v>1.2730999999999999</v>
      </c>
    </row>
    <row r="2322" spans="1:9">
      <c r="A2322" s="135">
        <v>39769</v>
      </c>
      <c r="B2322" s="136">
        <f t="shared" si="152"/>
        <v>2008</v>
      </c>
      <c r="C2322" s="137">
        <v>1.2726</v>
      </c>
      <c r="D2322" s="133">
        <f t="shared" si="150"/>
        <v>1.2726</v>
      </c>
      <c r="E2322" s="144">
        <v>39770</v>
      </c>
      <c r="F2322" s="139">
        <f t="shared" si="153"/>
        <v>2008</v>
      </c>
      <c r="G2322" s="140">
        <v>1.5042</v>
      </c>
      <c r="H2322" s="145">
        <f t="shared" si="151"/>
        <v>1.5042</v>
      </c>
      <c r="I2322" s="5">
        <f t="shared" si="149"/>
        <v>1.2726</v>
      </c>
    </row>
    <row r="2323" spans="1:9">
      <c r="A2323" s="135">
        <v>39770</v>
      </c>
      <c r="B2323" s="136">
        <f t="shared" si="152"/>
        <v>2008</v>
      </c>
      <c r="C2323" s="137">
        <v>1.2689999999999999</v>
      </c>
      <c r="D2323" s="133">
        <f t="shared" si="150"/>
        <v>1.2689999999999999</v>
      </c>
      <c r="E2323" s="144">
        <v>39771</v>
      </c>
      <c r="F2323" s="139">
        <f t="shared" si="153"/>
        <v>2008</v>
      </c>
      <c r="G2323" s="140">
        <v>1.5095000000000001</v>
      </c>
      <c r="H2323" s="145">
        <f t="shared" si="151"/>
        <v>1.5095000000000001</v>
      </c>
      <c r="I2323" s="5">
        <f t="shared" si="149"/>
        <v>1.2689999999999999</v>
      </c>
    </row>
    <row r="2324" spans="1:9">
      <c r="A2324" s="135">
        <v>39771</v>
      </c>
      <c r="B2324" s="136">
        <f t="shared" si="152"/>
        <v>2008</v>
      </c>
      <c r="C2324" s="137">
        <v>1.2595000000000001</v>
      </c>
      <c r="D2324" s="133">
        <f t="shared" si="150"/>
        <v>1.2595000000000001</v>
      </c>
      <c r="E2324" s="144">
        <v>39772</v>
      </c>
      <c r="F2324" s="139">
        <f t="shared" si="153"/>
        <v>2008</v>
      </c>
      <c r="G2324" s="140">
        <v>1.4789000000000001</v>
      </c>
      <c r="H2324" s="145">
        <f t="shared" si="151"/>
        <v>1.4789000000000001</v>
      </c>
      <c r="I2324" s="5">
        <f t="shared" si="149"/>
        <v>1.2595000000000001</v>
      </c>
    </row>
    <row r="2325" spans="1:9">
      <c r="A2325" s="135">
        <v>39772</v>
      </c>
      <c r="B2325" s="136">
        <f t="shared" si="152"/>
        <v>2008</v>
      </c>
      <c r="C2325" s="137">
        <v>1.2524999999999999</v>
      </c>
      <c r="D2325" s="133">
        <f t="shared" si="150"/>
        <v>1.2524999999999999</v>
      </c>
      <c r="E2325" s="144">
        <v>39773</v>
      </c>
      <c r="F2325" s="139">
        <f t="shared" si="153"/>
        <v>2008</v>
      </c>
      <c r="G2325" s="140">
        <v>1.4816</v>
      </c>
      <c r="H2325" s="145">
        <f t="shared" si="151"/>
        <v>1.4816</v>
      </c>
      <c r="I2325" s="5">
        <f t="shared" si="149"/>
        <v>1.2524999999999999</v>
      </c>
    </row>
    <row r="2326" spans="1:9">
      <c r="A2326" s="135">
        <v>39773</v>
      </c>
      <c r="B2326" s="136">
        <f t="shared" si="152"/>
        <v>2008</v>
      </c>
      <c r="C2326" s="137">
        <v>1.2531000000000001</v>
      </c>
      <c r="D2326" s="133">
        <f t="shared" si="150"/>
        <v>1.2531000000000001</v>
      </c>
      <c r="E2326" s="144">
        <v>39776</v>
      </c>
      <c r="F2326" s="139">
        <f t="shared" si="153"/>
        <v>2008</v>
      </c>
      <c r="G2326" s="140">
        <v>1.5177</v>
      </c>
      <c r="H2326" s="145">
        <f t="shared" si="151"/>
        <v>1.5177</v>
      </c>
      <c r="I2326" s="5">
        <f t="shared" si="149"/>
        <v>1.2531000000000001</v>
      </c>
    </row>
    <row r="2327" spans="1:9">
      <c r="A2327" s="135">
        <v>39776</v>
      </c>
      <c r="B2327" s="136">
        <f t="shared" si="152"/>
        <v>2008</v>
      </c>
      <c r="C2327" s="137">
        <v>1.2889999999999999</v>
      </c>
      <c r="D2327" s="133">
        <f t="shared" si="150"/>
        <v>1.2889999999999999</v>
      </c>
      <c r="E2327" s="144">
        <v>39777</v>
      </c>
      <c r="F2327" s="139">
        <f t="shared" si="153"/>
        <v>2008</v>
      </c>
      <c r="G2327" s="140">
        <v>1.5348999999999999</v>
      </c>
      <c r="H2327" s="145">
        <f t="shared" si="151"/>
        <v>1.5348999999999999</v>
      </c>
      <c r="I2327" s="5">
        <f t="shared" si="149"/>
        <v>1.2889999999999999</v>
      </c>
    </row>
    <row r="2328" spans="1:9">
      <c r="A2328" s="135">
        <v>39777</v>
      </c>
      <c r="B2328" s="136">
        <f t="shared" si="152"/>
        <v>2008</v>
      </c>
      <c r="C2328" s="137">
        <v>1.3029999999999999</v>
      </c>
      <c r="D2328" s="133">
        <f t="shared" si="150"/>
        <v>1.3029999999999999</v>
      </c>
      <c r="E2328" s="144">
        <v>39778</v>
      </c>
      <c r="F2328" s="139">
        <f t="shared" si="153"/>
        <v>2008</v>
      </c>
      <c r="G2328" s="140">
        <v>1.5218</v>
      </c>
      <c r="H2328" s="145">
        <f t="shared" si="151"/>
        <v>1.5218</v>
      </c>
      <c r="I2328" s="5">
        <f t="shared" si="149"/>
        <v>1.3029999999999999</v>
      </c>
    </row>
    <row r="2329" spans="1:9">
      <c r="A2329" s="135">
        <v>39778</v>
      </c>
      <c r="B2329" s="136">
        <f t="shared" si="152"/>
        <v>2008</v>
      </c>
      <c r="C2329" s="137">
        <v>1.2827999999999999</v>
      </c>
      <c r="D2329" s="133">
        <f t="shared" si="150"/>
        <v>1.2827999999999999</v>
      </c>
      <c r="E2329" s="144">
        <v>39779</v>
      </c>
      <c r="F2329" s="139">
        <f t="shared" si="153"/>
        <v>2008</v>
      </c>
      <c r="G2329" s="140" t="s">
        <v>50</v>
      </c>
      <c r="H2329" s="145" t="str">
        <f t="shared" si="151"/>
        <v/>
      </c>
      <c r="I2329" s="5">
        <f t="shared" si="149"/>
        <v>1.2827999999999999</v>
      </c>
    </row>
    <row r="2330" spans="1:9">
      <c r="A2330" s="135">
        <v>39779</v>
      </c>
      <c r="B2330" s="136">
        <f t="shared" si="152"/>
        <v>2008</v>
      </c>
      <c r="C2330" s="137" t="s">
        <v>50</v>
      </c>
      <c r="D2330" s="133" t="str">
        <f t="shared" si="150"/>
        <v/>
      </c>
      <c r="E2330" s="144">
        <v>39780</v>
      </c>
      <c r="F2330" s="139">
        <f t="shared" si="153"/>
        <v>2008</v>
      </c>
      <c r="G2330" s="140">
        <v>1.5347999999999999</v>
      </c>
      <c r="H2330" s="145">
        <f t="shared" si="151"/>
        <v>1.5347999999999999</v>
      </c>
      <c r="I2330" s="5" t="str">
        <f t="shared" si="149"/>
        <v/>
      </c>
    </row>
    <row r="2331" spans="1:9">
      <c r="A2331" s="135">
        <v>39780</v>
      </c>
      <c r="B2331" s="136">
        <f t="shared" si="152"/>
        <v>2008</v>
      </c>
      <c r="C2331" s="137">
        <v>1.2694000000000001</v>
      </c>
      <c r="D2331" s="133">
        <f t="shared" si="150"/>
        <v>1.2694000000000001</v>
      </c>
      <c r="E2331" s="144">
        <v>39783</v>
      </c>
      <c r="F2331" s="139">
        <f t="shared" si="153"/>
        <v>2008</v>
      </c>
      <c r="G2331" s="140">
        <v>1.484</v>
      </c>
      <c r="H2331" s="145">
        <f t="shared" si="151"/>
        <v>1.484</v>
      </c>
      <c r="I2331" s="5">
        <f t="shared" si="149"/>
        <v>1.2694000000000001</v>
      </c>
    </row>
    <row r="2332" spans="1:9">
      <c r="A2332" s="135">
        <v>39783</v>
      </c>
      <c r="B2332" s="136">
        <f t="shared" si="152"/>
        <v>2008</v>
      </c>
      <c r="C2332" s="137">
        <v>1.2634000000000001</v>
      </c>
      <c r="D2332" s="133">
        <f t="shared" si="150"/>
        <v>1.2634000000000001</v>
      </c>
      <c r="E2332" s="144">
        <v>39784</v>
      </c>
      <c r="F2332" s="139">
        <f t="shared" si="153"/>
        <v>2008</v>
      </c>
      <c r="G2332" s="140">
        <v>1.4948999999999999</v>
      </c>
      <c r="H2332" s="145">
        <f t="shared" si="151"/>
        <v>1.4948999999999999</v>
      </c>
      <c r="I2332" s="5">
        <f t="shared" si="149"/>
        <v>1.2634000000000001</v>
      </c>
    </row>
    <row r="2333" spans="1:9">
      <c r="A2333" s="135">
        <v>39784</v>
      </c>
      <c r="B2333" s="136">
        <f t="shared" si="152"/>
        <v>2008</v>
      </c>
      <c r="C2333" s="137">
        <v>1.2724</v>
      </c>
      <c r="D2333" s="133">
        <f t="shared" si="150"/>
        <v>1.2724</v>
      </c>
      <c r="E2333" s="144">
        <v>39785</v>
      </c>
      <c r="F2333" s="139">
        <f t="shared" si="153"/>
        <v>2008</v>
      </c>
      <c r="G2333" s="140">
        <v>1.4782999999999999</v>
      </c>
      <c r="H2333" s="145">
        <f t="shared" si="151"/>
        <v>1.4782999999999999</v>
      </c>
      <c r="I2333" s="5">
        <f t="shared" si="149"/>
        <v>1.2724</v>
      </c>
    </row>
    <row r="2334" spans="1:9">
      <c r="A2334" s="135">
        <v>39785</v>
      </c>
      <c r="B2334" s="136">
        <f t="shared" si="152"/>
        <v>2008</v>
      </c>
      <c r="C2334" s="137">
        <v>1.2668999999999999</v>
      </c>
      <c r="D2334" s="133">
        <f t="shared" si="150"/>
        <v>1.2668999999999999</v>
      </c>
      <c r="E2334" s="144">
        <v>39786</v>
      </c>
      <c r="F2334" s="139">
        <f t="shared" si="153"/>
        <v>2008</v>
      </c>
      <c r="G2334" s="140">
        <v>1.4791000000000001</v>
      </c>
      <c r="H2334" s="145">
        <f t="shared" si="151"/>
        <v>1.4791000000000001</v>
      </c>
      <c r="I2334" s="5">
        <f t="shared" si="149"/>
        <v>1.2668999999999999</v>
      </c>
    </row>
    <row r="2335" spans="1:9">
      <c r="A2335" s="135">
        <v>39786</v>
      </c>
      <c r="B2335" s="136">
        <f t="shared" si="152"/>
        <v>2008</v>
      </c>
      <c r="C2335" s="137">
        <v>1.284</v>
      </c>
      <c r="D2335" s="133">
        <f t="shared" si="150"/>
        <v>1.284</v>
      </c>
      <c r="E2335" s="144">
        <v>39787</v>
      </c>
      <c r="F2335" s="139">
        <f t="shared" si="153"/>
        <v>2008</v>
      </c>
      <c r="G2335" s="140">
        <v>1.4605999999999999</v>
      </c>
      <c r="H2335" s="145">
        <f t="shared" si="151"/>
        <v>1.4605999999999999</v>
      </c>
      <c r="I2335" s="5">
        <f t="shared" si="149"/>
        <v>1.284</v>
      </c>
    </row>
    <row r="2336" spans="1:9">
      <c r="A2336" s="135">
        <v>39787</v>
      </c>
      <c r="B2336" s="136">
        <f t="shared" si="152"/>
        <v>2008</v>
      </c>
      <c r="C2336" s="137">
        <v>1.2654000000000001</v>
      </c>
      <c r="D2336" s="133">
        <f t="shared" si="150"/>
        <v>1.2654000000000001</v>
      </c>
      <c r="E2336" s="144">
        <v>39790</v>
      </c>
      <c r="F2336" s="139">
        <f t="shared" si="153"/>
        <v>2008</v>
      </c>
      <c r="G2336" s="140">
        <v>1.4831000000000001</v>
      </c>
      <c r="H2336" s="145">
        <f t="shared" si="151"/>
        <v>1.4831000000000001</v>
      </c>
      <c r="I2336" s="5">
        <f t="shared" si="149"/>
        <v>1.2654000000000001</v>
      </c>
    </row>
    <row r="2337" spans="1:9">
      <c r="A2337" s="135">
        <v>39790</v>
      </c>
      <c r="B2337" s="136">
        <f t="shared" si="152"/>
        <v>2008</v>
      </c>
      <c r="C2337" s="137">
        <v>1.2942</v>
      </c>
      <c r="D2337" s="133">
        <f t="shared" si="150"/>
        <v>1.2942</v>
      </c>
      <c r="E2337" s="144">
        <v>39791</v>
      </c>
      <c r="F2337" s="139">
        <f t="shared" si="153"/>
        <v>2008</v>
      </c>
      <c r="G2337" s="140">
        <v>1.4776</v>
      </c>
      <c r="H2337" s="145">
        <f t="shared" si="151"/>
        <v>1.4776</v>
      </c>
      <c r="I2337" s="5">
        <f t="shared" si="149"/>
        <v>1.2942</v>
      </c>
    </row>
    <row r="2338" spans="1:9">
      <c r="A2338" s="135">
        <v>39791</v>
      </c>
      <c r="B2338" s="136">
        <f t="shared" si="152"/>
        <v>2008</v>
      </c>
      <c r="C2338" s="137">
        <v>1.2937000000000001</v>
      </c>
      <c r="D2338" s="133">
        <f t="shared" si="150"/>
        <v>1.2937000000000001</v>
      </c>
      <c r="E2338" s="144">
        <v>39792</v>
      </c>
      <c r="F2338" s="139">
        <f t="shared" si="153"/>
        <v>2008</v>
      </c>
      <c r="G2338" s="140">
        <v>1.4830000000000001</v>
      </c>
      <c r="H2338" s="145">
        <f t="shared" si="151"/>
        <v>1.4830000000000001</v>
      </c>
      <c r="I2338" s="5">
        <f t="shared" si="149"/>
        <v>1.2937000000000001</v>
      </c>
    </row>
    <row r="2339" spans="1:9">
      <c r="A2339" s="135">
        <v>39792</v>
      </c>
      <c r="B2339" s="136">
        <f t="shared" si="152"/>
        <v>2008</v>
      </c>
      <c r="C2339" s="137">
        <v>1.3024</v>
      </c>
      <c r="D2339" s="133">
        <f t="shared" si="150"/>
        <v>1.3024</v>
      </c>
      <c r="E2339" s="144">
        <v>39793</v>
      </c>
      <c r="F2339" s="139">
        <f t="shared" si="153"/>
        <v>2008</v>
      </c>
      <c r="G2339" s="140">
        <v>1.4953000000000001</v>
      </c>
      <c r="H2339" s="145">
        <f t="shared" si="151"/>
        <v>1.4953000000000001</v>
      </c>
      <c r="I2339" s="5">
        <f t="shared" si="149"/>
        <v>1.3024</v>
      </c>
    </row>
    <row r="2340" spans="1:9">
      <c r="A2340" s="135">
        <v>39793</v>
      </c>
      <c r="B2340" s="136">
        <f t="shared" si="152"/>
        <v>2008</v>
      </c>
      <c r="C2340" s="137">
        <v>1.3293999999999999</v>
      </c>
      <c r="D2340" s="133">
        <f t="shared" si="150"/>
        <v>1.3293999999999999</v>
      </c>
      <c r="E2340" s="144">
        <v>39794</v>
      </c>
      <c r="F2340" s="139">
        <f t="shared" si="153"/>
        <v>2008</v>
      </c>
      <c r="G2340" s="140">
        <v>1.4874000000000001</v>
      </c>
      <c r="H2340" s="145">
        <f t="shared" si="151"/>
        <v>1.4874000000000001</v>
      </c>
      <c r="I2340" s="5">
        <f t="shared" si="149"/>
        <v>1.3293999999999999</v>
      </c>
    </row>
    <row r="2341" spans="1:9">
      <c r="A2341" s="135">
        <v>39794</v>
      </c>
      <c r="B2341" s="136">
        <f t="shared" si="152"/>
        <v>2008</v>
      </c>
      <c r="C2341" s="137">
        <v>1.3349</v>
      </c>
      <c r="D2341" s="133">
        <f t="shared" si="150"/>
        <v>1.3349</v>
      </c>
      <c r="E2341" s="144">
        <v>39797</v>
      </c>
      <c r="F2341" s="139">
        <f t="shared" si="153"/>
        <v>2008</v>
      </c>
      <c r="G2341" s="140">
        <v>1.5278</v>
      </c>
      <c r="H2341" s="145">
        <f t="shared" si="151"/>
        <v>1.5278</v>
      </c>
      <c r="I2341" s="5">
        <f t="shared" si="149"/>
        <v>1.3349</v>
      </c>
    </row>
    <row r="2342" spans="1:9">
      <c r="A2342" s="135">
        <v>39797</v>
      </c>
      <c r="B2342" s="136">
        <f t="shared" si="152"/>
        <v>2008</v>
      </c>
      <c r="C2342" s="137">
        <v>1.3664000000000001</v>
      </c>
      <c r="D2342" s="133">
        <f t="shared" si="150"/>
        <v>1.3664000000000001</v>
      </c>
      <c r="E2342" s="144">
        <v>39798</v>
      </c>
      <c r="F2342" s="139">
        <f t="shared" si="153"/>
        <v>2008</v>
      </c>
      <c r="G2342" s="140">
        <v>1.532</v>
      </c>
      <c r="H2342" s="145">
        <f t="shared" si="151"/>
        <v>1.532</v>
      </c>
      <c r="I2342" s="5">
        <f t="shared" si="149"/>
        <v>1.3664000000000001</v>
      </c>
    </row>
    <row r="2343" spans="1:9">
      <c r="A2343" s="135">
        <v>39798</v>
      </c>
      <c r="B2343" s="136">
        <f t="shared" si="152"/>
        <v>2008</v>
      </c>
      <c r="C2343" s="137">
        <v>1.381</v>
      </c>
      <c r="D2343" s="133">
        <f t="shared" si="150"/>
        <v>1.381</v>
      </c>
      <c r="E2343" s="144">
        <v>39799</v>
      </c>
      <c r="F2343" s="139">
        <f t="shared" si="153"/>
        <v>2008</v>
      </c>
      <c r="G2343" s="140">
        <v>1.5457000000000001</v>
      </c>
      <c r="H2343" s="145">
        <f t="shared" si="151"/>
        <v>1.5457000000000001</v>
      </c>
      <c r="I2343" s="5">
        <f t="shared" si="149"/>
        <v>1.381</v>
      </c>
    </row>
    <row r="2344" spans="1:9">
      <c r="A2344" s="135">
        <v>39799</v>
      </c>
      <c r="B2344" s="136">
        <f t="shared" si="152"/>
        <v>2008</v>
      </c>
      <c r="C2344" s="137">
        <v>1.4358</v>
      </c>
      <c r="D2344" s="133">
        <f t="shared" si="150"/>
        <v>1.4358</v>
      </c>
      <c r="E2344" s="144">
        <v>39800</v>
      </c>
      <c r="F2344" s="139">
        <f t="shared" si="153"/>
        <v>2008</v>
      </c>
      <c r="G2344" s="140">
        <v>1.5103</v>
      </c>
      <c r="H2344" s="145">
        <f t="shared" si="151"/>
        <v>1.5103</v>
      </c>
      <c r="I2344" s="5">
        <f t="shared" si="149"/>
        <v>1.4358</v>
      </c>
    </row>
    <row r="2345" spans="1:9">
      <c r="A2345" s="135">
        <v>39800</v>
      </c>
      <c r="B2345" s="136">
        <f t="shared" si="152"/>
        <v>2008</v>
      </c>
      <c r="C2345" s="137">
        <v>1.4298</v>
      </c>
      <c r="D2345" s="133">
        <f t="shared" si="150"/>
        <v>1.4298</v>
      </c>
      <c r="E2345" s="144">
        <v>39801</v>
      </c>
      <c r="F2345" s="139">
        <f t="shared" si="153"/>
        <v>2008</v>
      </c>
      <c r="G2345" s="140">
        <v>1.4854000000000001</v>
      </c>
      <c r="H2345" s="145">
        <f t="shared" si="151"/>
        <v>1.4854000000000001</v>
      </c>
      <c r="I2345" s="5">
        <f t="shared" si="149"/>
        <v>1.4298</v>
      </c>
    </row>
    <row r="2346" spans="1:9">
      <c r="A2346" s="135">
        <v>39801</v>
      </c>
      <c r="B2346" s="136">
        <f t="shared" si="152"/>
        <v>2008</v>
      </c>
      <c r="C2346" s="137">
        <v>1.3875</v>
      </c>
      <c r="D2346" s="133">
        <f t="shared" si="150"/>
        <v>1.3875</v>
      </c>
      <c r="E2346" s="144">
        <v>39804</v>
      </c>
      <c r="F2346" s="139">
        <f t="shared" si="153"/>
        <v>2008</v>
      </c>
      <c r="G2346" s="140">
        <v>1.4804999999999999</v>
      </c>
      <c r="H2346" s="145">
        <f t="shared" si="151"/>
        <v>1.4804999999999999</v>
      </c>
      <c r="I2346" s="5">
        <f t="shared" si="149"/>
        <v>1.3875</v>
      </c>
    </row>
    <row r="2347" spans="1:9">
      <c r="A2347" s="135">
        <v>39804</v>
      </c>
      <c r="B2347" s="136">
        <f t="shared" si="152"/>
        <v>2008</v>
      </c>
      <c r="C2347" s="137">
        <v>1.3952</v>
      </c>
      <c r="D2347" s="133">
        <f t="shared" si="150"/>
        <v>1.3952</v>
      </c>
      <c r="E2347" s="144">
        <v>39805</v>
      </c>
      <c r="F2347" s="139">
        <f t="shared" si="153"/>
        <v>2008</v>
      </c>
      <c r="G2347" s="140">
        <v>1.4761</v>
      </c>
      <c r="H2347" s="145">
        <f t="shared" si="151"/>
        <v>1.4761</v>
      </c>
      <c r="I2347" s="5">
        <f t="shared" si="149"/>
        <v>1.3952</v>
      </c>
    </row>
    <row r="2348" spans="1:9">
      <c r="A2348" s="135">
        <v>39805</v>
      </c>
      <c r="B2348" s="136">
        <f t="shared" si="152"/>
        <v>2008</v>
      </c>
      <c r="C2348" s="137">
        <v>1.3966000000000001</v>
      </c>
      <c r="D2348" s="133">
        <f t="shared" si="150"/>
        <v>1.3966000000000001</v>
      </c>
      <c r="E2348" s="144">
        <v>39806</v>
      </c>
      <c r="F2348" s="139">
        <f t="shared" si="153"/>
        <v>2008</v>
      </c>
      <c r="G2348" s="140">
        <v>1.4673</v>
      </c>
      <c r="H2348" s="145">
        <f t="shared" si="151"/>
        <v>1.4673</v>
      </c>
      <c r="I2348" s="5">
        <f t="shared" si="149"/>
        <v>1.3966000000000001</v>
      </c>
    </row>
    <row r="2349" spans="1:9">
      <c r="A2349" s="135">
        <v>39806</v>
      </c>
      <c r="B2349" s="136">
        <f t="shared" si="152"/>
        <v>2008</v>
      </c>
      <c r="C2349" s="137">
        <v>1.3964000000000001</v>
      </c>
      <c r="D2349" s="133">
        <f t="shared" si="150"/>
        <v>1.3964000000000001</v>
      </c>
      <c r="E2349" s="144">
        <v>39807</v>
      </c>
      <c r="F2349" s="139">
        <f t="shared" si="153"/>
        <v>2008</v>
      </c>
      <c r="G2349" s="140" t="s">
        <v>50</v>
      </c>
      <c r="H2349" s="145" t="str">
        <f t="shared" si="151"/>
        <v/>
      </c>
      <c r="I2349" s="5">
        <f t="shared" ref="I2349:I2354" si="154">D2349</f>
        <v>1.3964000000000001</v>
      </c>
    </row>
    <row r="2350" spans="1:9">
      <c r="A2350" s="135">
        <v>39807</v>
      </c>
      <c r="B2350" s="136">
        <f t="shared" si="152"/>
        <v>2008</v>
      </c>
      <c r="C2350" s="137" t="s">
        <v>50</v>
      </c>
      <c r="D2350" s="133" t="str">
        <f t="shared" si="150"/>
        <v/>
      </c>
      <c r="E2350" s="144">
        <v>39808</v>
      </c>
      <c r="F2350" s="139">
        <f t="shared" si="153"/>
        <v>2008</v>
      </c>
      <c r="G2350" s="140">
        <v>1.47</v>
      </c>
      <c r="H2350" s="145">
        <f t="shared" si="151"/>
        <v>1.47</v>
      </c>
      <c r="I2350" s="5" t="str">
        <f t="shared" si="154"/>
        <v/>
      </c>
    </row>
    <row r="2351" spans="1:9">
      <c r="A2351" s="135">
        <v>39808</v>
      </c>
      <c r="B2351" s="136">
        <f t="shared" si="152"/>
        <v>2008</v>
      </c>
      <c r="C2351" s="137">
        <v>1.4061999999999999</v>
      </c>
      <c r="D2351" s="133">
        <f t="shared" si="150"/>
        <v>1.4061999999999999</v>
      </c>
      <c r="E2351" s="144">
        <v>39811</v>
      </c>
      <c r="F2351" s="139">
        <f t="shared" si="153"/>
        <v>2008</v>
      </c>
      <c r="G2351" s="140">
        <v>1.4591000000000001</v>
      </c>
      <c r="H2351" s="145">
        <f t="shared" si="151"/>
        <v>1.4591000000000001</v>
      </c>
      <c r="I2351" s="5">
        <f t="shared" si="154"/>
        <v>1.4061999999999999</v>
      </c>
    </row>
    <row r="2352" spans="1:9">
      <c r="A2352" s="135">
        <v>39811</v>
      </c>
      <c r="B2352" s="136">
        <f t="shared" si="152"/>
        <v>2008</v>
      </c>
      <c r="C2352" s="137">
        <v>1.4232</v>
      </c>
      <c r="D2352" s="133">
        <f t="shared" si="150"/>
        <v>1.4232</v>
      </c>
      <c r="E2352" s="144">
        <v>39812</v>
      </c>
      <c r="F2352" s="139">
        <f t="shared" si="153"/>
        <v>2008</v>
      </c>
      <c r="G2352" s="140">
        <v>1.4395</v>
      </c>
      <c r="H2352" s="145">
        <f t="shared" si="151"/>
        <v>1.4395</v>
      </c>
      <c r="I2352" s="5">
        <f t="shared" si="154"/>
        <v>1.4232</v>
      </c>
    </row>
    <row r="2353" spans="1:10">
      <c r="A2353" s="135">
        <v>39812</v>
      </c>
      <c r="B2353" s="136">
        <f t="shared" si="152"/>
        <v>2008</v>
      </c>
      <c r="C2353" s="137">
        <v>1.4085000000000001</v>
      </c>
      <c r="D2353" s="133">
        <f t="shared" si="150"/>
        <v>1.4085000000000001</v>
      </c>
      <c r="E2353" s="144">
        <v>39813</v>
      </c>
      <c r="F2353" s="139">
        <f t="shared" si="153"/>
        <v>2008</v>
      </c>
      <c r="G2353" s="140">
        <v>1.4619</v>
      </c>
      <c r="H2353" s="145">
        <f t="shared" si="151"/>
        <v>1.4619</v>
      </c>
      <c r="I2353" s="5">
        <f t="shared" si="154"/>
        <v>1.4085000000000001</v>
      </c>
    </row>
    <row r="2354" spans="1:10">
      <c r="A2354" s="135">
        <v>39813</v>
      </c>
      <c r="B2354" s="136">
        <f t="shared" si="152"/>
        <v>2008</v>
      </c>
      <c r="C2354" s="137">
        <v>1.3918999999999999</v>
      </c>
      <c r="D2354" s="133">
        <f t="shared" si="150"/>
        <v>1.3918999999999999</v>
      </c>
      <c r="E2354" s="144">
        <v>39814</v>
      </c>
      <c r="F2354" s="139">
        <f t="shared" si="153"/>
        <v>2009</v>
      </c>
      <c r="G2354" s="140" t="s">
        <v>50</v>
      </c>
      <c r="H2354" s="145" t="str">
        <f t="shared" si="151"/>
        <v/>
      </c>
      <c r="I2354" s="5">
        <f t="shared" si="154"/>
        <v>1.3918999999999999</v>
      </c>
    </row>
    <row r="2355" spans="1:10">
      <c r="A2355" s="135">
        <v>39814</v>
      </c>
      <c r="B2355" s="136">
        <f t="shared" si="152"/>
        <v>2009</v>
      </c>
      <c r="C2355" s="137" t="s">
        <v>50</v>
      </c>
      <c r="D2355" s="133" t="str">
        <f t="shared" si="150"/>
        <v/>
      </c>
      <c r="E2355" s="144">
        <v>39815</v>
      </c>
      <c r="F2355" s="139">
        <f t="shared" si="153"/>
        <v>2009</v>
      </c>
      <c r="G2355" s="140">
        <v>1.452</v>
      </c>
      <c r="H2355" s="145">
        <f t="shared" si="151"/>
        <v>1.452</v>
      </c>
      <c r="J2355" s="5" t="str">
        <f t="shared" ref="J2355:J2418" si="155">D2355</f>
        <v/>
      </c>
    </row>
    <row r="2356" spans="1:10">
      <c r="A2356" s="135">
        <v>39815</v>
      </c>
      <c r="B2356" s="136">
        <f t="shared" si="152"/>
        <v>2009</v>
      </c>
      <c r="C2356" s="137">
        <v>1.3946000000000001</v>
      </c>
      <c r="D2356" s="133">
        <f t="shared" si="150"/>
        <v>1.3946000000000001</v>
      </c>
      <c r="E2356" s="144">
        <v>39818</v>
      </c>
      <c r="F2356" s="139">
        <f t="shared" si="153"/>
        <v>2009</v>
      </c>
      <c r="G2356" s="140">
        <v>1.4601999999999999</v>
      </c>
      <c r="H2356" s="145">
        <f t="shared" si="151"/>
        <v>1.4601999999999999</v>
      </c>
      <c r="J2356" s="5">
        <f t="shared" si="155"/>
        <v>1.3946000000000001</v>
      </c>
    </row>
    <row r="2357" spans="1:10">
      <c r="A2357" s="135">
        <v>39818</v>
      </c>
      <c r="B2357" s="136">
        <f t="shared" si="152"/>
        <v>2009</v>
      </c>
      <c r="C2357" s="137">
        <v>1.3575999999999999</v>
      </c>
      <c r="D2357" s="133">
        <f t="shared" si="150"/>
        <v>1.3575999999999999</v>
      </c>
      <c r="E2357" s="144">
        <v>39819</v>
      </c>
      <c r="F2357" s="139">
        <f t="shared" si="153"/>
        <v>2009</v>
      </c>
      <c r="G2357" s="140">
        <v>1.4777</v>
      </c>
      <c r="H2357" s="145">
        <f t="shared" si="151"/>
        <v>1.4777</v>
      </c>
      <c r="J2357" s="5">
        <f t="shared" si="155"/>
        <v>1.3575999999999999</v>
      </c>
    </row>
    <row r="2358" spans="1:10">
      <c r="A2358" s="135">
        <v>39819</v>
      </c>
      <c r="B2358" s="136">
        <f t="shared" si="152"/>
        <v>2009</v>
      </c>
      <c r="C2358" s="137">
        <v>1.3445</v>
      </c>
      <c r="D2358" s="133">
        <f t="shared" si="150"/>
        <v>1.3445</v>
      </c>
      <c r="E2358" s="144">
        <v>39820</v>
      </c>
      <c r="F2358" s="139">
        <f t="shared" si="153"/>
        <v>2009</v>
      </c>
      <c r="G2358" s="140">
        <v>1.5254000000000001</v>
      </c>
      <c r="H2358" s="145">
        <f t="shared" si="151"/>
        <v>1.5254000000000001</v>
      </c>
      <c r="J2358" s="5">
        <f t="shared" si="155"/>
        <v>1.3445</v>
      </c>
    </row>
    <row r="2359" spans="1:10">
      <c r="A2359" s="135">
        <v>39820</v>
      </c>
      <c r="B2359" s="136">
        <f t="shared" si="152"/>
        <v>2009</v>
      </c>
      <c r="C2359" s="137">
        <v>1.3717999999999999</v>
      </c>
      <c r="D2359" s="133">
        <f t="shared" si="150"/>
        <v>1.3717999999999999</v>
      </c>
      <c r="E2359" s="144">
        <v>39821</v>
      </c>
      <c r="F2359" s="139">
        <f t="shared" si="153"/>
        <v>2009</v>
      </c>
      <c r="G2359" s="140">
        <v>1.5189999999999999</v>
      </c>
      <c r="H2359" s="145">
        <f t="shared" si="151"/>
        <v>1.5189999999999999</v>
      </c>
      <c r="J2359" s="5">
        <f t="shared" si="155"/>
        <v>1.3717999999999999</v>
      </c>
    </row>
    <row r="2360" spans="1:10">
      <c r="A2360" s="135">
        <v>39821</v>
      </c>
      <c r="B2360" s="136">
        <f t="shared" si="152"/>
        <v>2009</v>
      </c>
      <c r="C2360" s="137">
        <v>1.3714</v>
      </c>
      <c r="D2360" s="133">
        <f t="shared" si="150"/>
        <v>1.3714</v>
      </c>
      <c r="E2360" s="144">
        <v>39822</v>
      </c>
      <c r="F2360" s="139">
        <f t="shared" si="153"/>
        <v>2009</v>
      </c>
      <c r="G2360" s="140">
        <v>1.5239</v>
      </c>
      <c r="H2360" s="145">
        <f t="shared" si="151"/>
        <v>1.5239</v>
      </c>
      <c r="J2360" s="5">
        <f t="shared" si="155"/>
        <v>1.3714</v>
      </c>
    </row>
    <row r="2361" spans="1:10">
      <c r="A2361" s="135">
        <v>39822</v>
      </c>
      <c r="B2361" s="136">
        <f t="shared" si="152"/>
        <v>2009</v>
      </c>
      <c r="C2361" s="137">
        <v>1.3494999999999999</v>
      </c>
      <c r="D2361" s="133">
        <f t="shared" si="150"/>
        <v>1.3494999999999999</v>
      </c>
      <c r="E2361" s="144">
        <v>39825</v>
      </c>
      <c r="F2361" s="139">
        <f t="shared" si="153"/>
        <v>2009</v>
      </c>
      <c r="G2361" s="140">
        <v>1.4826999999999999</v>
      </c>
      <c r="H2361" s="145">
        <f t="shared" si="151"/>
        <v>1.4826999999999999</v>
      </c>
      <c r="J2361" s="5">
        <f t="shared" si="155"/>
        <v>1.3494999999999999</v>
      </c>
    </row>
    <row r="2362" spans="1:10">
      <c r="A2362" s="135">
        <v>39825</v>
      </c>
      <c r="B2362" s="136">
        <f t="shared" si="152"/>
        <v>2009</v>
      </c>
      <c r="C2362" s="137">
        <v>1.3347</v>
      </c>
      <c r="D2362" s="133">
        <f t="shared" si="150"/>
        <v>1.3347</v>
      </c>
      <c r="E2362" s="144">
        <v>39826</v>
      </c>
      <c r="F2362" s="139">
        <f t="shared" si="153"/>
        <v>2009</v>
      </c>
      <c r="G2362" s="140">
        <v>1.4528000000000001</v>
      </c>
      <c r="H2362" s="145">
        <f t="shared" si="151"/>
        <v>1.4528000000000001</v>
      </c>
      <c r="J2362" s="5">
        <f t="shared" si="155"/>
        <v>1.3347</v>
      </c>
    </row>
    <row r="2363" spans="1:10">
      <c r="A2363" s="135">
        <v>39826</v>
      </c>
      <c r="B2363" s="136">
        <f t="shared" si="152"/>
        <v>2009</v>
      </c>
      <c r="C2363" s="137">
        <v>1.3198000000000001</v>
      </c>
      <c r="D2363" s="133">
        <f t="shared" si="150"/>
        <v>1.3198000000000001</v>
      </c>
      <c r="E2363" s="144">
        <v>39827</v>
      </c>
      <c r="F2363" s="139">
        <f t="shared" si="153"/>
        <v>2009</v>
      </c>
      <c r="G2363" s="140">
        <v>1.4617</v>
      </c>
      <c r="H2363" s="145">
        <f t="shared" si="151"/>
        <v>1.4617</v>
      </c>
      <c r="J2363" s="5">
        <f t="shared" si="155"/>
        <v>1.3198000000000001</v>
      </c>
    </row>
    <row r="2364" spans="1:10">
      <c r="A2364" s="135">
        <v>39827</v>
      </c>
      <c r="B2364" s="136">
        <f t="shared" si="152"/>
        <v>2009</v>
      </c>
      <c r="C2364" s="137">
        <v>1.3173999999999999</v>
      </c>
      <c r="D2364" s="133">
        <f t="shared" si="150"/>
        <v>1.3173999999999999</v>
      </c>
      <c r="E2364" s="144">
        <v>39828</v>
      </c>
      <c r="F2364" s="139">
        <f t="shared" si="153"/>
        <v>2009</v>
      </c>
      <c r="G2364" s="140">
        <v>1.4601999999999999</v>
      </c>
      <c r="H2364" s="145">
        <f t="shared" si="151"/>
        <v>1.4601999999999999</v>
      </c>
      <c r="J2364" s="5">
        <f t="shared" si="155"/>
        <v>1.3173999999999999</v>
      </c>
    </row>
    <row r="2365" spans="1:10">
      <c r="A2365" s="135">
        <v>39828</v>
      </c>
      <c r="B2365" s="136">
        <f t="shared" si="152"/>
        <v>2009</v>
      </c>
      <c r="C2365" s="137">
        <v>1.3093999999999999</v>
      </c>
      <c r="D2365" s="133">
        <f t="shared" si="150"/>
        <v>1.3093999999999999</v>
      </c>
      <c r="E2365" s="144">
        <v>39829</v>
      </c>
      <c r="F2365" s="139">
        <f t="shared" si="153"/>
        <v>2009</v>
      </c>
      <c r="G2365" s="140">
        <v>1.4737</v>
      </c>
      <c r="H2365" s="145">
        <f t="shared" si="151"/>
        <v>1.4737</v>
      </c>
      <c r="J2365" s="5">
        <f t="shared" si="155"/>
        <v>1.3093999999999999</v>
      </c>
    </row>
    <row r="2366" spans="1:10">
      <c r="A2366" s="135">
        <v>39829</v>
      </c>
      <c r="B2366" s="136">
        <f t="shared" si="152"/>
        <v>2009</v>
      </c>
      <c r="C2366" s="137">
        <v>1.3244</v>
      </c>
      <c r="D2366" s="133">
        <f t="shared" si="150"/>
        <v>1.3244</v>
      </c>
      <c r="E2366" s="144">
        <v>39832</v>
      </c>
      <c r="F2366" s="139">
        <f t="shared" si="153"/>
        <v>2009</v>
      </c>
      <c r="G2366" s="140" t="s">
        <v>50</v>
      </c>
      <c r="H2366" s="145" t="str">
        <f t="shared" si="151"/>
        <v/>
      </c>
      <c r="J2366" s="5">
        <f t="shared" si="155"/>
        <v>1.3244</v>
      </c>
    </row>
    <row r="2367" spans="1:10">
      <c r="A2367" s="135">
        <v>39832</v>
      </c>
      <c r="B2367" s="136">
        <f t="shared" si="152"/>
        <v>2009</v>
      </c>
      <c r="C2367" s="137" t="s">
        <v>50</v>
      </c>
      <c r="D2367" s="133" t="str">
        <f t="shared" si="150"/>
        <v/>
      </c>
      <c r="E2367" s="144">
        <v>39833</v>
      </c>
      <c r="F2367" s="139">
        <f t="shared" si="153"/>
        <v>2009</v>
      </c>
      <c r="G2367" s="140">
        <v>1.4023000000000001</v>
      </c>
      <c r="H2367" s="145">
        <f t="shared" si="151"/>
        <v>1.4023000000000001</v>
      </c>
      <c r="J2367" s="5" t="str">
        <f t="shared" si="155"/>
        <v/>
      </c>
    </row>
    <row r="2368" spans="1:10">
      <c r="A2368" s="135">
        <v>39833</v>
      </c>
      <c r="B2368" s="136">
        <f t="shared" si="152"/>
        <v>2009</v>
      </c>
      <c r="C2368" s="137">
        <v>1.2946</v>
      </c>
      <c r="D2368" s="133">
        <f t="shared" si="150"/>
        <v>1.2946</v>
      </c>
      <c r="E2368" s="144">
        <v>39834</v>
      </c>
      <c r="F2368" s="139">
        <f t="shared" si="153"/>
        <v>2009</v>
      </c>
      <c r="G2368" s="140">
        <v>1.3728</v>
      </c>
      <c r="H2368" s="145">
        <f t="shared" si="151"/>
        <v>1.3728</v>
      </c>
      <c r="J2368" s="5">
        <f t="shared" si="155"/>
        <v>1.2946</v>
      </c>
    </row>
    <row r="2369" spans="1:10">
      <c r="A2369" s="135">
        <v>39834</v>
      </c>
      <c r="B2369" s="136">
        <f t="shared" si="152"/>
        <v>2009</v>
      </c>
      <c r="C2369" s="137">
        <v>1.2869999999999999</v>
      </c>
      <c r="D2369" s="133">
        <f t="shared" si="150"/>
        <v>1.2869999999999999</v>
      </c>
      <c r="E2369" s="144">
        <v>39835</v>
      </c>
      <c r="F2369" s="139">
        <f t="shared" si="153"/>
        <v>2009</v>
      </c>
      <c r="G2369" s="140">
        <v>1.3839999999999999</v>
      </c>
      <c r="H2369" s="145">
        <f t="shared" si="151"/>
        <v>1.3839999999999999</v>
      </c>
      <c r="J2369" s="5">
        <f t="shared" si="155"/>
        <v>1.2869999999999999</v>
      </c>
    </row>
    <row r="2370" spans="1:10">
      <c r="A2370" s="135">
        <v>39835</v>
      </c>
      <c r="B2370" s="136">
        <f t="shared" si="152"/>
        <v>2009</v>
      </c>
      <c r="C2370" s="137">
        <v>1.2955000000000001</v>
      </c>
      <c r="D2370" s="133">
        <f t="shared" si="150"/>
        <v>1.2955000000000001</v>
      </c>
      <c r="E2370" s="144">
        <v>39836</v>
      </c>
      <c r="F2370" s="139">
        <f t="shared" si="153"/>
        <v>2009</v>
      </c>
      <c r="G2370" s="140">
        <v>1.3657999999999999</v>
      </c>
      <c r="H2370" s="145">
        <f t="shared" si="151"/>
        <v>1.3657999999999999</v>
      </c>
      <c r="J2370" s="5">
        <f t="shared" si="155"/>
        <v>1.2955000000000001</v>
      </c>
    </row>
    <row r="2371" spans="1:10">
      <c r="A2371" s="135">
        <v>39836</v>
      </c>
      <c r="B2371" s="136">
        <f t="shared" si="152"/>
        <v>2009</v>
      </c>
      <c r="C2371" s="137">
        <v>1.2848999999999999</v>
      </c>
      <c r="D2371" s="133">
        <f t="shared" si="150"/>
        <v>1.2848999999999999</v>
      </c>
      <c r="E2371" s="144">
        <v>39839</v>
      </c>
      <c r="F2371" s="139">
        <f t="shared" si="153"/>
        <v>2009</v>
      </c>
      <c r="G2371" s="140">
        <v>1.3959999999999999</v>
      </c>
      <c r="H2371" s="145">
        <f t="shared" si="151"/>
        <v>1.3959999999999999</v>
      </c>
      <c r="J2371" s="5">
        <f t="shared" si="155"/>
        <v>1.2848999999999999</v>
      </c>
    </row>
    <row r="2372" spans="1:10">
      <c r="A2372" s="135">
        <v>39839</v>
      </c>
      <c r="B2372" s="136">
        <f t="shared" si="152"/>
        <v>2009</v>
      </c>
      <c r="C2372" s="137">
        <v>1.3123</v>
      </c>
      <c r="D2372" s="133">
        <f t="shared" si="150"/>
        <v>1.3123</v>
      </c>
      <c r="E2372" s="144">
        <v>39840</v>
      </c>
      <c r="F2372" s="139">
        <f t="shared" si="153"/>
        <v>2009</v>
      </c>
      <c r="G2372" s="140">
        <v>1.4148000000000001</v>
      </c>
      <c r="H2372" s="145">
        <f t="shared" si="151"/>
        <v>1.4148000000000001</v>
      </c>
      <c r="J2372" s="5">
        <f t="shared" si="155"/>
        <v>1.3123</v>
      </c>
    </row>
    <row r="2373" spans="1:10">
      <c r="A2373" s="135">
        <v>39840</v>
      </c>
      <c r="B2373" s="136">
        <f t="shared" si="152"/>
        <v>2009</v>
      </c>
      <c r="C2373" s="137">
        <v>1.3159000000000001</v>
      </c>
      <c r="D2373" s="133">
        <f t="shared" si="150"/>
        <v>1.3159000000000001</v>
      </c>
      <c r="E2373" s="144">
        <v>39841</v>
      </c>
      <c r="F2373" s="139">
        <f t="shared" si="153"/>
        <v>2009</v>
      </c>
      <c r="G2373" s="140">
        <v>1.4317</v>
      </c>
      <c r="H2373" s="145">
        <f t="shared" si="151"/>
        <v>1.4317</v>
      </c>
      <c r="J2373" s="5">
        <f t="shared" si="155"/>
        <v>1.3159000000000001</v>
      </c>
    </row>
    <row r="2374" spans="1:10">
      <c r="A2374" s="135">
        <v>39841</v>
      </c>
      <c r="B2374" s="136">
        <f t="shared" si="152"/>
        <v>2009</v>
      </c>
      <c r="C2374" s="137">
        <v>1.3244</v>
      </c>
      <c r="D2374" s="133">
        <f t="shared" si="150"/>
        <v>1.3244</v>
      </c>
      <c r="E2374" s="144">
        <v>39842</v>
      </c>
      <c r="F2374" s="139">
        <f t="shared" si="153"/>
        <v>2009</v>
      </c>
      <c r="G2374" s="140">
        <v>1.4261999999999999</v>
      </c>
      <c r="H2374" s="145">
        <f t="shared" si="151"/>
        <v>1.4261999999999999</v>
      </c>
      <c r="J2374" s="5">
        <f t="shared" si="155"/>
        <v>1.3244</v>
      </c>
    </row>
    <row r="2375" spans="1:10">
      <c r="A2375" s="135">
        <v>39842</v>
      </c>
      <c r="B2375" s="136">
        <f t="shared" si="152"/>
        <v>2009</v>
      </c>
      <c r="C2375" s="137">
        <v>1.2988</v>
      </c>
      <c r="D2375" s="133">
        <f t="shared" ref="D2375:D2438" si="156">IF(ISNUMBER(C2375),C2375,"")</f>
        <v>1.2988</v>
      </c>
      <c r="E2375" s="144">
        <v>39843</v>
      </c>
      <c r="F2375" s="139">
        <f t="shared" si="153"/>
        <v>2009</v>
      </c>
      <c r="G2375" s="140">
        <v>1.4413</v>
      </c>
      <c r="H2375" s="145">
        <f t="shared" ref="H2375:H2438" si="157">IF(ISNUMBER(G2375),G2375,"")</f>
        <v>1.4413</v>
      </c>
      <c r="J2375" s="5">
        <f t="shared" si="155"/>
        <v>1.2988</v>
      </c>
    </row>
    <row r="2376" spans="1:10">
      <c r="A2376" s="135">
        <v>39843</v>
      </c>
      <c r="B2376" s="136">
        <f t="shared" ref="B2376:B2439" si="158">YEAR(A2376)</f>
        <v>2009</v>
      </c>
      <c r="C2376" s="137">
        <v>1.2804</v>
      </c>
      <c r="D2376" s="133">
        <f t="shared" si="156"/>
        <v>1.2804</v>
      </c>
      <c r="E2376" s="144">
        <v>39846</v>
      </c>
      <c r="F2376" s="139">
        <f t="shared" si="153"/>
        <v>2009</v>
      </c>
      <c r="G2376" s="140">
        <v>1.4228000000000001</v>
      </c>
      <c r="H2376" s="145">
        <f t="shared" si="157"/>
        <v>1.4228000000000001</v>
      </c>
      <c r="J2376" s="5">
        <f t="shared" si="155"/>
        <v>1.2804</v>
      </c>
    </row>
    <row r="2377" spans="1:10">
      <c r="A2377" s="135">
        <v>39846</v>
      </c>
      <c r="B2377" s="136">
        <f t="shared" si="158"/>
        <v>2009</v>
      </c>
      <c r="C2377" s="137">
        <v>1.2807999999999999</v>
      </c>
      <c r="D2377" s="133">
        <f t="shared" si="156"/>
        <v>1.2807999999999999</v>
      </c>
      <c r="E2377" s="144">
        <v>39847</v>
      </c>
      <c r="F2377" s="139">
        <f t="shared" ref="F2377:F2440" si="159">YEAR(E2377)</f>
        <v>2009</v>
      </c>
      <c r="G2377" s="140">
        <v>1.4394</v>
      </c>
      <c r="H2377" s="145">
        <f t="shared" si="157"/>
        <v>1.4394</v>
      </c>
      <c r="J2377" s="5">
        <f t="shared" si="155"/>
        <v>1.2807999999999999</v>
      </c>
    </row>
    <row r="2378" spans="1:10">
      <c r="A2378" s="135">
        <v>39847</v>
      </c>
      <c r="B2378" s="136">
        <f t="shared" si="158"/>
        <v>2009</v>
      </c>
      <c r="C2378" s="137">
        <v>1.3009999999999999</v>
      </c>
      <c r="D2378" s="133">
        <f t="shared" si="156"/>
        <v>1.3009999999999999</v>
      </c>
      <c r="E2378" s="144">
        <v>39848</v>
      </c>
      <c r="F2378" s="139">
        <f t="shared" si="159"/>
        <v>2009</v>
      </c>
      <c r="G2378" s="140">
        <v>1.4472</v>
      </c>
      <c r="H2378" s="145">
        <f t="shared" si="157"/>
        <v>1.4472</v>
      </c>
      <c r="J2378" s="5">
        <f t="shared" si="155"/>
        <v>1.3009999999999999</v>
      </c>
    </row>
    <row r="2379" spans="1:10">
      <c r="A2379" s="135">
        <v>39848</v>
      </c>
      <c r="B2379" s="136">
        <f t="shared" si="158"/>
        <v>2009</v>
      </c>
      <c r="C2379" s="137">
        <v>1.2857000000000001</v>
      </c>
      <c r="D2379" s="133">
        <f t="shared" si="156"/>
        <v>1.2857000000000001</v>
      </c>
      <c r="E2379" s="144">
        <v>39849</v>
      </c>
      <c r="F2379" s="139">
        <f t="shared" si="159"/>
        <v>2009</v>
      </c>
      <c r="G2379" s="140">
        <v>1.4633</v>
      </c>
      <c r="H2379" s="145">
        <f t="shared" si="157"/>
        <v>1.4633</v>
      </c>
      <c r="J2379" s="5">
        <f t="shared" si="155"/>
        <v>1.2857000000000001</v>
      </c>
    </row>
    <row r="2380" spans="1:10">
      <c r="A2380" s="135">
        <v>39849</v>
      </c>
      <c r="B2380" s="136">
        <f t="shared" si="158"/>
        <v>2009</v>
      </c>
      <c r="C2380" s="137">
        <v>1.2838000000000001</v>
      </c>
      <c r="D2380" s="133">
        <f t="shared" si="156"/>
        <v>1.2838000000000001</v>
      </c>
      <c r="E2380" s="144">
        <v>39850</v>
      </c>
      <c r="F2380" s="139">
        <f t="shared" si="159"/>
        <v>2009</v>
      </c>
      <c r="G2380" s="140">
        <v>1.4775</v>
      </c>
      <c r="H2380" s="145">
        <f t="shared" si="157"/>
        <v>1.4775</v>
      </c>
      <c r="J2380" s="5">
        <f t="shared" si="155"/>
        <v>1.2838000000000001</v>
      </c>
    </row>
    <row r="2381" spans="1:10">
      <c r="A2381" s="135">
        <v>39850</v>
      </c>
      <c r="B2381" s="136">
        <f t="shared" si="158"/>
        <v>2009</v>
      </c>
      <c r="C2381" s="137">
        <v>1.2874000000000001</v>
      </c>
      <c r="D2381" s="133">
        <f t="shared" si="156"/>
        <v>1.2874000000000001</v>
      </c>
      <c r="E2381" s="144">
        <v>39853</v>
      </c>
      <c r="F2381" s="139">
        <f t="shared" si="159"/>
        <v>2009</v>
      </c>
      <c r="G2381" s="140">
        <v>1.4936</v>
      </c>
      <c r="H2381" s="145">
        <f t="shared" si="157"/>
        <v>1.4936</v>
      </c>
      <c r="J2381" s="5">
        <f t="shared" si="155"/>
        <v>1.2874000000000001</v>
      </c>
    </row>
    <row r="2382" spans="1:10">
      <c r="A2382" s="135">
        <v>39853</v>
      </c>
      <c r="B2382" s="136">
        <f t="shared" si="158"/>
        <v>2009</v>
      </c>
      <c r="C2382" s="137">
        <v>1.3064</v>
      </c>
      <c r="D2382" s="133">
        <f t="shared" si="156"/>
        <v>1.3064</v>
      </c>
      <c r="E2382" s="144">
        <v>39854</v>
      </c>
      <c r="F2382" s="139">
        <f t="shared" si="159"/>
        <v>2009</v>
      </c>
      <c r="G2382" s="140">
        <v>1.4603999999999999</v>
      </c>
      <c r="H2382" s="145">
        <f t="shared" si="157"/>
        <v>1.4603999999999999</v>
      </c>
      <c r="J2382" s="5">
        <f t="shared" si="155"/>
        <v>1.3064</v>
      </c>
    </row>
    <row r="2383" spans="1:10">
      <c r="A2383" s="135">
        <v>39854</v>
      </c>
      <c r="B2383" s="136">
        <f t="shared" si="158"/>
        <v>2009</v>
      </c>
      <c r="C2383" s="137">
        <v>1.2966</v>
      </c>
      <c r="D2383" s="133">
        <f t="shared" si="156"/>
        <v>1.2966</v>
      </c>
      <c r="E2383" s="144">
        <v>39855</v>
      </c>
      <c r="F2383" s="139">
        <f t="shared" si="159"/>
        <v>2009</v>
      </c>
      <c r="G2383" s="140">
        <v>1.4367000000000001</v>
      </c>
      <c r="H2383" s="145">
        <f t="shared" si="157"/>
        <v>1.4367000000000001</v>
      </c>
      <c r="J2383" s="5">
        <f t="shared" si="155"/>
        <v>1.2966</v>
      </c>
    </row>
    <row r="2384" spans="1:10">
      <c r="A2384" s="135">
        <v>39855</v>
      </c>
      <c r="B2384" s="136">
        <f t="shared" si="158"/>
        <v>2009</v>
      </c>
      <c r="C2384" s="137">
        <v>1.2892999999999999</v>
      </c>
      <c r="D2384" s="133">
        <f t="shared" si="156"/>
        <v>1.2892999999999999</v>
      </c>
      <c r="E2384" s="144">
        <v>39856</v>
      </c>
      <c r="F2384" s="139">
        <f t="shared" si="159"/>
        <v>2009</v>
      </c>
      <c r="G2384" s="140">
        <v>1.4248000000000001</v>
      </c>
      <c r="H2384" s="145">
        <f t="shared" si="157"/>
        <v>1.4248000000000001</v>
      </c>
      <c r="J2384" s="5">
        <f t="shared" si="155"/>
        <v>1.2892999999999999</v>
      </c>
    </row>
    <row r="2385" spans="1:10">
      <c r="A2385" s="135">
        <v>39856</v>
      </c>
      <c r="B2385" s="136">
        <f t="shared" si="158"/>
        <v>2009</v>
      </c>
      <c r="C2385" s="137">
        <v>1.2822</v>
      </c>
      <c r="D2385" s="133">
        <f t="shared" si="156"/>
        <v>1.2822</v>
      </c>
      <c r="E2385" s="144">
        <v>39857</v>
      </c>
      <c r="F2385" s="139">
        <f t="shared" si="159"/>
        <v>2009</v>
      </c>
      <c r="G2385" s="140">
        <v>1.4421999999999999</v>
      </c>
      <c r="H2385" s="145">
        <f t="shared" si="157"/>
        <v>1.4421999999999999</v>
      </c>
      <c r="J2385" s="5">
        <f t="shared" si="155"/>
        <v>1.2822</v>
      </c>
    </row>
    <row r="2386" spans="1:10">
      <c r="A2386" s="135">
        <v>39857</v>
      </c>
      <c r="B2386" s="136">
        <f t="shared" si="158"/>
        <v>2009</v>
      </c>
      <c r="C2386" s="137">
        <v>1.2879</v>
      </c>
      <c r="D2386" s="133">
        <f t="shared" si="156"/>
        <v>1.2879</v>
      </c>
      <c r="E2386" s="144">
        <v>39860</v>
      </c>
      <c r="F2386" s="139">
        <f t="shared" si="159"/>
        <v>2009</v>
      </c>
      <c r="G2386" s="140" t="s">
        <v>50</v>
      </c>
      <c r="H2386" s="145" t="str">
        <f t="shared" si="157"/>
        <v/>
      </c>
      <c r="J2386" s="5">
        <f t="shared" si="155"/>
        <v>1.2879</v>
      </c>
    </row>
    <row r="2387" spans="1:10">
      <c r="A2387" s="135">
        <v>39860</v>
      </c>
      <c r="B2387" s="136">
        <f t="shared" si="158"/>
        <v>2009</v>
      </c>
      <c r="C2387" s="137" t="s">
        <v>50</v>
      </c>
      <c r="D2387" s="133" t="str">
        <f t="shared" si="156"/>
        <v/>
      </c>
      <c r="E2387" s="144">
        <v>39861</v>
      </c>
      <c r="F2387" s="139">
        <f t="shared" si="159"/>
        <v>2009</v>
      </c>
      <c r="G2387" s="140">
        <v>1.4224000000000001</v>
      </c>
      <c r="H2387" s="145">
        <f t="shared" si="157"/>
        <v>1.4224000000000001</v>
      </c>
      <c r="J2387" s="5" t="str">
        <f t="shared" si="155"/>
        <v/>
      </c>
    </row>
    <row r="2388" spans="1:10">
      <c r="A2388" s="135">
        <v>39861</v>
      </c>
      <c r="B2388" s="136">
        <f t="shared" si="158"/>
        <v>2009</v>
      </c>
      <c r="C2388" s="137">
        <v>1.2571000000000001</v>
      </c>
      <c r="D2388" s="133">
        <f t="shared" si="156"/>
        <v>1.2571000000000001</v>
      </c>
      <c r="E2388" s="144">
        <v>39862</v>
      </c>
      <c r="F2388" s="139">
        <f t="shared" si="159"/>
        <v>2009</v>
      </c>
      <c r="G2388" s="140">
        <v>1.4235</v>
      </c>
      <c r="H2388" s="145">
        <f t="shared" si="157"/>
        <v>1.4235</v>
      </c>
      <c r="J2388" s="5">
        <f t="shared" si="155"/>
        <v>1.2571000000000001</v>
      </c>
    </row>
    <row r="2389" spans="1:10">
      <c r="A2389" s="135">
        <v>39862</v>
      </c>
      <c r="B2389" s="136">
        <f t="shared" si="158"/>
        <v>2009</v>
      </c>
      <c r="C2389" s="137">
        <v>1.2546999999999999</v>
      </c>
      <c r="D2389" s="133">
        <f t="shared" si="156"/>
        <v>1.2546999999999999</v>
      </c>
      <c r="E2389" s="144">
        <v>39863</v>
      </c>
      <c r="F2389" s="139">
        <f t="shared" si="159"/>
        <v>2009</v>
      </c>
      <c r="G2389" s="140">
        <v>1.4307000000000001</v>
      </c>
      <c r="H2389" s="145">
        <f t="shared" si="157"/>
        <v>1.4307000000000001</v>
      </c>
      <c r="J2389" s="5">
        <f t="shared" si="155"/>
        <v>1.2546999999999999</v>
      </c>
    </row>
    <row r="2390" spans="1:10">
      <c r="A2390" s="135">
        <v>39863</v>
      </c>
      <c r="B2390" s="136">
        <f t="shared" si="158"/>
        <v>2009</v>
      </c>
      <c r="C2390" s="137">
        <v>1.2675000000000001</v>
      </c>
      <c r="D2390" s="133">
        <f t="shared" si="156"/>
        <v>1.2675000000000001</v>
      </c>
      <c r="E2390" s="144">
        <v>39864</v>
      </c>
      <c r="F2390" s="139">
        <f t="shared" si="159"/>
        <v>2009</v>
      </c>
      <c r="G2390" s="140">
        <v>1.4333</v>
      </c>
      <c r="H2390" s="145">
        <f t="shared" si="157"/>
        <v>1.4333</v>
      </c>
      <c r="J2390" s="5">
        <f t="shared" si="155"/>
        <v>1.2675000000000001</v>
      </c>
    </row>
    <row r="2391" spans="1:10">
      <c r="A2391" s="135">
        <v>39864</v>
      </c>
      <c r="B2391" s="136">
        <f t="shared" si="158"/>
        <v>2009</v>
      </c>
      <c r="C2391" s="137">
        <v>1.2689999999999999</v>
      </c>
      <c r="D2391" s="133">
        <f t="shared" si="156"/>
        <v>1.2689999999999999</v>
      </c>
      <c r="E2391" s="144">
        <v>39867</v>
      </c>
      <c r="F2391" s="139">
        <f t="shared" si="159"/>
        <v>2009</v>
      </c>
      <c r="G2391" s="140">
        <v>1.4553</v>
      </c>
      <c r="H2391" s="145">
        <f t="shared" si="157"/>
        <v>1.4553</v>
      </c>
      <c r="J2391" s="5">
        <f t="shared" si="155"/>
        <v>1.2689999999999999</v>
      </c>
    </row>
    <row r="2392" spans="1:10">
      <c r="A2392" s="135">
        <v>39867</v>
      </c>
      <c r="B2392" s="136">
        <f t="shared" si="158"/>
        <v>2009</v>
      </c>
      <c r="C2392" s="137">
        <v>1.2746999999999999</v>
      </c>
      <c r="D2392" s="133">
        <f t="shared" si="156"/>
        <v>1.2746999999999999</v>
      </c>
      <c r="E2392" s="144">
        <v>39868</v>
      </c>
      <c r="F2392" s="139">
        <f t="shared" si="159"/>
        <v>2009</v>
      </c>
      <c r="G2392" s="140">
        <v>1.4408000000000001</v>
      </c>
      <c r="H2392" s="145">
        <f t="shared" si="157"/>
        <v>1.4408000000000001</v>
      </c>
      <c r="J2392" s="5">
        <f t="shared" si="155"/>
        <v>1.2746999999999999</v>
      </c>
    </row>
    <row r="2393" spans="1:10">
      <c r="A2393" s="135">
        <v>39868</v>
      </c>
      <c r="B2393" s="136">
        <f t="shared" si="158"/>
        <v>2009</v>
      </c>
      <c r="C2393" s="137">
        <v>1.2742</v>
      </c>
      <c r="D2393" s="133">
        <f t="shared" si="156"/>
        <v>1.2742</v>
      </c>
      <c r="E2393" s="144">
        <v>39869</v>
      </c>
      <c r="F2393" s="139">
        <f t="shared" si="159"/>
        <v>2009</v>
      </c>
      <c r="G2393" s="140">
        <v>1.4265000000000001</v>
      </c>
      <c r="H2393" s="145">
        <f t="shared" si="157"/>
        <v>1.4265000000000001</v>
      </c>
      <c r="J2393" s="5">
        <f t="shared" si="155"/>
        <v>1.2742</v>
      </c>
    </row>
    <row r="2394" spans="1:10">
      <c r="A2394" s="135">
        <v>39869</v>
      </c>
      <c r="B2394" s="136">
        <f t="shared" si="158"/>
        <v>2009</v>
      </c>
      <c r="C2394" s="137">
        <v>1.2730999999999999</v>
      </c>
      <c r="D2394" s="133">
        <f t="shared" si="156"/>
        <v>1.2730999999999999</v>
      </c>
      <c r="E2394" s="144">
        <v>39870</v>
      </c>
      <c r="F2394" s="139">
        <f t="shared" si="159"/>
        <v>2009</v>
      </c>
      <c r="G2394" s="140">
        <v>1.4341999999999999</v>
      </c>
      <c r="H2394" s="145">
        <f t="shared" si="157"/>
        <v>1.4341999999999999</v>
      </c>
      <c r="J2394" s="5">
        <f t="shared" si="155"/>
        <v>1.2730999999999999</v>
      </c>
    </row>
    <row r="2395" spans="1:10">
      <c r="A2395" s="135">
        <v>39870</v>
      </c>
      <c r="B2395" s="136">
        <f t="shared" si="158"/>
        <v>2009</v>
      </c>
      <c r="C2395" s="137">
        <v>1.2764</v>
      </c>
      <c r="D2395" s="133">
        <f t="shared" si="156"/>
        <v>1.2764</v>
      </c>
      <c r="E2395" s="144">
        <v>39871</v>
      </c>
      <c r="F2395" s="139">
        <f t="shared" si="159"/>
        <v>2009</v>
      </c>
      <c r="G2395" s="140">
        <v>1.4276</v>
      </c>
      <c r="H2395" s="145">
        <f t="shared" si="157"/>
        <v>1.4276</v>
      </c>
      <c r="J2395" s="5">
        <f t="shared" si="155"/>
        <v>1.2764</v>
      </c>
    </row>
    <row r="2396" spans="1:10">
      <c r="A2396" s="135">
        <v>39871</v>
      </c>
      <c r="B2396" s="136">
        <f t="shared" si="158"/>
        <v>2009</v>
      </c>
      <c r="C2396" s="137">
        <v>1.2662</v>
      </c>
      <c r="D2396" s="133">
        <f t="shared" si="156"/>
        <v>1.2662</v>
      </c>
      <c r="E2396" s="144">
        <v>39874</v>
      </c>
      <c r="F2396" s="139">
        <f t="shared" si="159"/>
        <v>2009</v>
      </c>
      <c r="G2396" s="140">
        <v>1.3989</v>
      </c>
      <c r="H2396" s="145">
        <f t="shared" si="157"/>
        <v>1.3989</v>
      </c>
      <c r="J2396" s="5">
        <f t="shared" si="155"/>
        <v>1.2662</v>
      </c>
    </row>
    <row r="2397" spans="1:10">
      <c r="A2397" s="135">
        <v>39874</v>
      </c>
      <c r="B2397" s="136">
        <f t="shared" si="158"/>
        <v>2009</v>
      </c>
      <c r="C2397" s="137">
        <v>1.258</v>
      </c>
      <c r="D2397" s="133">
        <f t="shared" si="156"/>
        <v>1.258</v>
      </c>
      <c r="E2397" s="144">
        <v>39875</v>
      </c>
      <c r="F2397" s="139">
        <f t="shared" si="159"/>
        <v>2009</v>
      </c>
      <c r="G2397" s="140">
        <v>1.4034</v>
      </c>
      <c r="H2397" s="145">
        <f t="shared" si="157"/>
        <v>1.4034</v>
      </c>
      <c r="J2397" s="5">
        <f t="shared" si="155"/>
        <v>1.258</v>
      </c>
    </row>
    <row r="2398" spans="1:10">
      <c r="A2398" s="135">
        <v>39875</v>
      </c>
      <c r="B2398" s="136">
        <f t="shared" si="158"/>
        <v>2009</v>
      </c>
      <c r="C2398" s="137">
        <v>1.2548999999999999</v>
      </c>
      <c r="D2398" s="133">
        <f t="shared" si="156"/>
        <v>1.2548999999999999</v>
      </c>
      <c r="E2398" s="144">
        <v>39876</v>
      </c>
      <c r="F2398" s="139">
        <f t="shared" si="159"/>
        <v>2009</v>
      </c>
      <c r="G2398" s="140">
        <v>1.4141999999999999</v>
      </c>
      <c r="H2398" s="145">
        <f t="shared" si="157"/>
        <v>1.4141999999999999</v>
      </c>
      <c r="J2398" s="5">
        <f t="shared" si="155"/>
        <v>1.2548999999999999</v>
      </c>
    </row>
    <row r="2399" spans="1:10">
      <c r="A2399" s="135">
        <v>39876</v>
      </c>
      <c r="B2399" s="136">
        <f t="shared" si="158"/>
        <v>2009</v>
      </c>
      <c r="C2399" s="137">
        <v>1.2606999999999999</v>
      </c>
      <c r="D2399" s="133">
        <f t="shared" si="156"/>
        <v>1.2606999999999999</v>
      </c>
      <c r="E2399" s="144">
        <v>39877</v>
      </c>
      <c r="F2399" s="139">
        <f t="shared" si="159"/>
        <v>2009</v>
      </c>
      <c r="G2399" s="140">
        <v>1.4124000000000001</v>
      </c>
      <c r="H2399" s="145">
        <f t="shared" si="157"/>
        <v>1.4124000000000001</v>
      </c>
      <c r="J2399" s="5">
        <f t="shared" si="155"/>
        <v>1.2606999999999999</v>
      </c>
    </row>
    <row r="2400" spans="1:10">
      <c r="A2400" s="135">
        <v>39877</v>
      </c>
      <c r="B2400" s="136">
        <f t="shared" si="158"/>
        <v>2009</v>
      </c>
      <c r="C2400" s="137">
        <v>1.2565</v>
      </c>
      <c r="D2400" s="133">
        <f t="shared" si="156"/>
        <v>1.2565</v>
      </c>
      <c r="E2400" s="144">
        <v>39878</v>
      </c>
      <c r="F2400" s="139">
        <f t="shared" si="159"/>
        <v>2009</v>
      </c>
      <c r="G2400" s="140">
        <v>1.411</v>
      </c>
      <c r="H2400" s="145">
        <f t="shared" si="157"/>
        <v>1.411</v>
      </c>
      <c r="J2400" s="5">
        <f t="shared" si="155"/>
        <v>1.2565</v>
      </c>
    </row>
    <row r="2401" spans="1:10">
      <c r="A2401" s="135">
        <v>39878</v>
      </c>
      <c r="B2401" s="136">
        <f t="shared" si="158"/>
        <v>2009</v>
      </c>
      <c r="C2401" s="137">
        <v>1.2674000000000001</v>
      </c>
      <c r="D2401" s="133">
        <f t="shared" si="156"/>
        <v>1.2674000000000001</v>
      </c>
      <c r="E2401" s="144">
        <v>39881</v>
      </c>
      <c r="F2401" s="139">
        <f t="shared" si="159"/>
        <v>2009</v>
      </c>
      <c r="G2401" s="140">
        <v>1.3756999999999999</v>
      </c>
      <c r="H2401" s="145">
        <f t="shared" si="157"/>
        <v>1.3756999999999999</v>
      </c>
      <c r="J2401" s="5">
        <f t="shared" si="155"/>
        <v>1.2674000000000001</v>
      </c>
    </row>
    <row r="2402" spans="1:10">
      <c r="A2402" s="135">
        <v>39881</v>
      </c>
      <c r="B2402" s="136">
        <f t="shared" si="158"/>
        <v>2009</v>
      </c>
      <c r="C2402" s="137">
        <v>1.2636000000000001</v>
      </c>
      <c r="D2402" s="133">
        <f t="shared" si="156"/>
        <v>1.2636000000000001</v>
      </c>
      <c r="E2402" s="144">
        <v>39882</v>
      </c>
      <c r="F2402" s="139">
        <f t="shared" si="159"/>
        <v>2009</v>
      </c>
      <c r="G2402" s="140">
        <v>1.3839999999999999</v>
      </c>
      <c r="H2402" s="145">
        <f t="shared" si="157"/>
        <v>1.3839999999999999</v>
      </c>
      <c r="J2402" s="5">
        <f t="shared" si="155"/>
        <v>1.2636000000000001</v>
      </c>
    </row>
    <row r="2403" spans="1:10">
      <c r="A2403" s="135">
        <v>39882</v>
      </c>
      <c r="B2403" s="136">
        <f t="shared" si="158"/>
        <v>2009</v>
      </c>
      <c r="C2403" s="137">
        <v>1.2751999999999999</v>
      </c>
      <c r="D2403" s="133">
        <f t="shared" si="156"/>
        <v>1.2751999999999999</v>
      </c>
      <c r="E2403" s="144">
        <v>39883</v>
      </c>
      <c r="F2403" s="139">
        <f t="shared" si="159"/>
        <v>2009</v>
      </c>
      <c r="G2403" s="140">
        <v>1.3779999999999999</v>
      </c>
      <c r="H2403" s="145">
        <f t="shared" si="157"/>
        <v>1.3779999999999999</v>
      </c>
      <c r="J2403" s="5">
        <f t="shared" si="155"/>
        <v>1.2751999999999999</v>
      </c>
    </row>
    <row r="2404" spans="1:10">
      <c r="A2404" s="135">
        <v>39883</v>
      </c>
      <c r="B2404" s="136">
        <f t="shared" si="158"/>
        <v>2009</v>
      </c>
      <c r="C2404" s="137">
        <v>1.2774000000000001</v>
      </c>
      <c r="D2404" s="133">
        <f t="shared" si="156"/>
        <v>1.2774000000000001</v>
      </c>
      <c r="E2404" s="144">
        <v>39884</v>
      </c>
      <c r="F2404" s="139">
        <f t="shared" si="159"/>
        <v>2009</v>
      </c>
      <c r="G2404" s="140">
        <v>1.3811</v>
      </c>
      <c r="H2404" s="145">
        <f t="shared" si="157"/>
        <v>1.3811</v>
      </c>
      <c r="J2404" s="5">
        <f t="shared" si="155"/>
        <v>1.2774000000000001</v>
      </c>
    </row>
    <row r="2405" spans="1:10">
      <c r="A2405" s="135">
        <v>39884</v>
      </c>
      <c r="B2405" s="136">
        <f t="shared" si="158"/>
        <v>2009</v>
      </c>
      <c r="C2405" s="137">
        <v>1.2799</v>
      </c>
      <c r="D2405" s="133">
        <f t="shared" si="156"/>
        <v>1.2799</v>
      </c>
      <c r="E2405" s="144">
        <v>39885</v>
      </c>
      <c r="F2405" s="139">
        <f t="shared" si="159"/>
        <v>2009</v>
      </c>
      <c r="G2405" s="140">
        <v>1.3972</v>
      </c>
      <c r="H2405" s="145">
        <f t="shared" si="157"/>
        <v>1.3972</v>
      </c>
      <c r="J2405" s="5">
        <f t="shared" si="155"/>
        <v>1.2799</v>
      </c>
    </row>
    <row r="2406" spans="1:10">
      <c r="A2406" s="135">
        <v>39885</v>
      </c>
      <c r="B2406" s="136">
        <f t="shared" si="158"/>
        <v>2009</v>
      </c>
      <c r="C2406" s="137">
        <v>1.2890999999999999</v>
      </c>
      <c r="D2406" s="133">
        <f t="shared" si="156"/>
        <v>1.2890999999999999</v>
      </c>
      <c r="E2406" s="144">
        <v>39888</v>
      </c>
      <c r="F2406" s="139">
        <f t="shared" si="159"/>
        <v>2009</v>
      </c>
      <c r="G2406" s="140">
        <v>1.4091</v>
      </c>
      <c r="H2406" s="145">
        <f t="shared" si="157"/>
        <v>1.4091</v>
      </c>
      <c r="J2406" s="5">
        <f t="shared" si="155"/>
        <v>1.2890999999999999</v>
      </c>
    </row>
    <row r="2407" spans="1:10">
      <c r="A2407" s="135">
        <v>39888</v>
      </c>
      <c r="B2407" s="136">
        <f t="shared" si="158"/>
        <v>2009</v>
      </c>
      <c r="C2407" s="137">
        <v>1.2997000000000001</v>
      </c>
      <c r="D2407" s="133">
        <f t="shared" si="156"/>
        <v>1.2997000000000001</v>
      </c>
      <c r="E2407" s="144">
        <v>39889</v>
      </c>
      <c r="F2407" s="139">
        <f t="shared" si="159"/>
        <v>2009</v>
      </c>
      <c r="G2407" s="140">
        <v>1.4017999999999999</v>
      </c>
      <c r="H2407" s="145">
        <f t="shared" si="157"/>
        <v>1.4017999999999999</v>
      </c>
      <c r="J2407" s="5">
        <f t="shared" si="155"/>
        <v>1.2997000000000001</v>
      </c>
    </row>
    <row r="2408" spans="1:10">
      <c r="A2408" s="135">
        <v>39889</v>
      </c>
      <c r="B2408" s="136">
        <f t="shared" si="158"/>
        <v>2009</v>
      </c>
      <c r="C2408" s="137">
        <v>1.2971999999999999</v>
      </c>
      <c r="D2408" s="133">
        <f t="shared" si="156"/>
        <v>1.2971999999999999</v>
      </c>
      <c r="E2408" s="144">
        <v>39890</v>
      </c>
      <c r="F2408" s="139">
        <f t="shared" si="159"/>
        <v>2009</v>
      </c>
      <c r="G2408" s="140">
        <v>1.3974</v>
      </c>
      <c r="H2408" s="145">
        <f t="shared" si="157"/>
        <v>1.3974</v>
      </c>
      <c r="J2408" s="5">
        <f t="shared" si="155"/>
        <v>1.2971999999999999</v>
      </c>
    </row>
    <row r="2409" spans="1:10">
      <c r="A2409" s="135">
        <v>39890</v>
      </c>
      <c r="B2409" s="136">
        <f t="shared" si="158"/>
        <v>2009</v>
      </c>
      <c r="C2409" s="137">
        <v>1.3109999999999999</v>
      </c>
      <c r="D2409" s="133">
        <f t="shared" si="156"/>
        <v>1.3109999999999999</v>
      </c>
      <c r="E2409" s="144">
        <v>39891</v>
      </c>
      <c r="F2409" s="139">
        <f t="shared" si="159"/>
        <v>2009</v>
      </c>
      <c r="G2409" s="140">
        <v>1.4583999999999999</v>
      </c>
      <c r="H2409" s="145">
        <f t="shared" si="157"/>
        <v>1.4583999999999999</v>
      </c>
      <c r="J2409" s="5">
        <f t="shared" si="155"/>
        <v>1.3109999999999999</v>
      </c>
    </row>
    <row r="2410" spans="1:10">
      <c r="A2410" s="135">
        <v>39891</v>
      </c>
      <c r="B2410" s="136">
        <f t="shared" si="158"/>
        <v>2009</v>
      </c>
      <c r="C2410" s="137">
        <v>1.373</v>
      </c>
      <c r="D2410" s="133">
        <f t="shared" si="156"/>
        <v>1.373</v>
      </c>
      <c r="E2410" s="144">
        <v>39892</v>
      </c>
      <c r="F2410" s="139">
        <f t="shared" si="159"/>
        <v>2009</v>
      </c>
      <c r="G2410" s="140">
        <v>1.4435</v>
      </c>
      <c r="H2410" s="145">
        <f t="shared" si="157"/>
        <v>1.4435</v>
      </c>
      <c r="J2410" s="5">
        <f t="shared" si="155"/>
        <v>1.373</v>
      </c>
    </row>
    <row r="2411" spans="1:10">
      <c r="A2411" s="135">
        <v>39892</v>
      </c>
      <c r="B2411" s="136">
        <f t="shared" si="158"/>
        <v>2009</v>
      </c>
      <c r="C2411" s="137">
        <v>1.3566</v>
      </c>
      <c r="D2411" s="133">
        <f t="shared" si="156"/>
        <v>1.3566</v>
      </c>
      <c r="E2411" s="144">
        <v>39895</v>
      </c>
      <c r="F2411" s="139">
        <f t="shared" si="159"/>
        <v>2009</v>
      </c>
      <c r="G2411" s="140">
        <v>1.4496</v>
      </c>
      <c r="H2411" s="145">
        <f t="shared" si="157"/>
        <v>1.4496</v>
      </c>
      <c r="J2411" s="5">
        <f t="shared" si="155"/>
        <v>1.3566</v>
      </c>
    </row>
    <row r="2412" spans="1:10">
      <c r="A2412" s="135">
        <v>39895</v>
      </c>
      <c r="B2412" s="136">
        <f t="shared" si="158"/>
        <v>2009</v>
      </c>
      <c r="C2412" s="137">
        <v>1.3569</v>
      </c>
      <c r="D2412" s="133">
        <f t="shared" si="156"/>
        <v>1.3569</v>
      </c>
      <c r="E2412" s="144">
        <v>39896</v>
      </c>
      <c r="F2412" s="139">
        <f t="shared" si="159"/>
        <v>2009</v>
      </c>
      <c r="G2412" s="140">
        <v>1.4730000000000001</v>
      </c>
      <c r="H2412" s="145">
        <f t="shared" si="157"/>
        <v>1.4730000000000001</v>
      </c>
      <c r="J2412" s="5">
        <f t="shared" si="155"/>
        <v>1.3569</v>
      </c>
    </row>
    <row r="2413" spans="1:10">
      <c r="A2413" s="135">
        <v>39896</v>
      </c>
      <c r="B2413" s="136">
        <f t="shared" si="158"/>
        <v>2009</v>
      </c>
      <c r="C2413" s="137">
        <v>1.3524</v>
      </c>
      <c r="D2413" s="133">
        <f t="shared" si="156"/>
        <v>1.3524</v>
      </c>
      <c r="E2413" s="144">
        <v>39897</v>
      </c>
      <c r="F2413" s="139">
        <f t="shared" si="159"/>
        <v>2009</v>
      </c>
      <c r="G2413" s="140">
        <v>1.4584999999999999</v>
      </c>
      <c r="H2413" s="145">
        <f t="shared" si="157"/>
        <v>1.4584999999999999</v>
      </c>
      <c r="J2413" s="5">
        <f t="shared" si="155"/>
        <v>1.3524</v>
      </c>
    </row>
    <row r="2414" spans="1:10">
      <c r="A2414" s="135">
        <v>39897</v>
      </c>
      <c r="B2414" s="136">
        <f t="shared" si="158"/>
        <v>2009</v>
      </c>
      <c r="C2414" s="137">
        <v>1.3539000000000001</v>
      </c>
      <c r="D2414" s="133">
        <f t="shared" si="156"/>
        <v>1.3539000000000001</v>
      </c>
      <c r="E2414" s="144">
        <v>39898</v>
      </c>
      <c r="F2414" s="139">
        <f t="shared" si="159"/>
        <v>2009</v>
      </c>
      <c r="G2414" s="140">
        <v>1.4497</v>
      </c>
      <c r="H2414" s="145">
        <f t="shared" si="157"/>
        <v>1.4497</v>
      </c>
      <c r="J2414" s="5">
        <f t="shared" si="155"/>
        <v>1.3539000000000001</v>
      </c>
    </row>
    <row r="2415" spans="1:10">
      <c r="A2415" s="135">
        <v>39898</v>
      </c>
      <c r="B2415" s="136">
        <f t="shared" si="158"/>
        <v>2009</v>
      </c>
      <c r="C2415" s="137">
        <v>1.3560000000000001</v>
      </c>
      <c r="D2415" s="133">
        <f t="shared" si="156"/>
        <v>1.3560000000000001</v>
      </c>
      <c r="E2415" s="144">
        <v>39899</v>
      </c>
      <c r="F2415" s="139">
        <f t="shared" si="159"/>
        <v>2009</v>
      </c>
      <c r="G2415" s="140">
        <v>1.4325000000000001</v>
      </c>
      <c r="H2415" s="145">
        <f t="shared" si="157"/>
        <v>1.4325000000000001</v>
      </c>
      <c r="J2415" s="5">
        <f t="shared" si="155"/>
        <v>1.3560000000000001</v>
      </c>
    </row>
    <row r="2416" spans="1:10">
      <c r="A2416" s="135">
        <v>39899</v>
      </c>
      <c r="B2416" s="136">
        <f t="shared" si="158"/>
        <v>2009</v>
      </c>
      <c r="C2416" s="137">
        <v>1.3306</v>
      </c>
      <c r="D2416" s="133">
        <f t="shared" si="156"/>
        <v>1.3306</v>
      </c>
      <c r="E2416" s="144">
        <v>39902</v>
      </c>
      <c r="F2416" s="139">
        <f t="shared" si="159"/>
        <v>2009</v>
      </c>
      <c r="G2416" s="140">
        <v>1.4148000000000001</v>
      </c>
      <c r="H2416" s="145">
        <f t="shared" si="157"/>
        <v>1.4148000000000001</v>
      </c>
      <c r="J2416" s="5">
        <f t="shared" si="155"/>
        <v>1.3306</v>
      </c>
    </row>
    <row r="2417" spans="1:10">
      <c r="A2417" s="135">
        <v>39902</v>
      </c>
      <c r="B2417" s="136">
        <f t="shared" si="158"/>
        <v>2009</v>
      </c>
      <c r="C2417" s="137">
        <v>1.3146</v>
      </c>
      <c r="D2417" s="133">
        <f t="shared" si="156"/>
        <v>1.3146</v>
      </c>
      <c r="E2417" s="144">
        <v>39903</v>
      </c>
      <c r="F2417" s="139">
        <f t="shared" si="159"/>
        <v>2009</v>
      </c>
      <c r="G2417" s="140">
        <v>1.43</v>
      </c>
      <c r="H2417" s="145">
        <f t="shared" si="157"/>
        <v>1.43</v>
      </c>
      <c r="J2417" s="5">
        <f t="shared" si="155"/>
        <v>1.3146</v>
      </c>
    </row>
    <row r="2418" spans="1:10">
      <c r="A2418" s="135">
        <v>39903</v>
      </c>
      <c r="B2418" s="136">
        <f t="shared" si="158"/>
        <v>2009</v>
      </c>
      <c r="C2418" s="137">
        <v>1.3261000000000001</v>
      </c>
      <c r="D2418" s="133">
        <f t="shared" si="156"/>
        <v>1.3261000000000001</v>
      </c>
      <c r="E2418" s="144">
        <v>39904</v>
      </c>
      <c r="F2418" s="139">
        <f t="shared" si="159"/>
        <v>2009</v>
      </c>
      <c r="G2418" s="140">
        <v>1.4401999999999999</v>
      </c>
      <c r="H2418" s="145">
        <f t="shared" si="157"/>
        <v>1.4401999999999999</v>
      </c>
      <c r="J2418" s="5">
        <f t="shared" si="155"/>
        <v>1.3261000000000001</v>
      </c>
    </row>
    <row r="2419" spans="1:10">
      <c r="A2419" s="135">
        <v>39904</v>
      </c>
      <c r="B2419" s="136">
        <f t="shared" si="158"/>
        <v>2009</v>
      </c>
      <c r="C2419" s="137">
        <v>1.3223</v>
      </c>
      <c r="D2419" s="133">
        <f t="shared" si="156"/>
        <v>1.3223</v>
      </c>
      <c r="E2419" s="144">
        <v>39905</v>
      </c>
      <c r="F2419" s="139">
        <f t="shared" si="159"/>
        <v>2009</v>
      </c>
      <c r="G2419" s="140">
        <v>1.47</v>
      </c>
      <c r="H2419" s="145">
        <f t="shared" si="157"/>
        <v>1.47</v>
      </c>
      <c r="J2419" s="5">
        <f t="shared" ref="J2419:J2482" si="160">D2419</f>
        <v>1.3223</v>
      </c>
    </row>
    <row r="2420" spans="1:10">
      <c r="A2420" s="135">
        <v>39905</v>
      </c>
      <c r="B2420" s="136">
        <f t="shared" si="158"/>
        <v>2009</v>
      </c>
      <c r="C2420" s="137">
        <v>1.3458000000000001</v>
      </c>
      <c r="D2420" s="133">
        <f t="shared" si="156"/>
        <v>1.3458000000000001</v>
      </c>
      <c r="E2420" s="144">
        <v>39906</v>
      </c>
      <c r="F2420" s="139">
        <f t="shared" si="159"/>
        <v>2009</v>
      </c>
      <c r="G2420" s="140">
        <v>1.4801</v>
      </c>
      <c r="H2420" s="145">
        <f t="shared" si="157"/>
        <v>1.4801</v>
      </c>
      <c r="J2420" s="5">
        <f t="shared" si="160"/>
        <v>1.3458000000000001</v>
      </c>
    </row>
    <row r="2421" spans="1:10">
      <c r="A2421" s="135">
        <v>39906</v>
      </c>
      <c r="B2421" s="136">
        <f t="shared" si="158"/>
        <v>2009</v>
      </c>
      <c r="C2421" s="137">
        <v>1.3447</v>
      </c>
      <c r="D2421" s="133">
        <f t="shared" si="156"/>
        <v>1.3447</v>
      </c>
      <c r="E2421" s="144">
        <v>39909</v>
      </c>
      <c r="F2421" s="139">
        <f t="shared" si="159"/>
        <v>2009</v>
      </c>
      <c r="G2421" s="140">
        <v>1.4712000000000001</v>
      </c>
      <c r="H2421" s="145">
        <f t="shared" si="157"/>
        <v>1.4712000000000001</v>
      </c>
      <c r="J2421" s="5">
        <f t="shared" si="160"/>
        <v>1.3447</v>
      </c>
    </row>
    <row r="2422" spans="1:10">
      <c r="A2422" s="135">
        <v>39909</v>
      </c>
      <c r="B2422" s="136">
        <f t="shared" si="158"/>
        <v>2009</v>
      </c>
      <c r="C2422" s="137">
        <v>1.3363</v>
      </c>
      <c r="D2422" s="133">
        <f t="shared" si="156"/>
        <v>1.3363</v>
      </c>
      <c r="E2422" s="144">
        <v>39910</v>
      </c>
      <c r="F2422" s="139">
        <f t="shared" si="159"/>
        <v>2009</v>
      </c>
      <c r="G2422" s="140">
        <v>1.4743999999999999</v>
      </c>
      <c r="H2422" s="145">
        <f t="shared" si="157"/>
        <v>1.4743999999999999</v>
      </c>
      <c r="J2422" s="5">
        <f t="shared" si="160"/>
        <v>1.3363</v>
      </c>
    </row>
    <row r="2423" spans="1:10">
      <c r="A2423" s="135">
        <v>39910</v>
      </c>
      <c r="B2423" s="136">
        <f t="shared" si="158"/>
        <v>2009</v>
      </c>
      <c r="C2423" s="137">
        <v>1.3282</v>
      </c>
      <c r="D2423" s="133">
        <f t="shared" si="156"/>
        <v>1.3282</v>
      </c>
      <c r="E2423" s="144">
        <v>39911</v>
      </c>
      <c r="F2423" s="139">
        <f t="shared" si="159"/>
        <v>2009</v>
      </c>
      <c r="G2423" s="140">
        <v>1.4692000000000001</v>
      </c>
      <c r="H2423" s="145">
        <f t="shared" si="157"/>
        <v>1.4692000000000001</v>
      </c>
      <c r="J2423" s="5">
        <f t="shared" si="160"/>
        <v>1.3282</v>
      </c>
    </row>
    <row r="2424" spans="1:10">
      <c r="A2424" s="135">
        <v>39911</v>
      </c>
      <c r="B2424" s="136">
        <f t="shared" si="158"/>
        <v>2009</v>
      </c>
      <c r="C2424" s="137">
        <v>1.3288</v>
      </c>
      <c r="D2424" s="133">
        <f t="shared" si="156"/>
        <v>1.3288</v>
      </c>
      <c r="E2424" s="144">
        <v>39912</v>
      </c>
      <c r="F2424" s="139">
        <f t="shared" si="159"/>
        <v>2009</v>
      </c>
      <c r="G2424" s="140">
        <v>1.4622999999999999</v>
      </c>
      <c r="H2424" s="145">
        <f t="shared" si="157"/>
        <v>1.4622999999999999</v>
      </c>
      <c r="J2424" s="5">
        <f t="shared" si="160"/>
        <v>1.3288</v>
      </c>
    </row>
    <row r="2425" spans="1:10">
      <c r="A2425" s="135">
        <v>39912</v>
      </c>
      <c r="B2425" s="136">
        <f t="shared" si="158"/>
        <v>2009</v>
      </c>
      <c r="C2425" s="137">
        <v>1.3149</v>
      </c>
      <c r="D2425" s="133">
        <f t="shared" si="156"/>
        <v>1.3149</v>
      </c>
      <c r="E2425" s="144">
        <v>39913</v>
      </c>
      <c r="F2425" s="139">
        <f t="shared" si="159"/>
        <v>2009</v>
      </c>
      <c r="G2425" s="140">
        <v>1.4635</v>
      </c>
      <c r="H2425" s="145">
        <f t="shared" si="157"/>
        <v>1.4635</v>
      </c>
      <c r="J2425" s="5">
        <f t="shared" si="160"/>
        <v>1.3149</v>
      </c>
    </row>
    <row r="2426" spans="1:10">
      <c r="A2426" s="135">
        <v>39913</v>
      </c>
      <c r="B2426" s="136">
        <f t="shared" si="158"/>
        <v>2009</v>
      </c>
      <c r="C2426" s="137">
        <v>1.3143</v>
      </c>
      <c r="D2426" s="133">
        <f t="shared" si="156"/>
        <v>1.3143</v>
      </c>
      <c r="E2426" s="144">
        <v>39916</v>
      </c>
      <c r="F2426" s="139">
        <f t="shared" si="159"/>
        <v>2009</v>
      </c>
      <c r="G2426" s="140">
        <v>1.4831000000000001</v>
      </c>
      <c r="H2426" s="145">
        <f t="shared" si="157"/>
        <v>1.4831000000000001</v>
      </c>
      <c r="J2426" s="5">
        <f t="shared" si="160"/>
        <v>1.3143</v>
      </c>
    </row>
    <row r="2427" spans="1:10">
      <c r="A2427" s="135">
        <v>39916</v>
      </c>
      <c r="B2427" s="136">
        <f t="shared" si="158"/>
        <v>2009</v>
      </c>
      <c r="C2427" s="137">
        <v>1.3353999999999999</v>
      </c>
      <c r="D2427" s="133">
        <f t="shared" si="156"/>
        <v>1.3353999999999999</v>
      </c>
      <c r="E2427" s="144">
        <v>39917</v>
      </c>
      <c r="F2427" s="139">
        <f t="shared" si="159"/>
        <v>2009</v>
      </c>
      <c r="G2427" s="140">
        <v>1.4906999999999999</v>
      </c>
      <c r="H2427" s="145">
        <f t="shared" si="157"/>
        <v>1.4906999999999999</v>
      </c>
      <c r="J2427" s="5">
        <f t="shared" si="160"/>
        <v>1.3353999999999999</v>
      </c>
    </row>
    <row r="2428" spans="1:10">
      <c r="A2428" s="135">
        <v>39917</v>
      </c>
      <c r="B2428" s="136">
        <f t="shared" si="158"/>
        <v>2009</v>
      </c>
      <c r="C2428" s="137">
        <v>1.3277000000000001</v>
      </c>
      <c r="D2428" s="133">
        <f t="shared" si="156"/>
        <v>1.3277000000000001</v>
      </c>
      <c r="E2428" s="144">
        <v>39918</v>
      </c>
      <c r="F2428" s="139">
        <f t="shared" si="159"/>
        <v>2009</v>
      </c>
      <c r="G2428" s="140">
        <v>1.4990000000000001</v>
      </c>
      <c r="H2428" s="145">
        <f t="shared" si="157"/>
        <v>1.4990000000000001</v>
      </c>
      <c r="J2428" s="5">
        <f t="shared" si="160"/>
        <v>1.3277000000000001</v>
      </c>
    </row>
    <row r="2429" spans="1:10">
      <c r="A2429" s="135">
        <v>39918</v>
      </c>
      <c r="B2429" s="136">
        <f t="shared" si="158"/>
        <v>2009</v>
      </c>
      <c r="C2429" s="137">
        <v>1.3182</v>
      </c>
      <c r="D2429" s="133">
        <f t="shared" si="156"/>
        <v>1.3182</v>
      </c>
      <c r="E2429" s="144">
        <v>39919</v>
      </c>
      <c r="F2429" s="139">
        <f t="shared" si="159"/>
        <v>2009</v>
      </c>
      <c r="G2429" s="140">
        <v>1.4908999999999999</v>
      </c>
      <c r="H2429" s="145">
        <f t="shared" si="157"/>
        <v>1.4908999999999999</v>
      </c>
      <c r="J2429" s="5">
        <f t="shared" si="160"/>
        <v>1.3182</v>
      </c>
    </row>
    <row r="2430" spans="1:10">
      <c r="A2430" s="135">
        <v>39919</v>
      </c>
      <c r="B2430" s="136">
        <f t="shared" si="158"/>
        <v>2009</v>
      </c>
      <c r="C2430" s="137">
        <v>1.3197000000000001</v>
      </c>
      <c r="D2430" s="133">
        <f t="shared" si="156"/>
        <v>1.3197000000000001</v>
      </c>
      <c r="E2430" s="144">
        <v>39920</v>
      </c>
      <c r="F2430" s="139">
        <f t="shared" si="159"/>
        <v>2009</v>
      </c>
      <c r="G2430" s="140">
        <v>1.4778</v>
      </c>
      <c r="H2430" s="145">
        <f t="shared" si="157"/>
        <v>1.4778</v>
      </c>
      <c r="J2430" s="5">
        <f t="shared" si="160"/>
        <v>1.3197000000000001</v>
      </c>
    </row>
    <row r="2431" spans="1:10">
      <c r="A2431" s="135">
        <v>39920</v>
      </c>
      <c r="B2431" s="136">
        <f t="shared" si="158"/>
        <v>2009</v>
      </c>
      <c r="C2431" s="137">
        <v>1.3029999999999999</v>
      </c>
      <c r="D2431" s="133">
        <f t="shared" si="156"/>
        <v>1.3029999999999999</v>
      </c>
      <c r="E2431" s="144">
        <v>39923</v>
      </c>
      <c r="F2431" s="139">
        <f t="shared" si="159"/>
        <v>2009</v>
      </c>
      <c r="G2431" s="140">
        <v>1.4532</v>
      </c>
      <c r="H2431" s="145">
        <f t="shared" si="157"/>
        <v>1.4532</v>
      </c>
      <c r="J2431" s="5">
        <f t="shared" si="160"/>
        <v>1.3029999999999999</v>
      </c>
    </row>
    <row r="2432" spans="1:10">
      <c r="A2432" s="135">
        <v>39923</v>
      </c>
      <c r="B2432" s="136">
        <f t="shared" si="158"/>
        <v>2009</v>
      </c>
      <c r="C2432" s="137">
        <v>1.2903</v>
      </c>
      <c r="D2432" s="133">
        <f t="shared" si="156"/>
        <v>1.2903</v>
      </c>
      <c r="E2432" s="144">
        <v>39924</v>
      </c>
      <c r="F2432" s="139">
        <f t="shared" si="159"/>
        <v>2009</v>
      </c>
      <c r="G2432" s="140">
        <v>1.4688000000000001</v>
      </c>
      <c r="H2432" s="145">
        <f t="shared" si="157"/>
        <v>1.4688000000000001</v>
      </c>
      <c r="J2432" s="5">
        <f t="shared" si="160"/>
        <v>1.2903</v>
      </c>
    </row>
    <row r="2433" spans="1:10">
      <c r="A2433" s="135">
        <v>39924</v>
      </c>
      <c r="B2433" s="136">
        <f t="shared" si="158"/>
        <v>2009</v>
      </c>
      <c r="C2433" s="137">
        <v>1.2978000000000001</v>
      </c>
      <c r="D2433" s="133">
        <f t="shared" si="156"/>
        <v>1.2978000000000001</v>
      </c>
      <c r="E2433" s="144">
        <v>39925</v>
      </c>
      <c r="F2433" s="139">
        <f t="shared" si="159"/>
        <v>2009</v>
      </c>
      <c r="G2433" s="140">
        <v>1.4496</v>
      </c>
      <c r="H2433" s="145">
        <f t="shared" si="157"/>
        <v>1.4496</v>
      </c>
      <c r="J2433" s="5">
        <f t="shared" si="160"/>
        <v>1.2978000000000001</v>
      </c>
    </row>
    <row r="2434" spans="1:10">
      <c r="A2434" s="135">
        <v>39925</v>
      </c>
      <c r="B2434" s="136">
        <f t="shared" si="158"/>
        <v>2009</v>
      </c>
      <c r="C2434" s="137">
        <v>1.3011999999999999</v>
      </c>
      <c r="D2434" s="133">
        <f t="shared" si="156"/>
        <v>1.3011999999999999</v>
      </c>
      <c r="E2434" s="144">
        <v>39926</v>
      </c>
      <c r="F2434" s="139">
        <f t="shared" si="159"/>
        <v>2009</v>
      </c>
      <c r="G2434" s="140">
        <v>1.4635</v>
      </c>
      <c r="H2434" s="145">
        <f t="shared" si="157"/>
        <v>1.4635</v>
      </c>
      <c r="J2434" s="5">
        <f t="shared" si="160"/>
        <v>1.3011999999999999</v>
      </c>
    </row>
    <row r="2435" spans="1:10">
      <c r="A2435" s="135">
        <v>39926</v>
      </c>
      <c r="B2435" s="136">
        <f t="shared" si="158"/>
        <v>2009</v>
      </c>
      <c r="C2435" s="137">
        <v>1.3048</v>
      </c>
      <c r="D2435" s="133">
        <f t="shared" si="156"/>
        <v>1.3048</v>
      </c>
      <c r="E2435" s="144">
        <v>39927</v>
      </c>
      <c r="F2435" s="139">
        <f t="shared" si="159"/>
        <v>2009</v>
      </c>
      <c r="G2435" s="140">
        <v>1.4697</v>
      </c>
      <c r="H2435" s="145">
        <f t="shared" si="157"/>
        <v>1.4697</v>
      </c>
      <c r="J2435" s="5">
        <f t="shared" si="160"/>
        <v>1.3048</v>
      </c>
    </row>
    <row r="2436" spans="1:10">
      <c r="A2436" s="135">
        <v>39927</v>
      </c>
      <c r="B2436" s="136">
        <f t="shared" si="158"/>
        <v>2009</v>
      </c>
      <c r="C2436" s="137">
        <v>1.3277000000000001</v>
      </c>
      <c r="D2436" s="133">
        <f t="shared" si="156"/>
        <v>1.3277000000000001</v>
      </c>
      <c r="E2436" s="144">
        <v>39930</v>
      </c>
      <c r="F2436" s="139">
        <f t="shared" si="159"/>
        <v>2009</v>
      </c>
      <c r="G2436" s="140">
        <v>1.4678</v>
      </c>
      <c r="H2436" s="145">
        <f t="shared" si="157"/>
        <v>1.4678</v>
      </c>
      <c r="J2436" s="5">
        <f t="shared" si="160"/>
        <v>1.3277000000000001</v>
      </c>
    </row>
    <row r="2437" spans="1:10">
      <c r="A2437" s="135">
        <v>39930</v>
      </c>
      <c r="B2437" s="136">
        <f t="shared" si="158"/>
        <v>2009</v>
      </c>
      <c r="C2437" s="137">
        <v>1.3136000000000001</v>
      </c>
      <c r="D2437" s="133">
        <f t="shared" si="156"/>
        <v>1.3136000000000001</v>
      </c>
      <c r="E2437" s="144">
        <v>39931</v>
      </c>
      <c r="F2437" s="139">
        <f t="shared" si="159"/>
        <v>2009</v>
      </c>
      <c r="G2437" s="140">
        <v>1.4607000000000001</v>
      </c>
      <c r="H2437" s="145">
        <f t="shared" si="157"/>
        <v>1.4607000000000001</v>
      </c>
      <c r="J2437" s="5">
        <f t="shared" si="160"/>
        <v>1.3136000000000001</v>
      </c>
    </row>
    <row r="2438" spans="1:10">
      <c r="A2438" s="135">
        <v>39931</v>
      </c>
      <c r="B2438" s="136">
        <f t="shared" si="158"/>
        <v>2009</v>
      </c>
      <c r="C2438" s="137">
        <v>1.3061</v>
      </c>
      <c r="D2438" s="133">
        <f t="shared" si="156"/>
        <v>1.3061</v>
      </c>
      <c r="E2438" s="144">
        <v>39932</v>
      </c>
      <c r="F2438" s="139">
        <f t="shared" si="159"/>
        <v>2009</v>
      </c>
      <c r="G2438" s="140">
        <v>1.4802</v>
      </c>
      <c r="H2438" s="145">
        <f t="shared" si="157"/>
        <v>1.4802</v>
      </c>
      <c r="J2438" s="5">
        <f t="shared" si="160"/>
        <v>1.3061</v>
      </c>
    </row>
    <row r="2439" spans="1:10">
      <c r="A2439" s="135">
        <v>39932</v>
      </c>
      <c r="B2439" s="136">
        <f t="shared" si="158"/>
        <v>2009</v>
      </c>
      <c r="C2439" s="137">
        <v>1.3324</v>
      </c>
      <c r="D2439" s="133">
        <f t="shared" ref="D2439:D2502" si="161">IF(ISNUMBER(C2439),C2439,"")</f>
        <v>1.3324</v>
      </c>
      <c r="E2439" s="144">
        <v>39933</v>
      </c>
      <c r="F2439" s="139">
        <f t="shared" si="159"/>
        <v>2009</v>
      </c>
      <c r="G2439" s="140">
        <v>1.4799</v>
      </c>
      <c r="H2439" s="145">
        <f t="shared" ref="H2439:H2502" si="162">IF(ISNUMBER(G2439),G2439,"")</f>
        <v>1.4799</v>
      </c>
      <c r="J2439" s="5">
        <f t="shared" si="160"/>
        <v>1.3324</v>
      </c>
    </row>
    <row r="2440" spans="1:10">
      <c r="A2440" s="135">
        <v>39933</v>
      </c>
      <c r="B2440" s="136">
        <f t="shared" ref="B2440:B2503" si="163">YEAR(A2440)</f>
        <v>2009</v>
      </c>
      <c r="C2440" s="137">
        <v>1.3244</v>
      </c>
      <c r="D2440" s="133">
        <f t="shared" si="161"/>
        <v>1.3244</v>
      </c>
      <c r="E2440" s="144">
        <v>39934</v>
      </c>
      <c r="F2440" s="139">
        <f t="shared" si="159"/>
        <v>2009</v>
      </c>
      <c r="G2440" s="140">
        <v>1.4881</v>
      </c>
      <c r="H2440" s="145">
        <f t="shared" si="162"/>
        <v>1.4881</v>
      </c>
      <c r="J2440" s="5">
        <f t="shared" si="160"/>
        <v>1.3244</v>
      </c>
    </row>
    <row r="2441" spans="1:10">
      <c r="A2441" s="141" t="s">
        <v>292</v>
      </c>
      <c r="B2441" s="136">
        <f t="shared" si="163"/>
        <v>2009</v>
      </c>
      <c r="C2441" s="137">
        <v>1.3267</v>
      </c>
      <c r="D2441" s="133">
        <f t="shared" si="161"/>
        <v>1.3267</v>
      </c>
      <c r="E2441" s="144">
        <v>39937</v>
      </c>
      <c r="F2441" s="139">
        <f t="shared" ref="F2441:F2504" si="164">YEAR(E2441)</f>
        <v>2009</v>
      </c>
      <c r="G2441" s="140">
        <v>1.4984999999999999</v>
      </c>
      <c r="H2441" s="145">
        <f t="shared" si="162"/>
        <v>1.4984999999999999</v>
      </c>
      <c r="J2441" s="5">
        <f t="shared" si="160"/>
        <v>1.3267</v>
      </c>
    </row>
    <row r="2442" spans="1:10">
      <c r="A2442" s="141" t="s">
        <v>291</v>
      </c>
      <c r="B2442" s="136">
        <f t="shared" si="163"/>
        <v>2009</v>
      </c>
      <c r="C2442" s="137">
        <v>1.3365</v>
      </c>
      <c r="D2442" s="133">
        <f t="shared" si="161"/>
        <v>1.3365</v>
      </c>
      <c r="E2442" s="144">
        <v>39938</v>
      </c>
      <c r="F2442" s="139">
        <f t="shared" si="164"/>
        <v>2009</v>
      </c>
      <c r="G2442" s="140">
        <v>1.5099</v>
      </c>
      <c r="H2442" s="145">
        <f t="shared" si="162"/>
        <v>1.5099</v>
      </c>
      <c r="J2442" s="5">
        <f t="shared" si="160"/>
        <v>1.3365</v>
      </c>
    </row>
    <row r="2443" spans="1:10">
      <c r="A2443" s="141" t="s">
        <v>290</v>
      </c>
      <c r="B2443" s="136">
        <f t="shared" si="163"/>
        <v>2009</v>
      </c>
      <c r="C2443" s="137">
        <v>1.3374999999999999</v>
      </c>
      <c r="D2443" s="133">
        <f t="shared" si="161"/>
        <v>1.3374999999999999</v>
      </c>
      <c r="E2443" s="144">
        <v>39939</v>
      </c>
      <c r="F2443" s="139">
        <f t="shared" si="164"/>
        <v>2009</v>
      </c>
      <c r="G2443" s="140">
        <v>1.5063</v>
      </c>
      <c r="H2443" s="145">
        <f t="shared" si="162"/>
        <v>1.5063</v>
      </c>
      <c r="J2443" s="5">
        <f t="shared" si="160"/>
        <v>1.3374999999999999</v>
      </c>
    </row>
    <row r="2444" spans="1:10">
      <c r="A2444" s="141" t="s">
        <v>289</v>
      </c>
      <c r="B2444" s="136">
        <f t="shared" si="163"/>
        <v>2009</v>
      </c>
      <c r="C2444" s="137">
        <v>1.3312999999999999</v>
      </c>
      <c r="D2444" s="133">
        <f t="shared" si="161"/>
        <v>1.3312999999999999</v>
      </c>
      <c r="E2444" s="144">
        <v>39940</v>
      </c>
      <c r="F2444" s="139">
        <f t="shared" si="164"/>
        <v>2009</v>
      </c>
      <c r="G2444" s="140">
        <v>1.5019</v>
      </c>
      <c r="H2444" s="145">
        <f t="shared" si="162"/>
        <v>1.5019</v>
      </c>
      <c r="J2444" s="5">
        <f t="shared" si="160"/>
        <v>1.3312999999999999</v>
      </c>
    </row>
    <row r="2445" spans="1:10">
      <c r="A2445" s="141" t="s">
        <v>288</v>
      </c>
      <c r="B2445" s="136">
        <f t="shared" si="163"/>
        <v>2009</v>
      </c>
      <c r="C2445" s="137">
        <v>1.3411</v>
      </c>
      <c r="D2445" s="133">
        <f t="shared" si="161"/>
        <v>1.3411</v>
      </c>
      <c r="E2445" s="144">
        <v>39941</v>
      </c>
      <c r="F2445" s="139">
        <f t="shared" si="164"/>
        <v>2009</v>
      </c>
      <c r="G2445" s="140">
        <v>1.5089999999999999</v>
      </c>
      <c r="H2445" s="145">
        <f t="shared" si="162"/>
        <v>1.5089999999999999</v>
      </c>
      <c r="J2445" s="5">
        <f t="shared" si="160"/>
        <v>1.3411</v>
      </c>
    </row>
    <row r="2446" spans="1:10">
      <c r="A2446" s="141" t="s">
        <v>287</v>
      </c>
      <c r="B2446" s="136">
        <f t="shared" si="163"/>
        <v>2009</v>
      </c>
      <c r="C2446" s="137">
        <v>1.3493999999999999</v>
      </c>
      <c r="D2446" s="133">
        <f t="shared" si="161"/>
        <v>1.3493999999999999</v>
      </c>
      <c r="E2446" s="144">
        <v>39944</v>
      </c>
      <c r="F2446" s="139">
        <f t="shared" si="164"/>
        <v>2009</v>
      </c>
      <c r="G2446" s="140">
        <v>1.5145</v>
      </c>
      <c r="H2446" s="145">
        <f t="shared" si="162"/>
        <v>1.5145</v>
      </c>
      <c r="J2446" s="5">
        <f t="shared" si="160"/>
        <v>1.3493999999999999</v>
      </c>
    </row>
    <row r="2447" spans="1:10">
      <c r="A2447" s="141" t="s">
        <v>286</v>
      </c>
      <c r="B2447" s="136">
        <f t="shared" si="163"/>
        <v>2009</v>
      </c>
      <c r="C2447" s="137">
        <v>1.3620000000000001</v>
      </c>
      <c r="D2447" s="133">
        <f t="shared" si="161"/>
        <v>1.3620000000000001</v>
      </c>
      <c r="E2447" s="144">
        <v>39945</v>
      </c>
      <c r="F2447" s="139">
        <f t="shared" si="164"/>
        <v>2009</v>
      </c>
      <c r="G2447" s="140">
        <v>1.524</v>
      </c>
      <c r="H2447" s="145">
        <f t="shared" si="162"/>
        <v>1.524</v>
      </c>
      <c r="J2447" s="5">
        <f t="shared" si="160"/>
        <v>1.3620000000000001</v>
      </c>
    </row>
    <row r="2448" spans="1:10">
      <c r="A2448" s="141" t="s">
        <v>285</v>
      </c>
      <c r="B2448" s="136">
        <f t="shared" si="163"/>
        <v>2009</v>
      </c>
      <c r="C2448" s="137">
        <v>1.3637999999999999</v>
      </c>
      <c r="D2448" s="133">
        <f t="shared" si="161"/>
        <v>1.3637999999999999</v>
      </c>
      <c r="E2448" s="144">
        <v>39946</v>
      </c>
      <c r="F2448" s="139">
        <f t="shared" si="164"/>
        <v>2009</v>
      </c>
      <c r="G2448" s="140">
        <v>1.5165</v>
      </c>
      <c r="H2448" s="145">
        <f t="shared" si="162"/>
        <v>1.5165</v>
      </c>
      <c r="J2448" s="5">
        <f t="shared" si="160"/>
        <v>1.3637999999999999</v>
      </c>
    </row>
    <row r="2449" spans="1:10">
      <c r="A2449" s="141" t="s">
        <v>284</v>
      </c>
      <c r="B2449" s="136">
        <f t="shared" si="163"/>
        <v>2009</v>
      </c>
      <c r="C2449" s="137">
        <v>1.3612</v>
      </c>
      <c r="D2449" s="133">
        <f t="shared" si="161"/>
        <v>1.3612</v>
      </c>
      <c r="E2449" s="144">
        <v>39947</v>
      </c>
      <c r="F2449" s="139">
        <f t="shared" si="164"/>
        <v>2009</v>
      </c>
      <c r="G2449" s="140">
        <v>1.5195000000000001</v>
      </c>
      <c r="H2449" s="145">
        <f t="shared" si="162"/>
        <v>1.5195000000000001</v>
      </c>
      <c r="J2449" s="5">
        <f t="shared" si="160"/>
        <v>1.3612</v>
      </c>
    </row>
    <row r="2450" spans="1:10">
      <c r="A2450" s="141" t="s">
        <v>283</v>
      </c>
      <c r="B2450" s="136">
        <f t="shared" si="163"/>
        <v>2009</v>
      </c>
      <c r="C2450" s="137">
        <v>1.3608</v>
      </c>
      <c r="D2450" s="133">
        <f t="shared" si="161"/>
        <v>1.3608</v>
      </c>
      <c r="E2450" s="144">
        <v>39948</v>
      </c>
      <c r="F2450" s="139">
        <f t="shared" si="164"/>
        <v>2009</v>
      </c>
      <c r="G2450" s="140">
        <v>1.5222</v>
      </c>
      <c r="H2450" s="145">
        <f t="shared" si="162"/>
        <v>1.5222</v>
      </c>
      <c r="J2450" s="5">
        <f t="shared" si="160"/>
        <v>1.3608</v>
      </c>
    </row>
    <row r="2451" spans="1:10">
      <c r="A2451" s="141" t="s">
        <v>282</v>
      </c>
      <c r="B2451" s="136">
        <f t="shared" si="163"/>
        <v>2009</v>
      </c>
      <c r="C2451" s="137">
        <v>1.3539000000000001</v>
      </c>
      <c r="D2451" s="133">
        <f t="shared" si="161"/>
        <v>1.3539000000000001</v>
      </c>
      <c r="E2451" s="144">
        <v>39951</v>
      </c>
      <c r="F2451" s="139">
        <f t="shared" si="164"/>
        <v>2009</v>
      </c>
      <c r="G2451" s="140">
        <v>1.5308999999999999</v>
      </c>
      <c r="H2451" s="145">
        <f t="shared" si="162"/>
        <v>1.5308999999999999</v>
      </c>
      <c r="J2451" s="5">
        <f t="shared" si="160"/>
        <v>1.3539000000000001</v>
      </c>
    </row>
    <row r="2452" spans="1:10">
      <c r="A2452" s="141" t="s">
        <v>281</v>
      </c>
      <c r="B2452" s="136">
        <f t="shared" si="163"/>
        <v>2009</v>
      </c>
      <c r="C2452" s="137">
        <v>1.3503000000000001</v>
      </c>
      <c r="D2452" s="133">
        <f t="shared" si="161"/>
        <v>1.3503000000000001</v>
      </c>
      <c r="E2452" s="144">
        <v>39952</v>
      </c>
      <c r="F2452" s="139">
        <f t="shared" si="164"/>
        <v>2009</v>
      </c>
      <c r="G2452" s="140">
        <v>1.5501</v>
      </c>
      <c r="H2452" s="145">
        <f t="shared" si="162"/>
        <v>1.5501</v>
      </c>
      <c r="J2452" s="5">
        <f t="shared" si="160"/>
        <v>1.3503000000000001</v>
      </c>
    </row>
    <row r="2453" spans="1:10">
      <c r="A2453" s="141" t="s">
        <v>280</v>
      </c>
      <c r="B2453" s="136">
        <f t="shared" si="163"/>
        <v>2009</v>
      </c>
      <c r="C2453" s="137">
        <v>1.3608</v>
      </c>
      <c r="D2453" s="133">
        <f t="shared" si="161"/>
        <v>1.3608</v>
      </c>
      <c r="E2453" s="144">
        <v>39953</v>
      </c>
      <c r="F2453" s="139">
        <f t="shared" si="164"/>
        <v>2009</v>
      </c>
      <c r="G2453" s="140">
        <v>1.5669999999999999</v>
      </c>
      <c r="H2453" s="145">
        <f t="shared" si="162"/>
        <v>1.5669999999999999</v>
      </c>
      <c r="J2453" s="5">
        <f t="shared" si="160"/>
        <v>1.3608</v>
      </c>
    </row>
    <row r="2454" spans="1:10">
      <c r="A2454" s="141" t="s">
        <v>279</v>
      </c>
      <c r="B2454" s="136">
        <f t="shared" si="163"/>
        <v>2009</v>
      </c>
      <c r="C2454" s="137">
        <v>1.3765000000000001</v>
      </c>
      <c r="D2454" s="133">
        <f t="shared" si="161"/>
        <v>1.3765000000000001</v>
      </c>
      <c r="E2454" s="144">
        <v>39954</v>
      </c>
      <c r="F2454" s="139">
        <f t="shared" si="164"/>
        <v>2009</v>
      </c>
      <c r="G2454" s="140">
        <v>1.5763</v>
      </c>
      <c r="H2454" s="145">
        <f t="shared" si="162"/>
        <v>1.5763</v>
      </c>
      <c r="J2454" s="5">
        <f t="shared" si="160"/>
        <v>1.3765000000000001</v>
      </c>
    </row>
    <row r="2455" spans="1:10">
      <c r="A2455" s="141" t="s">
        <v>278</v>
      </c>
      <c r="B2455" s="136">
        <f t="shared" si="163"/>
        <v>2009</v>
      </c>
      <c r="C2455" s="137">
        <v>1.3804000000000001</v>
      </c>
      <c r="D2455" s="133">
        <f t="shared" si="161"/>
        <v>1.3804000000000001</v>
      </c>
      <c r="E2455" s="144">
        <v>39955</v>
      </c>
      <c r="F2455" s="139">
        <f t="shared" si="164"/>
        <v>2009</v>
      </c>
      <c r="G2455" s="140">
        <v>1.5891999999999999</v>
      </c>
      <c r="H2455" s="145">
        <f t="shared" si="162"/>
        <v>1.5891999999999999</v>
      </c>
      <c r="J2455" s="5">
        <f t="shared" si="160"/>
        <v>1.3804000000000001</v>
      </c>
    </row>
    <row r="2456" spans="1:10">
      <c r="A2456" s="141" t="s">
        <v>277</v>
      </c>
      <c r="B2456" s="136">
        <f t="shared" si="163"/>
        <v>2009</v>
      </c>
      <c r="C2456" s="137">
        <v>1.4005000000000001</v>
      </c>
      <c r="D2456" s="133">
        <f t="shared" si="161"/>
        <v>1.4005000000000001</v>
      </c>
      <c r="E2456" s="144">
        <v>39958</v>
      </c>
      <c r="F2456" s="139">
        <f t="shared" si="164"/>
        <v>2009</v>
      </c>
      <c r="G2456" s="140" t="s">
        <v>50</v>
      </c>
      <c r="H2456" s="145" t="str">
        <f t="shared" si="162"/>
        <v/>
      </c>
      <c r="J2456" s="5">
        <f t="shared" si="160"/>
        <v>1.4005000000000001</v>
      </c>
    </row>
    <row r="2457" spans="1:10">
      <c r="A2457" s="141" t="s">
        <v>276</v>
      </c>
      <c r="B2457" s="136">
        <f t="shared" si="163"/>
        <v>2009</v>
      </c>
      <c r="C2457" s="137" t="s">
        <v>50</v>
      </c>
      <c r="D2457" s="133" t="str">
        <f t="shared" si="161"/>
        <v/>
      </c>
      <c r="E2457" s="144">
        <v>39959</v>
      </c>
      <c r="F2457" s="139">
        <f t="shared" si="164"/>
        <v>2009</v>
      </c>
      <c r="G2457" s="140">
        <v>1.5938000000000001</v>
      </c>
      <c r="H2457" s="145">
        <f t="shared" si="162"/>
        <v>1.5938000000000001</v>
      </c>
      <c r="J2457" s="5" t="str">
        <f t="shared" si="160"/>
        <v/>
      </c>
    </row>
    <row r="2458" spans="1:10">
      <c r="A2458" s="141" t="s">
        <v>275</v>
      </c>
      <c r="B2458" s="136">
        <f t="shared" si="163"/>
        <v>2009</v>
      </c>
      <c r="C2458" s="137">
        <v>1.3992</v>
      </c>
      <c r="D2458" s="133">
        <f t="shared" si="161"/>
        <v>1.3992</v>
      </c>
      <c r="E2458" s="144">
        <v>39960</v>
      </c>
      <c r="F2458" s="139">
        <f t="shared" si="164"/>
        <v>2009</v>
      </c>
      <c r="G2458" s="140">
        <v>1.6068</v>
      </c>
      <c r="H2458" s="145">
        <f t="shared" si="162"/>
        <v>1.6068</v>
      </c>
      <c r="J2458" s="5">
        <f t="shared" si="160"/>
        <v>1.3992</v>
      </c>
    </row>
    <row r="2459" spans="1:10">
      <c r="A2459" s="141" t="s">
        <v>274</v>
      </c>
      <c r="B2459" s="136">
        <f t="shared" si="163"/>
        <v>2009</v>
      </c>
      <c r="C2459" s="137">
        <v>1.3924000000000001</v>
      </c>
      <c r="D2459" s="133">
        <f t="shared" si="161"/>
        <v>1.3924000000000001</v>
      </c>
      <c r="E2459" s="144">
        <v>39961</v>
      </c>
      <c r="F2459" s="139">
        <f t="shared" si="164"/>
        <v>2009</v>
      </c>
      <c r="G2459" s="140">
        <v>1.5955999999999999</v>
      </c>
      <c r="H2459" s="145">
        <f t="shared" si="162"/>
        <v>1.5955999999999999</v>
      </c>
      <c r="J2459" s="5">
        <f t="shared" si="160"/>
        <v>1.3924000000000001</v>
      </c>
    </row>
    <row r="2460" spans="1:10">
      <c r="A2460" s="141" t="s">
        <v>273</v>
      </c>
      <c r="B2460" s="136">
        <f t="shared" si="163"/>
        <v>2009</v>
      </c>
      <c r="C2460" s="137">
        <v>1.3948</v>
      </c>
      <c r="D2460" s="133">
        <f t="shared" si="161"/>
        <v>1.3948</v>
      </c>
      <c r="E2460" s="144">
        <v>39962</v>
      </c>
      <c r="F2460" s="139">
        <f t="shared" si="164"/>
        <v>2009</v>
      </c>
      <c r="G2460" s="140">
        <v>1.6160000000000001</v>
      </c>
      <c r="H2460" s="145">
        <f t="shared" si="162"/>
        <v>1.6160000000000001</v>
      </c>
      <c r="J2460" s="5">
        <f t="shared" si="160"/>
        <v>1.3948</v>
      </c>
    </row>
    <row r="2461" spans="1:10">
      <c r="A2461" s="141" t="s">
        <v>272</v>
      </c>
      <c r="B2461" s="136">
        <f t="shared" si="163"/>
        <v>2009</v>
      </c>
      <c r="C2461" s="137">
        <v>1.4126000000000001</v>
      </c>
      <c r="D2461" s="133">
        <f t="shared" si="161"/>
        <v>1.4126000000000001</v>
      </c>
      <c r="E2461" s="144">
        <v>39965</v>
      </c>
      <c r="F2461" s="139">
        <f t="shared" si="164"/>
        <v>2009</v>
      </c>
      <c r="G2461" s="140">
        <v>1.6448</v>
      </c>
      <c r="H2461" s="145">
        <f t="shared" si="162"/>
        <v>1.6448</v>
      </c>
      <c r="J2461" s="5">
        <f t="shared" si="160"/>
        <v>1.4126000000000001</v>
      </c>
    </row>
    <row r="2462" spans="1:10">
      <c r="A2462" s="135">
        <v>39965</v>
      </c>
      <c r="B2462" s="136">
        <f t="shared" si="163"/>
        <v>2009</v>
      </c>
      <c r="C2462" s="137">
        <v>1.4192</v>
      </c>
      <c r="D2462" s="133">
        <f t="shared" si="161"/>
        <v>1.4192</v>
      </c>
      <c r="E2462" s="144">
        <v>39966</v>
      </c>
      <c r="F2462" s="139">
        <f t="shared" si="164"/>
        <v>2009</v>
      </c>
      <c r="G2462" s="140">
        <v>1.6515</v>
      </c>
      <c r="H2462" s="145">
        <f t="shared" si="162"/>
        <v>1.6515</v>
      </c>
      <c r="J2462" s="5">
        <f t="shared" si="160"/>
        <v>1.4192</v>
      </c>
    </row>
    <row r="2463" spans="1:10">
      <c r="A2463" s="135">
        <v>39966</v>
      </c>
      <c r="B2463" s="136">
        <f t="shared" si="163"/>
        <v>2009</v>
      </c>
      <c r="C2463" s="137">
        <v>1.427</v>
      </c>
      <c r="D2463" s="133">
        <f t="shared" si="161"/>
        <v>1.427</v>
      </c>
      <c r="E2463" s="144">
        <v>39967</v>
      </c>
      <c r="F2463" s="139">
        <f t="shared" si="164"/>
        <v>2009</v>
      </c>
      <c r="G2463" s="140">
        <v>1.6405000000000001</v>
      </c>
      <c r="H2463" s="145">
        <f t="shared" si="162"/>
        <v>1.6405000000000001</v>
      </c>
      <c r="J2463" s="5">
        <f t="shared" si="160"/>
        <v>1.427</v>
      </c>
    </row>
    <row r="2464" spans="1:10">
      <c r="A2464" s="135">
        <v>39967</v>
      </c>
      <c r="B2464" s="136">
        <f t="shared" si="163"/>
        <v>2009</v>
      </c>
      <c r="C2464" s="137">
        <v>1.4194</v>
      </c>
      <c r="D2464" s="133">
        <f t="shared" si="161"/>
        <v>1.4194</v>
      </c>
      <c r="E2464" s="144">
        <v>39968</v>
      </c>
      <c r="F2464" s="139">
        <f t="shared" si="164"/>
        <v>2009</v>
      </c>
      <c r="G2464" s="140">
        <v>1.6173</v>
      </c>
      <c r="H2464" s="145">
        <f t="shared" si="162"/>
        <v>1.6173</v>
      </c>
      <c r="J2464" s="5">
        <f t="shared" si="160"/>
        <v>1.4194</v>
      </c>
    </row>
    <row r="2465" spans="1:10">
      <c r="A2465" s="135">
        <v>39968</v>
      </c>
      <c r="B2465" s="136">
        <f t="shared" si="163"/>
        <v>2009</v>
      </c>
      <c r="C2465" s="137">
        <v>1.4187000000000001</v>
      </c>
      <c r="D2465" s="133">
        <f t="shared" si="161"/>
        <v>1.4187000000000001</v>
      </c>
      <c r="E2465" s="144">
        <v>39969</v>
      </c>
      <c r="F2465" s="139">
        <f t="shared" si="164"/>
        <v>2009</v>
      </c>
      <c r="G2465" s="140">
        <v>1.6016999999999999</v>
      </c>
      <c r="H2465" s="145">
        <f t="shared" si="162"/>
        <v>1.6016999999999999</v>
      </c>
      <c r="J2465" s="5">
        <f t="shared" si="160"/>
        <v>1.4187000000000001</v>
      </c>
    </row>
    <row r="2466" spans="1:10">
      <c r="A2466" s="135">
        <v>39969</v>
      </c>
      <c r="B2466" s="136">
        <f t="shared" si="163"/>
        <v>2009</v>
      </c>
      <c r="C2466" s="137">
        <v>1.399</v>
      </c>
      <c r="D2466" s="133">
        <f t="shared" si="161"/>
        <v>1.399</v>
      </c>
      <c r="E2466" s="144">
        <v>39972</v>
      </c>
      <c r="F2466" s="139">
        <f t="shared" si="164"/>
        <v>2009</v>
      </c>
      <c r="G2466" s="140">
        <v>1.5975999999999999</v>
      </c>
      <c r="H2466" s="145">
        <f t="shared" si="162"/>
        <v>1.5975999999999999</v>
      </c>
      <c r="J2466" s="5">
        <f t="shared" si="160"/>
        <v>1.399</v>
      </c>
    </row>
    <row r="2467" spans="1:10">
      <c r="A2467" s="135">
        <v>39972</v>
      </c>
      <c r="B2467" s="136">
        <f t="shared" si="163"/>
        <v>2009</v>
      </c>
      <c r="C2467" s="137">
        <v>1.3884000000000001</v>
      </c>
      <c r="D2467" s="133">
        <f t="shared" si="161"/>
        <v>1.3884000000000001</v>
      </c>
      <c r="E2467" s="144">
        <v>39973</v>
      </c>
      <c r="F2467" s="139">
        <f t="shared" si="164"/>
        <v>2009</v>
      </c>
      <c r="G2467" s="140">
        <v>1.6267</v>
      </c>
      <c r="H2467" s="145">
        <f t="shared" si="162"/>
        <v>1.6267</v>
      </c>
      <c r="J2467" s="5">
        <f t="shared" si="160"/>
        <v>1.3884000000000001</v>
      </c>
    </row>
    <row r="2468" spans="1:10">
      <c r="A2468" s="135">
        <v>39973</v>
      </c>
      <c r="B2468" s="136">
        <f t="shared" si="163"/>
        <v>2009</v>
      </c>
      <c r="C2468" s="137">
        <v>1.4014</v>
      </c>
      <c r="D2468" s="133">
        <f t="shared" si="161"/>
        <v>1.4014</v>
      </c>
      <c r="E2468" s="144">
        <v>39974</v>
      </c>
      <c r="F2468" s="139">
        <f t="shared" si="164"/>
        <v>2009</v>
      </c>
      <c r="G2468" s="140">
        <v>1.6334</v>
      </c>
      <c r="H2468" s="145">
        <f t="shared" si="162"/>
        <v>1.6334</v>
      </c>
      <c r="J2468" s="5">
        <f t="shared" si="160"/>
        <v>1.4014</v>
      </c>
    </row>
    <row r="2469" spans="1:10">
      <c r="A2469" s="135">
        <v>39974</v>
      </c>
      <c r="B2469" s="136">
        <f t="shared" si="163"/>
        <v>2009</v>
      </c>
      <c r="C2469" s="137">
        <v>1.3983000000000001</v>
      </c>
      <c r="D2469" s="133">
        <f t="shared" si="161"/>
        <v>1.3983000000000001</v>
      </c>
      <c r="E2469" s="144">
        <v>39975</v>
      </c>
      <c r="F2469" s="139">
        <f t="shared" si="164"/>
        <v>2009</v>
      </c>
      <c r="G2469" s="140">
        <v>1.6547000000000001</v>
      </c>
      <c r="H2469" s="145">
        <f t="shared" si="162"/>
        <v>1.6547000000000001</v>
      </c>
      <c r="J2469" s="5">
        <f t="shared" si="160"/>
        <v>1.3983000000000001</v>
      </c>
    </row>
    <row r="2470" spans="1:10">
      <c r="A2470" s="135">
        <v>39975</v>
      </c>
      <c r="B2470" s="136">
        <f t="shared" si="163"/>
        <v>2009</v>
      </c>
      <c r="C2470" s="137">
        <v>1.4093</v>
      </c>
      <c r="D2470" s="133">
        <f t="shared" si="161"/>
        <v>1.4093</v>
      </c>
      <c r="E2470" s="144">
        <v>39976</v>
      </c>
      <c r="F2470" s="139">
        <f t="shared" si="164"/>
        <v>2009</v>
      </c>
      <c r="G2470" s="140">
        <v>1.6523000000000001</v>
      </c>
      <c r="H2470" s="145">
        <f t="shared" si="162"/>
        <v>1.6523000000000001</v>
      </c>
      <c r="J2470" s="5">
        <f t="shared" si="160"/>
        <v>1.4093</v>
      </c>
    </row>
    <row r="2471" spans="1:10">
      <c r="A2471" s="135">
        <v>39976</v>
      </c>
      <c r="B2471" s="136">
        <f t="shared" si="163"/>
        <v>2009</v>
      </c>
      <c r="C2471" s="137">
        <v>1.4039999999999999</v>
      </c>
      <c r="D2471" s="133">
        <f t="shared" si="161"/>
        <v>1.4039999999999999</v>
      </c>
      <c r="E2471" s="144">
        <v>39979</v>
      </c>
      <c r="F2471" s="139">
        <f t="shared" si="164"/>
        <v>2009</v>
      </c>
      <c r="G2471" s="140">
        <v>1.6268</v>
      </c>
      <c r="H2471" s="145">
        <f t="shared" si="162"/>
        <v>1.6268</v>
      </c>
      <c r="J2471" s="5">
        <f t="shared" si="160"/>
        <v>1.4039999999999999</v>
      </c>
    </row>
    <row r="2472" spans="1:10">
      <c r="A2472" s="135">
        <v>39979</v>
      </c>
      <c r="B2472" s="136">
        <f t="shared" si="163"/>
        <v>2009</v>
      </c>
      <c r="C2472" s="137">
        <v>1.3784000000000001</v>
      </c>
      <c r="D2472" s="133">
        <f t="shared" si="161"/>
        <v>1.3784000000000001</v>
      </c>
      <c r="E2472" s="144">
        <v>39980</v>
      </c>
      <c r="F2472" s="139">
        <f t="shared" si="164"/>
        <v>2009</v>
      </c>
      <c r="G2472" s="140">
        <v>1.6446000000000001</v>
      </c>
      <c r="H2472" s="145">
        <f t="shared" si="162"/>
        <v>1.6446000000000001</v>
      </c>
      <c r="J2472" s="5">
        <f t="shared" si="160"/>
        <v>1.3784000000000001</v>
      </c>
    </row>
    <row r="2473" spans="1:10">
      <c r="A2473" s="135">
        <v>39980</v>
      </c>
      <c r="B2473" s="136">
        <f t="shared" si="163"/>
        <v>2009</v>
      </c>
      <c r="C2473" s="137">
        <v>1.3877999999999999</v>
      </c>
      <c r="D2473" s="133">
        <f t="shared" si="161"/>
        <v>1.3877999999999999</v>
      </c>
      <c r="E2473" s="144">
        <v>39981</v>
      </c>
      <c r="F2473" s="139">
        <f t="shared" si="164"/>
        <v>2009</v>
      </c>
      <c r="G2473" s="140">
        <v>1.6293</v>
      </c>
      <c r="H2473" s="145">
        <f t="shared" si="162"/>
        <v>1.6293</v>
      </c>
      <c r="J2473" s="5">
        <f t="shared" si="160"/>
        <v>1.3877999999999999</v>
      </c>
    </row>
    <row r="2474" spans="1:10">
      <c r="A2474" s="135">
        <v>39981</v>
      </c>
      <c r="B2474" s="136">
        <f t="shared" si="163"/>
        <v>2009</v>
      </c>
      <c r="C2474" s="137">
        <v>1.385</v>
      </c>
      <c r="D2474" s="133">
        <f t="shared" si="161"/>
        <v>1.385</v>
      </c>
      <c r="E2474" s="144">
        <v>39982</v>
      </c>
      <c r="F2474" s="139">
        <f t="shared" si="164"/>
        <v>2009</v>
      </c>
      <c r="G2474" s="140">
        <v>1.6369</v>
      </c>
      <c r="H2474" s="145">
        <f t="shared" si="162"/>
        <v>1.6369</v>
      </c>
      <c r="J2474" s="5">
        <f t="shared" si="160"/>
        <v>1.385</v>
      </c>
    </row>
    <row r="2475" spans="1:10">
      <c r="A2475" s="135">
        <v>39982</v>
      </c>
      <c r="B2475" s="136">
        <f t="shared" si="163"/>
        <v>2009</v>
      </c>
      <c r="C2475" s="137">
        <v>1.3977999999999999</v>
      </c>
      <c r="D2475" s="133">
        <f t="shared" si="161"/>
        <v>1.3977999999999999</v>
      </c>
      <c r="E2475" s="144">
        <v>39983</v>
      </c>
      <c r="F2475" s="139">
        <f t="shared" si="164"/>
        <v>2009</v>
      </c>
      <c r="G2475" s="140">
        <v>1.6536999999999999</v>
      </c>
      <c r="H2475" s="145">
        <f t="shared" si="162"/>
        <v>1.6536999999999999</v>
      </c>
      <c r="J2475" s="5">
        <f t="shared" si="160"/>
        <v>1.3977999999999999</v>
      </c>
    </row>
    <row r="2476" spans="1:10">
      <c r="A2476" s="135">
        <v>39983</v>
      </c>
      <c r="B2476" s="136">
        <f t="shared" si="163"/>
        <v>2009</v>
      </c>
      <c r="C2476" s="137">
        <v>1.3997999999999999</v>
      </c>
      <c r="D2476" s="133">
        <f t="shared" si="161"/>
        <v>1.3997999999999999</v>
      </c>
      <c r="E2476" s="144">
        <v>39986</v>
      </c>
      <c r="F2476" s="139">
        <f t="shared" si="164"/>
        <v>2009</v>
      </c>
      <c r="G2476" s="140">
        <v>1.6343000000000001</v>
      </c>
      <c r="H2476" s="145">
        <f t="shared" si="162"/>
        <v>1.6343000000000001</v>
      </c>
      <c r="J2476" s="5">
        <f t="shared" si="160"/>
        <v>1.3997999999999999</v>
      </c>
    </row>
    <row r="2477" spans="1:10">
      <c r="A2477" s="135">
        <v>39986</v>
      </c>
      <c r="B2477" s="136">
        <f t="shared" si="163"/>
        <v>2009</v>
      </c>
      <c r="C2477" s="137">
        <v>1.3846000000000001</v>
      </c>
      <c r="D2477" s="133">
        <f t="shared" si="161"/>
        <v>1.3846000000000001</v>
      </c>
      <c r="E2477" s="144">
        <v>39987</v>
      </c>
      <c r="F2477" s="139">
        <f t="shared" si="164"/>
        <v>2009</v>
      </c>
      <c r="G2477" s="140">
        <v>1.6344000000000001</v>
      </c>
      <c r="H2477" s="145">
        <f t="shared" si="162"/>
        <v>1.6344000000000001</v>
      </c>
      <c r="J2477" s="5">
        <f t="shared" si="160"/>
        <v>1.3846000000000001</v>
      </c>
    </row>
    <row r="2478" spans="1:10">
      <c r="A2478" s="135">
        <v>39987</v>
      </c>
      <c r="B2478" s="136">
        <f t="shared" si="163"/>
        <v>2009</v>
      </c>
      <c r="C2478" s="137">
        <v>1.4035</v>
      </c>
      <c r="D2478" s="133">
        <f t="shared" si="161"/>
        <v>1.4035</v>
      </c>
      <c r="E2478" s="144">
        <v>39988</v>
      </c>
      <c r="F2478" s="139">
        <f t="shared" si="164"/>
        <v>2009</v>
      </c>
      <c r="G2478" s="140">
        <v>1.6486000000000001</v>
      </c>
      <c r="H2478" s="145">
        <f t="shared" si="162"/>
        <v>1.6486000000000001</v>
      </c>
      <c r="J2478" s="5">
        <f t="shared" si="160"/>
        <v>1.4035</v>
      </c>
    </row>
    <row r="2479" spans="1:10">
      <c r="A2479" s="135">
        <v>39988</v>
      </c>
      <c r="B2479" s="136">
        <f t="shared" si="163"/>
        <v>2009</v>
      </c>
      <c r="C2479" s="137">
        <v>1.4015</v>
      </c>
      <c r="D2479" s="133">
        <f t="shared" si="161"/>
        <v>1.4015</v>
      </c>
      <c r="E2479" s="144">
        <v>39989</v>
      </c>
      <c r="F2479" s="139">
        <f t="shared" si="164"/>
        <v>2009</v>
      </c>
      <c r="G2479" s="140">
        <v>1.6335999999999999</v>
      </c>
      <c r="H2479" s="145">
        <f t="shared" si="162"/>
        <v>1.6335999999999999</v>
      </c>
      <c r="J2479" s="5">
        <f t="shared" si="160"/>
        <v>1.4015</v>
      </c>
    </row>
    <row r="2480" spans="1:10">
      <c r="A2480" s="135">
        <v>39989</v>
      </c>
      <c r="B2480" s="136">
        <f t="shared" si="163"/>
        <v>2009</v>
      </c>
      <c r="C2480" s="137">
        <v>1.3953</v>
      </c>
      <c r="D2480" s="133">
        <f t="shared" si="161"/>
        <v>1.3953</v>
      </c>
      <c r="E2480" s="144">
        <v>39990</v>
      </c>
      <c r="F2480" s="139">
        <f t="shared" si="164"/>
        <v>2009</v>
      </c>
      <c r="G2480" s="140">
        <v>1.6497999999999999</v>
      </c>
      <c r="H2480" s="145">
        <f t="shared" si="162"/>
        <v>1.6497999999999999</v>
      </c>
      <c r="J2480" s="5">
        <f t="shared" si="160"/>
        <v>1.3953</v>
      </c>
    </row>
    <row r="2481" spans="1:10">
      <c r="A2481" s="135">
        <v>39990</v>
      </c>
      <c r="B2481" s="136">
        <f t="shared" si="163"/>
        <v>2009</v>
      </c>
      <c r="C2481" s="137">
        <v>1.4056</v>
      </c>
      <c r="D2481" s="133">
        <f t="shared" si="161"/>
        <v>1.4056</v>
      </c>
      <c r="E2481" s="144">
        <v>39993</v>
      </c>
      <c r="F2481" s="139">
        <f t="shared" si="164"/>
        <v>2009</v>
      </c>
      <c r="G2481" s="140">
        <v>1.6533</v>
      </c>
      <c r="H2481" s="145">
        <f t="shared" si="162"/>
        <v>1.6533</v>
      </c>
      <c r="J2481" s="5">
        <f t="shared" si="160"/>
        <v>1.4056</v>
      </c>
    </row>
    <row r="2482" spans="1:10">
      <c r="A2482" s="135">
        <v>39993</v>
      </c>
      <c r="B2482" s="136">
        <f t="shared" si="163"/>
        <v>2009</v>
      </c>
      <c r="C2482" s="137">
        <v>1.4057999999999999</v>
      </c>
      <c r="D2482" s="133">
        <f t="shared" si="161"/>
        <v>1.4057999999999999</v>
      </c>
      <c r="E2482" s="144">
        <v>39994</v>
      </c>
      <c r="F2482" s="139">
        <f t="shared" si="164"/>
        <v>2009</v>
      </c>
      <c r="G2482" s="140">
        <v>1.6452</v>
      </c>
      <c r="H2482" s="145">
        <f t="shared" si="162"/>
        <v>1.6452</v>
      </c>
      <c r="J2482" s="5">
        <f t="shared" si="160"/>
        <v>1.4057999999999999</v>
      </c>
    </row>
    <row r="2483" spans="1:10">
      <c r="A2483" s="135">
        <v>39994</v>
      </c>
      <c r="B2483" s="136">
        <f t="shared" si="163"/>
        <v>2009</v>
      </c>
      <c r="C2483" s="137">
        <v>1.4019999999999999</v>
      </c>
      <c r="D2483" s="133">
        <f t="shared" si="161"/>
        <v>1.4019999999999999</v>
      </c>
      <c r="E2483" s="144">
        <v>39995</v>
      </c>
      <c r="F2483" s="139">
        <f t="shared" si="164"/>
        <v>2009</v>
      </c>
      <c r="G2483" s="140">
        <v>1.6524000000000001</v>
      </c>
      <c r="H2483" s="145">
        <f t="shared" si="162"/>
        <v>1.6524000000000001</v>
      </c>
      <c r="J2483" s="5">
        <f t="shared" ref="J2483:J2546" si="165">D2483</f>
        <v>1.4019999999999999</v>
      </c>
    </row>
    <row r="2484" spans="1:10">
      <c r="A2484" s="135">
        <v>39995</v>
      </c>
      <c r="B2484" s="136">
        <f t="shared" si="163"/>
        <v>2009</v>
      </c>
      <c r="C2484" s="137">
        <v>1.4186000000000001</v>
      </c>
      <c r="D2484" s="133">
        <f t="shared" si="161"/>
        <v>1.4186000000000001</v>
      </c>
      <c r="E2484" s="144">
        <v>39996</v>
      </c>
      <c r="F2484" s="139">
        <f t="shared" si="164"/>
        <v>2009</v>
      </c>
      <c r="G2484" s="140">
        <v>1.6397999999999999</v>
      </c>
      <c r="H2484" s="145">
        <f t="shared" si="162"/>
        <v>1.6397999999999999</v>
      </c>
      <c r="J2484" s="5">
        <f t="shared" si="165"/>
        <v>1.4186000000000001</v>
      </c>
    </row>
    <row r="2485" spans="1:10">
      <c r="A2485" s="135">
        <v>39996</v>
      </c>
      <c r="B2485" s="136">
        <f t="shared" si="163"/>
        <v>2009</v>
      </c>
      <c r="C2485" s="137">
        <v>1.4017999999999999</v>
      </c>
      <c r="D2485" s="133">
        <f t="shared" si="161"/>
        <v>1.4017999999999999</v>
      </c>
      <c r="E2485" s="144">
        <v>39997</v>
      </c>
      <c r="F2485" s="139">
        <f t="shared" si="164"/>
        <v>2009</v>
      </c>
      <c r="G2485" s="140">
        <v>1.6335999999999999</v>
      </c>
      <c r="H2485" s="145">
        <f t="shared" si="162"/>
        <v>1.6335999999999999</v>
      </c>
      <c r="J2485" s="5">
        <f t="shared" si="165"/>
        <v>1.4017999999999999</v>
      </c>
    </row>
    <row r="2486" spans="1:10">
      <c r="A2486" s="135">
        <v>39997</v>
      </c>
      <c r="B2486" s="136">
        <f t="shared" si="163"/>
        <v>2009</v>
      </c>
      <c r="C2486" s="137">
        <v>1.3991</v>
      </c>
      <c r="D2486" s="133">
        <f t="shared" si="161"/>
        <v>1.3991</v>
      </c>
      <c r="E2486" s="144">
        <v>40000</v>
      </c>
      <c r="F2486" s="139">
        <f t="shared" si="164"/>
        <v>2009</v>
      </c>
      <c r="G2486" s="140">
        <v>1.623</v>
      </c>
      <c r="H2486" s="145">
        <f t="shared" si="162"/>
        <v>1.623</v>
      </c>
      <c r="J2486" s="5">
        <f t="shared" si="165"/>
        <v>1.3991</v>
      </c>
    </row>
    <row r="2487" spans="1:10">
      <c r="A2487" s="135">
        <v>40000</v>
      </c>
      <c r="B2487" s="136">
        <f t="shared" si="163"/>
        <v>2009</v>
      </c>
      <c r="C2487" s="137">
        <v>1.3937999999999999</v>
      </c>
      <c r="D2487" s="133">
        <f t="shared" si="161"/>
        <v>1.3937999999999999</v>
      </c>
      <c r="E2487" s="144">
        <v>40001</v>
      </c>
      <c r="F2487" s="139">
        <f t="shared" si="164"/>
        <v>2009</v>
      </c>
      <c r="G2487" s="140">
        <v>1.6157999999999999</v>
      </c>
      <c r="H2487" s="145">
        <f t="shared" si="162"/>
        <v>1.6157999999999999</v>
      </c>
      <c r="J2487" s="5">
        <f t="shared" si="165"/>
        <v>1.3937999999999999</v>
      </c>
    </row>
    <row r="2488" spans="1:10">
      <c r="A2488" s="135">
        <v>40001</v>
      </c>
      <c r="B2488" s="136">
        <f t="shared" si="163"/>
        <v>2009</v>
      </c>
      <c r="C2488" s="137">
        <v>1.3965000000000001</v>
      </c>
      <c r="D2488" s="133">
        <f t="shared" si="161"/>
        <v>1.3965000000000001</v>
      </c>
      <c r="E2488" s="144">
        <v>40002</v>
      </c>
      <c r="F2488" s="139">
        <f t="shared" si="164"/>
        <v>2009</v>
      </c>
      <c r="G2488" s="140">
        <v>1.6027</v>
      </c>
      <c r="H2488" s="145">
        <f t="shared" si="162"/>
        <v>1.6027</v>
      </c>
      <c r="J2488" s="5">
        <f t="shared" si="165"/>
        <v>1.3965000000000001</v>
      </c>
    </row>
    <row r="2489" spans="1:10">
      <c r="A2489" s="135">
        <v>40002</v>
      </c>
      <c r="B2489" s="136">
        <f t="shared" si="163"/>
        <v>2009</v>
      </c>
      <c r="C2489" s="137">
        <v>1.3852</v>
      </c>
      <c r="D2489" s="133">
        <f t="shared" si="161"/>
        <v>1.3852</v>
      </c>
      <c r="E2489" s="144">
        <v>40003</v>
      </c>
      <c r="F2489" s="139">
        <f t="shared" si="164"/>
        <v>2009</v>
      </c>
      <c r="G2489" s="140">
        <v>1.6301000000000001</v>
      </c>
      <c r="H2489" s="145">
        <f t="shared" si="162"/>
        <v>1.6301000000000001</v>
      </c>
      <c r="J2489" s="5">
        <f t="shared" si="165"/>
        <v>1.3852</v>
      </c>
    </row>
    <row r="2490" spans="1:10">
      <c r="A2490" s="135">
        <v>40003</v>
      </c>
      <c r="B2490" s="136">
        <f t="shared" si="163"/>
        <v>2009</v>
      </c>
      <c r="C2490" s="137">
        <v>1.4026000000000001</v>
      </c>
      <c r="D2490" s="133">
        <f t="shared" si="161"/>
        <v>1.4026000000000001</v>
      </c>
      <c r="E2490" s="144">
        <v>40004</v>
      </c>
      <c r="F2490" s="139">
        <f t="shared" si="164"/>
        <v>2009</v>
      </c>
      <c r="G2490" s="140">
        <v>1.6185</v>
      </c>
      <c r="H2490" s="145">
        <f t="shared" si="162"/>
        <v>1.6185</v>
      </c>
      <c r="J2490" s="5">
        <f t="shared" si="165"/>
        <v>1.4026000000000001</v>
      </c>
    </row>
    <row r="2491" spans="1:10">
      <c r="A2491" s="135">
        <v>40004</v>
      </c>
      <c r="B2491" s="136">
        <f t="shared" si="163"/>
        <v>2009</v>
      </c>
      <c r="C2491" s="137">
        <v>1.3926000000000001</v>
      </c>
      <c r="D2491" s="133">
        <f t="shared" si="161"/>
        <v>1.3926000000000001</v>
      </c>
      <c r="E2491" s="144">
        <v>40007</v>
      </c>
      <c r="F2491" s="139">
        <f t="shared" si="164"/>
        <v>2009</v>
      </c>
      <c r="G2491" s="140">
        <v>1.6178999999999999</v>
      </c>
      <c r="H2491" s="145">
        <f t="shared" si="162"/>
        <v>1.6178999999999999</v>
      </c>
      <c r="J2491" s="5">
        <f t="shared" si="165"/>
        <v>1.3926000000000001</v>
      </c>
    </row>
    <row r="2492" spans="1:10">
      <c r="A2492" s="135">
        <v>40007</v>
      </c>
      <c r="B2492" s="136">
        <f t="shared" si="163"/>
        <v>2009</v>
      </c>
      <c r="C2492" s="137">
        <v>1.3973</v>
      </c>
      <c r="D2492" s="133">
        <f t="shared" si="161"/>
        <v>1.3973</v>
      </c>
      <c r="E2492" s="144">
        <v>40008</v>
      </c>
      <c r="F2492" s="139">
        <f t="shared" si="164"/>
        <v>2009</v>
      </c>
      <c r="G2492" s="140">
        <v>1.6294</v>
      </c>
      <c r="H2492" s="145">
        <f t="shared" si="162"/>
        <v>1.6294</v>
      </c>
      <c r="J2492" s="5">
        <f t="shared" si="165"/>
        <v>1.3973</v>
      </c>
    </row>
    <row r="2493" spans="1:10">
      <c r="A2493" s="135">
        <v>40008</v>
      </c>
      <c r="B2493" s="136">
        <f t="shared" si="163"/>
        <v>2009</v>
      </c>
      <c r="C2493" s="137">
        <v>1.3971</v>
      </c>
      <c r="D2493" s="133">
        <f t="shared" si="161"/>
        <v>1.3971</v>
      </c>
      <c r="E2493" s="144">
        <v>40009</v>
      </c>
      <c r="F2493" s="139">
        <f t="shared" si="164"/>
        <v>2009</v>
      </c>
      <c r="G2493" s="140">
        <v>1.6438999999999999</v>
      </c>
      <c r="H2493" s="145">
        <f t="shared" si="162"/>
        <v>1.6438999999999999</v>
      </c>
      <c r="J2493" s="5">
        <f t="shared" si="165"/>
        <v>1.3971</v>
      </c>
    </row>
    <row r="2494" spans="1:10">
      <c r="A2494" s="135">
        <v>40009</v>
      </c>
      <c r="B2494" s="136">
        <f t="shared" si="163"/>
        <v>2009</v>
      </c>
      <c r="C2494" s="137">
        <v>1.4116</v>
      </c>
      <c r="D2494" s="133">
        <f t="shared" si="161"/>
        <v>1.4116</v>
      </c>
      <c r="E2494" s="144">
        <v>40010</v>
      </c>
      <c r="F2494" s="139">
        <f t="shared" si="164"/>
        <v>2009</v>
      </c>
      <c r="G2494" s="140">
        <v>1.6416999999999999</v>
      </c>
      <c r="H2494" s="145">
        <f t="shared" si="162"/>
        <v>1.6416999999999999</v>
      </c>
      <c r="J2494" s="5">
        <f t="shared" si="165"/>
        <v>1.4116</v>
      </c>
    </row>
    <row r="2495" spans="1:10">
      <c r="A2495" s="135">
        <v>40010</v>
      </c>
      <c r="B2495" s="136">
        <f t="shared" si="163"/>
        <v>2009</v>
      </c>
      <c r="C2495" s="137">
        <v>1.4115</v>
      </c>
      <c r="D2495" s="133">
        <f t="shared" si="161"/>
        <v>1.4115</v>
      </c>
      <c r="E2495" s="144">
        <v>40011</v>
      </c>
      <c r="F2495" s="139">
        <f t="shared" si="164"/>
        <v>2009</v>
      </c>
      <c r="G2495" s="140">
        <v>1.633</v>
      </c>
      <c r="H2495" s="145">
        <f t="shared" si="162"/>
        <v>1.633</v>
      </c>
      <c r="J2495" s="5">
        <f t="shared" si="165"/>
        <v>1.4115</v>
      </c>
    </row>
    <row r="2496" spans="1:10">
      <c r="A2496" s="135">
        <v>40011</v>
      </c>
      <c r="B2496" s="136">
        <f t="shared" si="163"/>
        <v>2009</v>
      </c>
      <c r="C2496" s="137">
        <v>1.4119999999999999</v>
      </c>
      <c r="D2496" s="133">
        <f t="shared" si="161"/>
        <v>1.4119999999999999</v>
      </c>
      <c r="E2496" s="144">
        <v>40014</v>
      </c>
      <c r="F2496" s="139">
        <f t="shared" si="164"/>
        <v>2009</v>
      </c>
      <c r="G2496" s="140">
        <v>1.6494</v>
      </c>
      <c r="H2496" s="145">
        <f t="shared" si="162"/>
        <v>1.6494</v>
      </c>
      <c r="J2496" s="5">
        <f t="shared" si="165"/>
        <v>1.4119999999999999</v>
      </c>
    </row>
    <row r="2497" spans="1:10">
      <c r="A2497" s="135">
        <v>40014</v>
      </c>
      <c r="B2497" s="136">
        <f t="shared" si="163"/>
        <v>2009</v>
      </c>
      <c r="C2497" s="137">
        <v>1.4211</v>
      </c>
      <c r="D2497" s="133">
        <f t="shared" si="161"/>
        <v>1.4211</v>
      </c>
      <c r="E2497" s="144">
        <v>40015</v>
      </c>
      <c r="F2497" s="139">
        <f t="shared" si="164"/>
        <v>2009</v>
      </c>
      <c r="G2497" s="140">
        <v>1.6418999999999999</v>
      </c>
      <c r="H2497" s="145">
        <f t="shared" si="162"/>
        <v>1.6418999999999999</v>
      </c>
      <c r="J2497" s="5">
        <f t="shared" si="165"/>
        <v>1.4211</v>
      </c>
    </row>
    <row r="2498" spans="1:10">
      <c r="A2498" s="135">
        <v>40015</v>
      </c>
      <c r="B2498" s="136">
        <f t="shared" si="163"/>
        <v>2009</v>
      </c>
      <c r="C2498" s="137">
        <v>1.4196</v>
      </c>
      <c r="D2498" s="133">
        <f t="shared" si="161"/>
        <v>1.4196</v>
      </c>
      <c r="E2498" s="144">
        <v>40016</v>
      </c>
      <c r="F2498" s="139">
        <f t="shared" si="164"/>
        <v>2009</v>
      </c>
      <c r="G2498" s="140">
        <v>1.6438999999999999</v>
      </c>
      <c r="H2498" s="145">
        <f t="shared" si="162"/>
        <v>1.6438999999999999</v>
      </c>
      <c r="J2498" s="5">
        <f t="shared" si="165"/>
        <v>1.4196</v>
      </c>
    </row>
    <row r="2499" spans="1:10">
      <c r="A2499" s="135">
        <v>40016</v>
      </c>
      <c r="B2499" s="136">
        <f t="shared" si="163"/>
        <v>2009</v>
      </c>
      <c r="C2499" s="137">
        <v>1.4219999999999999</v>
      </c>
      <c r="D2499" s="133">
        <f t="shared" si="161"/>
        <v>1.4219999999999999</v>
      </c>
      <c r="E2499" s="144">
        <v>40017</v>
      </c>
      <c r="F2499" s="139">
        <f t="shared" si="164"/>
        <v>2009</v>
      </c>
      <c r="G2499" s="140">
        <v>1.6561999999999999</v>
      </c>
      <c r="H2499" s="145">
        <f t="shared" si="162"/>
        <v>1.6561999999999999</v>
      </c>
      <c r="J2499" s="5">
        <f t="shared" si="165"/>
        <v>1.4219999999999999</v>
      </c>
    </row>
    <row r="2500" spans="1:10">
      <c r="A2500" s="135">
        <v>40017</v>
      </c>
      <c r="B2500" s="136">
        <f t="shared" si="163"/>
        <v>2009</v>
      </c>
      <c r="C2500" s="137">
        <v>1.4266000000000001</v>
      </c>
      <c r="D2500" s="133">
        <f t="shared" si="161"/>
        <v>1.4266000000000001</v>
      </c>
      <c r="E2500" s="144">
        <v>40018</v>
      </c>
      <c r="F2500" s="139">
        <f t="shared" si="164"/>
        <v>2009</v>
      </c>
      <c r="G2500" s="140">
        <v>1.6432</v>
      </c>
      <c r="H2500" s="145">
        <f t="shared" si="162"/>
        <v>1.6432</v>
      </c>
      <c r="J2500" s="5">
        <f t="shared" si="165"/>
        <v>1.4266000000000001</v>
      </c>
    </row>
    <row r="2501" spans="1:10">
      <c r="A2501" s="135">
        <v>40018</v>
      </c>
      <c r="B2501" s="136">
        <f t="shared" si="163"/>
        <v>2009</v>
      </c>
      <c r="C2501" s="137">
        <v>1.4213</v>
      </c>
      <c r="D2501" s="133">
        <f t="shared" si="161"/>
        <v>1.4213</v>
      </c>
      <c r="E2501" s="144">
        <v>40021</v>
      </c>
      <c r="F2501" s="139">
        <f t="shared" si="164"/>
        <v>2009</v>
      </c>
      <c r="G2501" s="140">
        <v>1.6486000000000001</v>
      </c>
      <c r="H2501" s="145">
        <f t="shared" si="162"/>
        <v>1.6486000000000001</v>
      </c>
      <c r="J2501" s="5">
        <f t="shared" si="165"/>
        <v>1.4213</v>
      </c>
    </row>
    <row r="2502" spans="1:10">
      <c r="A2502" s="135">
        <v>40021</v>
      </c>
      <c r="B2502" s="136">
        <f t="shared" si="163"/>
        <v>2009</v>
      </c>
      <c r="C2502" s="137">
        <v>1.4212</v>
      </c>
      <c r="D2502" s="133">
        <f t="shared" si="161"/>
        <v>1.4212</v>
      </c>
      <c r="E2502" s="144">
        <v>40022</v>
      </c>
      <c r="F2502" s="139">
        <f t="shared" si="164"/>
        <v>2009</v>
      </c>
      <c r="G2502" s="140">
        <v>1.6476999999999999</v>
      </c>
      <c r="H2502" s="145">
        <f t="shared" si="162"/>
        <v>1.6476999999999999</v>
      </c>
      <c r="J2502" s="5">
        <f t="shared" si="165"/>
        <v>1.4212</v>
      </c>
    </row>
    <row r="2503" spans="1:10">
      <c r="A2503" s="135">
        <v>40022</v>
      </c>
      <c r="B2503" s="136">
        <f t="shared" si="163"/>
        <v>2009</v>
      </c>
      <c r="C2503" s="137">
        <v>1.4215</v>
      </c>
      <c r="D2503" s="133">
        <f t="shared" ref="D2503:D2566" si="166">IF(ISNUMBER(C2503),C2503,"")</f>
        <v>1.4215</v>
      </c>
      <c r="E2503" s="144">
        <v>40023</v>
      </c>
      <c r="F2503" s="139">
        <f t="shared" si="164"/>
        <v>2009</v>
      </c>
      <c r="G2503" s="140">
        <v>1.6378999999999999</v>
      </c>
      <c r="H2503" s="145">
        <f t="shared" ref="H2503:H2566" si="167">IF(ISNUMBER(G2503),G2503,"")</f>
        <v>1.6378999999999999</v>
      </c>
      <c r="J2503" s="5">
        <f t="shared" si="165"/>
        <v>1.4215</v>
      </c>
    </row>
    <row r="2504" spans="1:10">
      <c r="A2504" s="135">
        <v>40023</v>
      </c>
      <c r="B2504" s="136">
        <f t="shared" ref="B2504:B2567" si="168">YEAR(A2504)</f>
        <v>2009</v>
      </c>
      <c r="C2504" s="137">
        <v>1.4033</v>
      </c>
      <c r="D2504" s="133">
        <f t="shared" si="166"/>
        <v>1.4033</v>
      </c>
      <c r="E2504" s="144">
        <v>40024</v>
      </c>
      <c r="F2504" s="139">
        <f t="shared" si="164"/>
        <v>2009</v>
      </c>
      <c r="G2504" s="140">
        <v>1.6483000000000001</v>
      </c>
      <c r="H2504" s="145">
        <f t="shared" si="167"/>
        <v>1.6483000000000001</v>
      </c>
      <c r="J2504" s="5">
        <f t="shared" si="165"/>
        <v>1.4033</v>
      </c>
    </row>
    <row r="2505" spans="1:10">
      <c r="A2505" s="135">
        <v>40024</v>
      </c>
      <c r="B2505" s="136">
        <f t="shared" si="168"/>
        <v>2009</v>
      </c>
      <c r="C2505" s="137">
        <v>1.4066000000000001</v>
      </c>
      <c r="D2505" s="133">
        <f t="shared" si="166"/>
        <v>1.4066000000000001</v>
      </c>
      <c r="E2505" s="144">
        <v>40025</v>
      </c>
      <c r="F2505" s="139">
        <f t="shared" ref="F2505:F2568" si="169">YEAR(E2505)</f>
        <v>2009</v>
      </c>
      <c r="G2505" s="140">
        <v>1.6713</v>
      </c>
      <c r="H2505" s="145">
        <f t="shared" si="167"/>
        <v>1.6713</v>
      </c>
      <c r="J2505" s="5">
        <f t="shared" si="165"/>
        <v>1.4066000000000001</v>
      </c>
    </row>
    <row r="2506" spans="1:10">
      <c r="A2506" s="135">
        <v>40025</v>
      </c>
      <c r="B2506" s="136">
        <f t="shared" si="168"/>
        <v>2009</v>
      </c>
      <c r="C2506" s="137">
        <v>1.4278999999999999</v>
      </c>
      <c r="D2506" s="133">
        <f t="shared" si="166"/>
        <v>1.4278999999999999</v>
      </c>
      <c r="E2506" s="144">
        <v>40028</v>
      </c>
      <c r="F2506" s="139">
        <f t="shared" si="169"/>
        <v>2009</v>
      </c>
      <c r="G2506" s="140">
        <v>1.6956</v>
      </c>
      <c r="H2506" s="145">
        <f t="shared" si="167"/>
        <v>1.6956</v>
      </c>
      <c r="J2506" s="5">
        <f t="shared" si="165"/>
        <v>1.4278999999999999</v>
      </c>
    </row>
    <row r="2507" spans="1:10">
      <c r="A2507" s="135">
        <v>40028</v>
      </c>
      <c r="B2507" s="136">
        <f t="shared" si="168"/>
        <v>2009</v>
      </c>
      <c r="C2507" s="137">
        <v>1.4416</v>
      </c>
      <c r="D2507" s="133">
        <f t="shared" si="166"/>
        <v>1.4416</v>
      </c>
      <c r="E2507" s="144">
        <v>40029</v>
      </c>
      <c r="F2507" s="139">
        <f t="shared" si="169"/>
        <v>2009</v>
      </c>
      <c r="G2507" s="140">
        <v>1.6932</v>
      </c>
      <c r="H2507" s="145">
        <f t="shared" si="167"/>
        <v>1.6932</v>
      </c>
      <c r="J2507" s="5">
        <f t="shared" si="165"/>
        <v>1.4416</v>
      </c>
    </row>
    <row r="2508" spans="1:10">
      <c r="A2508" s="135">
        <v>40029</v>
      </c>
      <c r="B2508" s="136">
        <f t="shared" si="168"/>
        <v>2009</v>
      </c>
      <c r="C2508" s="137">
        <v>1.44</v>
      </c>
      <c r="D2508" s="133">
        <f t="shared" si="166"/>
        <v>1.44</v>
      </c>
      <c r="E2508" s="144">
        <v>40030</v>
      </c>
      <c r="F2508" s="139">
        <f t="shared" si="169"/>
        <v>2009</v>
      </c>
      <c r="G2508" s="140">
        <v>1.6977</v>
      </c>
      <c r="H2508" s="145">
        <f t="shared" si="167"/>
        <v>1.6977</v>
      </c>
      <c r="J2508" s="5">
        <f t="shared" si="165"/>
        <v>1.44</v>
      </c>
    </row>
    <row r="2509" spans="1:10">
      <c r="A2509" s="135">
        <v>40030</v>
      </c>
      <c r="B2509" s="136">
        <f t="shared" si="168"/>
        <v>2009</v>
      </c>
      <c r="C2509" s="137">
        <v>1.4391</v>
      </c>
      <c r="D2509" s="133">
        <f t="shared" si="166"/>
        <v>1.4391</v>
      </c>
      <c r="E2509" s="144">
        <v>40031</v>
      </c>
      <c r="F2509" s="139">
        <f t="shared" si="169"/>
        <v>2009</v>
      </c>
      <c r="G2509" s="140">
        <v>1.6774</v>
      </c>
      <c r="H2509" s="145">
        <f t="shared" si="167"/>
        <v>1.6774</v>
      </c>
      <c r="J2509" s="5">
        <f t="shared" si="165"/>
        <v>1.4391</v>
      </c>
    </row>
    <row r="2510" spans="1:10">
      <c r="A2510" s="135">
        <v>40031</v>
      </c>
      <c r="B2510" s="136">
        <f t="shared" si="168"/>
        <v>2009</v>
      </c>
      <c r="C2510" s="137">
        <v>1.4357</v>
      </c>
      <c r="D2510" s="133">
        <f t="shared" si="166"/>
        <v>1.4357</v>
      </c>
      <c r="E2510" s="144">
        <v>40032</v>
      </c>
      <c r="F2510" s="139">
        <f t="shared" si="169"/>
        <v>2009</v>
      </c>
      <c r="G2510" s="140">
        <v>1.6669</v>
      </c>
      <c r="H2510" s="145">
        <f t="shared" si="167"/>
        <v>1.6669</v>
      </c>
      <c r="J2510" s="5">
        <f t="shared" si="165"/>
        <v>1.4357</v>
      </c>
    </row>
    <row r="2511" spans="1:10">
      <c r="A2511" s="135">
        <v>40032</v>
      </c>
      <c r="B2511" s="136">
        <f t="shared" si="168"/>
        <v>2009</v>
      </c>
      <c r="C2511" s="137">
        <v>1.4179999999999999</v>
      </c>
      <c r="D2511" s="133">
        <f t="shared" si="166"/>
        <v>1.4179999999999999</v>
      </c>
      <c r="E2511" s="144">
        <v>40035</v>
      </c>
      <c r="F2511" s="139">
        <f t="shared" si="169"/>
        <v>2009</v>
      </c>
      <c r="G2511" s="140">
        <v>1.6487000000000001</v>
      </c>
      <c r="H2511" s="145">
        <f t="shared" si="167"/>
        <v>1.6487000000000001</v>
      </c>
      <c r="J2511" s="5">
        <f t="shared" si="165"/>
        <v>1.4179999999999999</v>
      </c>
    </row>
    <row r="2512" spans="1:10">
      <c r="A2512" s="135">
        <v>40035</v>
      </c>
      <c r="B2512" s="136">
        <f t="shared" si="168"/>
        <v>2009</v>
      </c>
      <c r="C2512" s="137">
        <v>1.4142999999999999</v>
      </c>
      <c r="D2512" s="133">
        <f t="shared" si="166"/>
        <v>1.4142999999999999</v>
      </c>
      <c r="E2512" s="144">
        <v>40036</v>
      </c>
      <c r="F2512" s="139">
        <f t="shared" si="169"/>
        <v>2009</v>
      </c>
      <c r="G2512" s="140">
        <v>1.6500999999999999</v>
      </c>
      <c r="H2512" s="145">
        <f t="shared" si="167"/>
        <v>1.6500999999999999</v>
      </c>
      <c r="J2512" s="5">
        <f t="shared" si="165"/>
        <v>1.4142999999999999</v>
      </c>
    </row>
    <row r="2513" spans="1:10">
      <c r="A2513" s="135">
        <v>40036</v>
      </c>
      <c r="B2513" s="136">
        <f t="shared" si="168"/>
        <v>2009</v>
      </c>
      <c r="C2513" s="137">
        <v>1.4140999999999999</v>
      </c>
      <c r="D2513" s="133">
        <f t="shared" si="166"/>
        <v>1.4140999999999999</v>
      </c>
      <c r="E2513" s="144">
        <v>40037</v>
      </c>
      <c r="F2513" s="139">
        <f t="shared" si="169"/>
        <v>2009</v>
      </c>
      <c r="G2513" s="140">
        <v>1.6537999999999999</v>
      </c>
      <c r="H2513" s="145">
        <f t="shared" si="167"/>
        <v>1.6537999999999999</v>
      </c>
      <c r="J2513" s="5">
        <f t="shared" si="165"/>
        <v>1.4140999999999999</v>
      </c>
    </row>
    <row r="2514" spans="1:10">
      <c r="A2514" s="135">
        <v>40037</v>
      </c>
      <c r="B2514" s="136">
        <f t="shared" si="168"/>
        <v>2009</v>
      </c>
      <c r="C2514" s="137">
        <v>1.4215</v>
      </c>
      <c r="D2514" s="133">
        <f t="shared" si="166"/>
        <v>1.4215</v>
      </c>
      <c r="E2514" s="144">
        <v>40038</v>
      </c>
      <c r="F2514" s="139">
        <f t="shared" si="169"/>
        <v>2009</v>
      </c>
      <c r="G2514" s="140">
        <v>1.6579999999999999</v>
      </c>
      <c r="H2514" s="145">
        <f t="shared" si="167"/>
        <v>1.6579999999999999</v>
      </c>
      <c r="J2514" s="5">
        <f t="shared" si="165"/>
        <v>1.4215</v>
      </c>
    </row>
    <row r="2515" spans="1:10">
      <c r="A2515" s="135">
        <v>40038</v>
      </c>
      <c r="B2515" s="136">
        <f t="shared" si="168"/>
        <v>2009</v>
      </c>
      <c r="C2515" s="137">
        <v>1.4282999999999999</v>
      </c>
      <c r="D2515" s="133">
        <f t="shared" si="166"/>
        <v>1.4282999999999999</v>
      </c>
      <c r="E2515" s="144">
        <v>40039</v>
      </c>
      <c r="F2515" s="139">
        <f t="shared" si="169"/>
        <v>2009</v>
      </c>
      <c r="G2515" s="140">
        <v>1.6529</v>
      </c>
      <c r="H2515" s="145">
        <f t="shared" si="167"/>
        <v>1.6529</v>
      </c>
      <c r="J2515" s="5">
        <f t="shared" si="165"/>
        <v>1.4282999999999999</v>
      </c>
    </row>
    <row r="2516" spans="1:10">
      <c r="A2516" s="135">
        <v>40039</v>
      </c>
      <c r="B2516" s="136">
        <f t="shared" si="168"/>
        <v>2009</v>
      </c>
      <c r="C2516" s="137">
        <v>1.4216</v>
      </c>
      <c r="D2516" s="133">
        <f t="shared" si="166"/>
        <v>1.4216</v>
      </c>
      <c r="E2516" s="144">
        <v>40042</v>
      </c>
      <c r="F2516" s="139">
        <f t="shared" si="169"/>
        <v>2009</v>
      </c>
      <c r="G2516" s="140">
        <v>1.6323000000000001</v>
      </c>
      <c r="H2516" s="145">
        <f t="shared" si="167"/>
        <v>1.6323000000000001</v>
      </c>
      <c r="J2516" s="5">
        <f t="shared" si="165"/>
        <v>1.4216</v>
      </c>
    </row>
    <row r="2517" spans="1:10">
      <c r="A2517" s="135">
        <v>40042</v>
      </c>
      <c r="B2517" s="136">
        <f t="shared" si="168"/>
        <v>2009</v>
      </c>
      <c r="C2517" s="137">
        <v>1.4088000000000001</v>
      </c>
      <c r="D2517" s="133">
        <f t="shared" si="166"/>
        <v>1.4088000000000001</v>
      </c>
      <c r="E2517" s="144">
        <v>40043</v>
      </c>
      <c r="F2517" s="139">
        <f t="shared" si="169"/>
        <v>2009</v>
      </c>
      <c r="G2517" s="140">
        <v>1.6417999999999999</v>
      </c>
      <c r="H2517" s="145">
        <f t="shared" si="167"/>
        <v>1.6417999999999999</v>
      </c>
      <c r="J2517" s="5">
        <f t="shared" si="165"/>
        <v>1.4088000000000001</v>
      </c>
    </row>
    <row r="2518" spans="1:10">
      <c r="A2518" s="135">
        <v>40043</v>
      </c>
      <c r="B2518" s="136">
        <f t="shared" si="168"/>
        <v>2009</v>
      </c>
      <c r="C2518" s="137">
        <v>1.4075</v>
      </c>
      <c r="D2518" s="133">
        <f t="shared" si="166"/>
        <v>1.4075</v>
      </c>
      <c r="E2518" s="144">
        <v>40044</v>
      </c>
      <c r="F2518" s="139">
        <f t="shared" si="169"/>
        <v>2009</v>
      </c>
      <c r="G2518" s="140">
        <v>1.6555</v>
      </c>
      <c r="H2518" s="145">
        <f t="shared" si="167"/>
        <v>1.6555</v>
      </c>
      <c r="J2518" s="5">
        <f t="shared" si="165"/>
        <v>1.4075</v>
      </c>
    </row>
    <row r="2519" spans="1:10">
      <c r="A2519" s="135">
        <v>40044</v>
      </c>
      <c r="B2519" s="136">
        <f t="shared" si="168"/>
        <v>2009</v>
      </c>
      <c r="C2519" s="137">
        <v>1.4261999999999999</v>
      </c>
      <c r="D2519" s="133">
        <f t="shared" si="166"/>
        <v>1.4261999999999999</v>
      </c>
      <c r="E2519" s="144">
        <v>40045</v>
      </c>
      <c r="F2519" s="139">
        <f t="shared" si="169"/>
        <v>2009</v>
      </c>
      <c r="G2519" s="140">
        <v>1.6494</v>
      </c>
      <c r="H2519" s="145">
        <f t="shared" si="167"/>
        <v>1.6494</v>
      </c>
      <c r="J2519" s="5">
        <f t="shared" si="165"/>
        <v>1.4261999999999999</v>
      </c>
    </row>
    <row r="2520" spans="1:10">
      <c r="A2520" s="135">
        <v>40045</v>
      </c>
      <c r="B2520" s="136">
        <f t="shared" si="168"/>
        <v>2009</v>
      </c>
      <c r="C2520" s="137">
        <v>1.4235</v>
      </c>
      <c r="D2520" s="133">
        <f t="shared" si="166"/>
        <v>1.4235</v>
      </c>
      <c r="E2520" s="144">
        <v>40046</v>
      </c>
      <c r="F2520" s="139">
        <f t="shared" si="169"/>
        <v>2009</v>
      </c>
      <c r="G2520" s="140">
        <v>1.6503000000000001</v>
      </c>
      <c r="H2520" s="145">
        <f t="shared" si="167"/>
        <v>1.6503000000000001</v>
      </c>
      <c r="J2520" s="5">
        <f t="shared" si="165"/>
        <v>1.4235</v>
      </c>
    </row>
    <row r="2521" spans="1:10">
      <c r="A2521" s="135">
        <v>40046</v>
      </c>
      <c r="B2521" s="136">
        <f t="shared" si="168"/>
        <v>2009</v>
      </c>
      <c r="C2521" s="137">
        <v>1.4305000000000001</v>
      </c>
      <c r="D2521" s="133">
        <f t="shared" si="166"/>
        <v>1.4305000000000001</v>
      </c>
      <c r="E2521" s="144">
        <v>40049</v>
      </c>
      <c r="F2521" s="139">
        <f t="shared" si="169"/>
        <v>2009</v>
      </c>
      <c r="G2521" s="140">
        <v>1.6416999999999999</v>
      </c>
      <c r="H2521" s="145">
        <f t="shared" si="167"/>
        <v>1.6416999999999999</v>
      </c>
      <c r="J2521" s="5">
        <f t="shared" si="165"/>
        <v>1.4305000000000001</v>
      </c>
    </row>
    <row r="2522" spans="1:10">
      <c r="A2522" s="135">
        <v>40049</v>
      </c>
      <c r="B2522" s="136">
        <f t="shared" si="168"/>
        <v>2009</v>
      </c>
      <c r="C2522" s="137">
        <v>1.4319999999999999</v>
      </c>
      <c r="D2522" s="133">
        <f t="shared" si="166"/>
        <v>1.4319999999999999</v>
      </c>
      <c r="E2522" s="144">
        <v>40050</v>
      </c>
      <c r="F2522" s="139">
        <f t="shared" si="169"/>
        <v>2009</v>
      </c>
      <c r="G2522" s="140">
        <v>1.643</v>
      </c>
      <c r="H2522" s="145">
        <f t="shared" si="167"/>
        <v>1.643</v>
      </c>
      <c r="J2522" s="5">
        <f t="shared" si="165"/>
        <v>1.4319999999999999</v>
      </c>
    </row>
    <row r="2523" spans="1:10">
      <c r="A2523" s="135">
        <v>40050</v>
      </c>
      <c r="B2523" s="136">
        <f t="shared" si="168"/>
        <v>2009</v>
      </c>
      <c r="C2523" s="137">
        <v>1.4350000000000001</v>
      </c>
      <c r="D2523" s="133">
        <f t="shared" si="166"/>
        <v>1.4350000000000001</v>
      </c>
      <c r="E2523" s="144">
        <v>40051</v>
      </c>
      <c r="F2523" s="139">
        <f t="shared" si="169"/>
        <v>2009</v>
      </c>
      <c r="G2523" s="140">
        <v>1.6234999999999999</v>
      </c>
      <c r="H2523" s="145">
        <f t="shared" si="167"/>
        <v>1.6234999999999999</v>
      </c>
      <c r="J2523" s="5">
        <f t="shared" si="165"/>
        <v>1.4350000000000001</v>
      </c>
    </row>
    <row r="2524" spans="1:10">
      <c r="A2524" s="135">
        <v>40051</v>
      </c>
      <c r="B2524" s="136">
        <f t="shared" si="168"/>
        <v>2009</v>
      </c>
      <c r="C2524" s="137">
        <v>1.423</v>
      </c>
      <c r="D2524" s="133">
        <f t="shared" si="166"/>
        <v>1.423</v>
      </c>
      <c r="E2524" s="144">
        <v>40052</v>
      </c>
      <c r="F2524" s="139">
        <f t="shared" si="169"/>
        <v>2009</v>
      </c>
      <c r="G2524" s="140">
        <v>1.6212</v>
      </c>
      <c r="H2524" s="145">
        <f t="shared" si="167"/>
        <v>1.6212</v>
      </c>
      <c r="J2524" s="5">
        <f t="shared" si="165"/>
        <v>1.423</v>
      </c>
    </row>
    <row r="2525" spans="1:10">
      <c r="A2525" s="135">
        <v>40052</v>
      </c>
      <c r="B2525" s="136">
        <f t="shared" si="168"/>
        <v>2009</v>
      </c>
      <c r="C2525" s="137">
        <v>1.4272</v>
      </c>
      <c r="D2525" s="133">
        <f t="shared" si="166"/>
        <v>1.4272</v>
      </c>
      <c r="E2525" s="144">
        <v>40053</v>
      </c>
      <c r="F2525" s="139">
        <f t="shared" si="169"/>
        <v>2009</v>
      </c>
      <c r="G2525" s="140">
        <v>1.6331</v>
      </c>
      <c r="H2525" s="145">
        <f t="shared" si="167"/>
        <v>1.6331</v>
      </c>
      <c r="J2525" s="5">
        <f t="shared" si="165"/>
        <v>1.4272</v>
      </c>
    </row>
    <row r="2526" spans="1:10">
      <c r="A2526" s="135">
        <v>40053</v>
      </c>
      <c r="B2526" s="136">
        <f t="shared" si="168"/>
        <v>2009</v>
      </c>
      <c r="C2526" s="137">
        <v>1.4358</v>
      </c>
      <c r="D2526" s="133">
        <f t="shared" si="166"/>
        <v>1.4358</v>
      </c>
      <c r="E2526" s="144">
        <v>40056</v>
      </c>
      <c r="F2526" s="139">
        <f t="shared" si="169"/>
        <v>2009</v>
      </c>
      <c r="G2526" s="140">
        <v>1.6314</v>
      </c>
      <c r="H2526" s="145">
        <f t="shared" si="167"/>
        <v>1.6314</v>
      </c>
      <c r="J2526" s="5">
        <f t="shared" si="165"/>
        <v>1.4358</v>
      </c>
    </row>
    <row r="2527" spans="1:10">
      <c r="A2527" s="135">
        <v>40056</v>
      </c>
      <c r="B2527" s="136">
        <f t="shared" si="168"/>
        <v>2009</v>
      </c>
      <c r="C2527" s="137">
        <v>1.4354</v>
      </c>
      <c r="D2527" s="133">
        <f t="shared" si="166"/>
        <v>1.4354</v>
      </c>
      <c r="E2527" s="144">
        <v>40057</v>
      </c>
      <c r="F2527" s="139">
        <f t="shared" si="169"/>
        <v>2009</v>
      </c>
      <c r="G2527" s="140">
        <v>1.6168</v>
      </c>
      <c r="H2527" s="145">
        <f t="shared" si="167"/>
        <v>1.6168</v>
      </c>
      <c r="J2527" s="5">
        <f t="shared" si="165"/>
        <v>1.4354</v>
      </c>
    </row>
    <row r="2528" spans="1:10">
      <c r="A2528" s="135">
        <v>40057</v>
      </c>
      <c r="B2528" s="136">
        <f t="shared" si="168"/>
        <v>2009</v>
      </c>
      <c r="C2528" s="137">
        <v>1.4235</v>
      </c>
      <c r="D2528" s="133">
        <f t="shared" si="166"/>
        <v>1.4235</v>
      </c>
      <c r="E2528" s="144">
        <v>40058</v>
      </c>
      <c r="F2528" s="139">
        <f t="shared" si="169"/>
        <v>2009</v>
      </c>
      <c r="G2528" s="140">
        <v>1.6269</v>
      </c>
      <c r="H2528" s="145">
        <f t="shared" si="167"/>
        <v>1.6269</v>
      </c>
      <c r="J2528" s="5">
        <f t="shared" si="165"/>
        <v>1.4235</v>
      </c>
    </row>
    <row r="2529" spans="1:10">
      <c r="A2529" s="135">
        <v>40058</v>
      </c>
      <c r="B2529" s="136">
        <f t="shared" si="168"/>
        <v>2009</v>
      </c>
      <c r="C2529" s="137">
        <v>1.4246000000000001</v>
      </c>
      <c r="D2529" s="133">
        <f t="shared" si="166"/>
        <v>1.4246000000000001</v>
      </c>
      <c r="E2529" s="144">
        <v>40059</v>
      </c>
      <c r="F2529" s="139">
        <f t="shared" si="169"/>
        <v>2009</v>
      </c>
      <c r="G2529" s="140">
        <v>1.6354</v>
      </c>
      <c r="H2529" s="145">
        <f t="shared" si="167"/>
        <v>1.6354</v>
      </c>
      <c r="J2529" s="5">
        <f t="shared" si="165"/>
        <v>1.4246000000000001</v>
      </c>
    </row>
    <row r="2530" spans="1:10">
      <c r="A2530" s="135">
        <v>40059</v>
      </c>
      <c r="B2530" s="136">
        <f t="shared" si="168"/>
        <v>2009</v>
      </c>
      <c r="C2530" s="137">
        <v>1.4278</v>
      </c>
      <c r="D2530" s="133">
        <f t="shared" si="166"/>
        <v>1.4278</v>
      </c>
      <c r="E2530" s="144">
        <v>40060</v>
      </c>
      <c r="F2530" s="139">
        <f t="shared" si="169"/>
        <v>2009</v>
      </c>
      <c r="G2530" s="140">
        <v>1.6377999999999999</v>
      </c>
      <c r="H2530" s="145">
        <f t="shared" si="167"/>
        <v>1.6377999999999999</v>
      </c>
      <c r="J2530" s="5">
        <f t="shared" si="165"/>
        <v>1.4278</v>
      </c>
    </row>
    <row r="2531" spans="1:10">
      <c r="A2531" s="135">
        <v>40060</v>
      </c>
      <c r="B2531" s="136">
        <f t="shared" si="168"/>
        <v>2009</v>
      </c>
      <c r="C2531" s="137">
        <v>1.4278</v>
      </c>
      <c r="D2531" s="133">
        <f t="shared" si="166"/>
        <v>1.4278</v>
      </c>
      <c r="E2531" s="144">
        <v>40063</v>
      </c>
      <c r="F2531" s="139">
        <f t="shared" si="169"/>
        <v>2009</v>
      </c>
      <c r="G2531" s="140" t="s">
        <v>50</v>
      </c>
      <c r="H2531" s="145" t="str">
        <f t="shared" si="167"/>
        <v/>
      </c>
      <c r="J2531" s="5">
        <f t="shared" si="165"/>
        <v>1.4278</v>
      </c>
    </row>
    <row r="2532" spans="1:10">
      <c r="A2532" s="135">
        <v>40063</v>
      </c>
      <c r="B2532" s="136">
        <f t="shared" si="168"/>
        <v>2009</v>
      </c>
      <c r="C2532" s="137" t="s">
        <v>50</v>
      </c>
      <c r="D2532" s="133" t="str">
        <f t="shared" si="166"/>
        <v/>
      </c>
      <c r="E2532" s="144">
        <v>40064</v>
      </c>
      <c r="F2532" s="139">
        <f t="shared" si="169"/>
        <v>2009</v>
      </c>
      <c r="G2532" s="140">
        <v>1.6512</v>
      </c>
      <c r="H2532" s="145">
        <f t="shared" si="167"/>
        <v>1.6512</v>
      </c>
      <c r="J2532" s="5" t="str">
        <f t="shared" si="165"/>
        <v/>
      </c>
    </row>
    <row r="2533" spans="1:10">
      <c r="A2533" s="135">
        <v>40064</v>
      </c>
      <c r="B2533" s="136">
        <f t="shared" si="168"/>
        <v>2009</v>
      </c>
      <c r="C2533" s="137">
        <v>1.4497</v>
      </c>
      <c r="D2533" s="133">
        <f t="shared" si="166"/>
        <v>1.4497</v>
      </c>
      <c r="E2533" s="144">
        <v>40065</v>
      </c>
      <c r="F2533" s="139">
        <f t="shared" si="169"/>
        <v>2009</v>
      </c>
      <c r="G2533" s="140">
        <v>1.6556999999999999</v>
      </c>
      <c r="H2533" s="145">
        <f t="shared" si="167"/>
        <v>1.6556999999999999</v>
      </c>
      <c r="J2533" s="5">
        <f t="shared" si="165"/>
        <v>1.4497</v>
      </c>
    </row>
    <row r="2534" spans="1:10">
      <c r="A2534" s="135">
        <v>40065</v>
      </c>
      <c r="B2534" s="136">
        <f t="shared" si="168"/>
        <v>2009</v>
      </c>
      <c r="C2534" s="137">
        <v>1.4573</v>
      </c>
      <c r="D2534" s="133">
        <f t="shared" si="166"/>
        <v>1.4573</v>
      </c>
      <c r="E2534" s="144">
        <v>40066</v>
      </c>
      <c r="F2534" s="139">
        <f t="shared" si="169"/>
        <v>2009</v>
      </c>
      <c r="G2534" s="140">
        <v>1.6649</v>
      </c>
      <c r="H2534" s="145">
        <f t="shared" si="167"/>
        <v>1.6649</v>
      </c>
      <c r="J2534" s="5">
        <f t="shared" si="165"/>
        <v>1.4573</v>
      </c>
    </row>
    <row r="2535" spans="1:10">
      <c r="A2535" s="135">
        <v>40066</v>
      </c>
      <c r="B2535" s="136">
        <f t="shared" si="168"/>
        <v>2009</v>
      </c>
      <c r="C2535" s="137">
        <v>1.4568000000000001</v>
      </c>
      <c r="D2535" s="133">
        <f t="shared" si="166"/>
        <v>1.4568000000000001</v>
      </c>
      <c r="E2535" s="144">
        <v>40067</v>
      </c>
      <c r="F2535" s="139">
        <f t="shared" si="169"/>
        <v>2009</v>
      </c>
      <c r="G2535" s="140">
        <v>1.6695</v>
      </c>
      <c r="H2535" s="145">
        <f t="shared" si="167"/>
        <v>1.6695</v>
      </c>
      <c r="J2535" s="5">
        <f t="shared" si="165"/>
        <v>1.4568000000000001</v>
      </c>
    </row>
    <row r="2536" spans="1:10">
      <c r="A2536" s="135">
        <v>40067</v>
      </c>
      <c r="B2536" s="136">
        <f t="shared" si="168"/>
        <v>2009</v>
      </c>
      <c r="C2536" s="137">
        <v>1.4585999999999999</v>
      </c>
      <c r="D2536" s="133">
        <f t="shared" si="166"/>
        <v>1.4585999999999999</v>
      </c>
      <c r="E2536" s="144">
        <v>40070</v>
      </c>
      <c r="F2536" s="139">
        <f t="shared" si="169"/>
        <v>2009</v>
      </c>
      <c r="G2536" s="140">
        <v>1.6588000000000001</v>
      </c>
      <c r="H2536" s="145">
        <f t="shared" si="167"/>
        <v>1.6588000000000001</v>
      </c>
      <c r="J2536" s="5">
        <f t="shared" si="165"/>
        <v>1.4585999999999999</v>
      </c>
    </row>
    <row r="2537" spans="1:10">
      <c r="A2537" s="135">
        <v>40070</v>
      </c>
      <c r="B2537" s="136">
        <f t="shared" si="168"/>
        <v>2009</v>
      </c>
      <c r="C2537" s="137">
        <v>1.4613</v>
      </c>
      <c r="D2537" s="133">
        <f t="shared" si="166"/>
        <v>1.4613</v>
      </c>
      <c r="E2537" s="144">
        <v>40071</v>
      </c>
      <c r="F2537" s="139">
        <f t="shared" si="169"/>
        <v>2009</v>
      </c>
      <c r="G2537" s="140">
        <v>1.6435999999999999</v>
      </c>
      <c r="H2537" s="145">
        <f t="shared" si="167"/>
        <v>1.6435999999999999</v>
      </c>
      <c r="J2537" s="5">
        <f t="shared" si="165"/>
        <v>1.4613</v>
      </c>
    </row>
    <row r="2538" spans="1:10">
      <c r="A2538" s="135">
        <v>40071</v>
      </c>
      <c r="B2538" s="136">
        <f t="shared" si="168"/>
        <v>2009</v>
      </c>
      <c r="C2538" s="137">
        <v>1.4617</v>
      </c>
      <c r="D2538" s="133">
        <f t="shared" si="166"/>
        <v>1.4617</v>
      </c>
      <c r="E2538" s="144">
        <v>40072</v>
      </c>
      <c r="F2538" s="139">
        <f t="shared" si="169"/>
        <v>2009</v>
      </c>
      <c r="G2538" s="140">
        <v>1.6500999999999999</v>
      </c>
      <c r="H2538" s="145">
        <f t="shared" si="167"/>
        <v>1.6500999999999999</v>
      </c>
      <c r="J2538" s="5">
        <f t="shared" si="165"/>
        <v>1.4617</v>
      </c>
    </row>
    <row r="2539" spans="1:10">
      <c r="A2539" s="135">
        <v>40072</v>
      </c>
      <c r="B2539" s="136">
        <f t="shared" si="168"/>
        <v>2009</v>
      </c>
      <c r="C2539" s="137">
        <v>1.4698</v>
      </c>
      <c r="D2539" s="133">
        <f t="shared" si="166"/>
        <v>1.4698</v>
      </c>
      <c r="E2539" s="144">
        <v>40073</v>
      </c>
      <c r="F2539" s="139">
        <f t="shared" si="169"/>
        <v>2009</v>
      </c>
      <c r="G2539" s="140">
        <v>1.6521999999999999</v>
      </c>
      <c r="H2539" s="145">
        <f t="shared" si="167"/>
        <v>1.6521999999999999</v>
      </c>
      <c r="J2539" s="5">
        <f t="shared" si="165"/>
        <v>1.4698</v>
      </c>
    </row>
    <row r="2540" spans="1:10">
      <c r="A2540" s="135">
        <v>40073</v>
      </c>
      <c r="B2540" s="136">
        <f t="shared" si="168"/>
        <v>2009</v>
      </c>
      <c r="C2540" s="137">
        <v>1.4735</v>
      </c>
      <c r="D2540" s="133">
        <f t="shared" si="166"/>
        <v>1.4735</v>
      </c>
      <c r="E2540" s="144">
        <v>40074</v>
      </c>
      <c r="F2540" s="139">
        <f t="shared" si="169"/>
        <v>2009</v>
      </c>
      <c r="G2540" s="140">
        <v>1.6266</v>
      </c>
      <c r="H2540" s="145">
        <f t="shared" si="167"/>
        <v>1.6266</v>
      </c>
      <c r="J2540" s="5">
        <f t="shared" si="165"/>
        <v>1.4735</v>
      </c>
    </row>
    <row r="2541" spans="1:10">
      <c r="A2541" s="135">
        <v>40074</v>
      </c>
      <c r="B2541" s="136">
        <f t="shared" si="168"/>
        <v>2009</v>
      </c>
      <c r="C2541" s="137">
        <v>1.4703999999999999</v>
      </c>
      <c r="D2541" s="133">
        <f t="shared" si="166"/>
        <v>1.4703999999999999</v>
      </c>
      <c r="E2541" s="144">
        <v>40077</v>
      </c>
      <c r="F2541" s="139">
        <f t="shared" si="169"/>
        <v>2009</v>
      </c>
      <c r="G2541" s="140">
        <v>1.6228</v>
      </c>
      <c r="H2541" s="145">
        <f t="shared" si="167"/>
        <v>1.6228</v>
      </c>
      <c r="J2541" s="5">
        <f t="shared" si="165"/>
        <v>1.4703999999999999</v>
      </c>
    </row>
    <row r="2542" spans="1:10">
      <c r="A2542" s="135">
        <v>40077</v>
      </c>
      <c r="B2542" s="136">
        <f t="shared" si="168"/>
        <v>2009</v>
      </c>
      <c r="C2542" s="137">
        <v>1.4692000000000001</v>
      </c>
      <c r="D2542" s="133">
        <f t="shared" si="166"/>
        <v>1.4692000000000001</v>
      </c>
      <c r="E2542" s="144">
        <v>40078</v>
      </c>
      <c r="F2542" s="139">
        <f t="shared" si="169"/>
        <v>2009</v>
      </c>
      <c r="G2542" s="140">
        <v>1.6379999999999999</v>
      </c>
      <c r="H2542" s="145">
        <f t="shared" si="167"/>
        <v>1.6379999999999999</v>
      </c>
      <c r="J2542" s="5">
        <f t="shared" si="165"/>
        <v>1.4692000000000001</v>
      </c>
    </row>
    <row r="2543" spans="1:10">
      <c r="A2543" s="135">
        <v>40078</v>
      </c>
      <c r="B2543" s="136">
        <f t="shared" si="168"/>
        <v>2009</v>
      </c>
      <c r="C2543" s="137">
        <v>1.4795</v>
      </c>
      <c r="D2543" s="133">
        <f t="shared" si="166"/>
        <v>1.4795</v>
      </c>
      <c r="E2543" s="144">
        <v>40079</v>
      </c>
      <c r="F2543" s="139">
        <f t="shared" si="169"/>
        <v>2009</v>
      </c>
      <c r="G2543" s="140">
        <v>1.6404000000000001</v>
      </c>
      <c r="H2543" s="145">
        <f t="shared" si="167"/>
        <v>1.6404000000000001</v>
      </c>
      <c r="J2543" s="5">
        <f t="shared" si="165"/>
        <v>1.4795</v>
      </c>
    </row>
    <row r="2544" spans="1:10">
      <c r="A2544" s="135">
        <v>40079</v>
      </c>
      <c r="B2544" s="136">
        <f t="shared" si="168"/>
        <v>2009</v>
      </c>
      <c r="C2544" s="137">
        <v>1.4752000000000001</v>
      </c>
      <c r="D2544" s="133">
        <f t="shared" si="166"/>
        <v>1.4752000000000001</v>
      </c>
      <c r="E2544" s="144">
        <v>40080</v>
      </c>
      <c r="F2544" s="139">
        <f t="shared" si="169"/>
        <v>2009</v>
      </c>
      <c r="G2544" s="140">
        <v>1.6068</v>
      </c>
      <c r="H2544" s="145">
        <f t="shared" si="167"/>
        <v>1.6068</v>
      </c>
      <c r="J2544" s="5">
        <f t="shared" si="165"/>
        <v>1.4752000000000001</v>
      </c>
    </row>
    <row r="2545" spans="1:10">
      <c r="A2545" s="135">
        <v>40080</v>
      </c>
      <c r="B2545" s="136">
        <f t="shared" si="168"/>
        <v>2009</v>
      </c>
      <c r="C2545" s="137">
        <v>1.4696</v>
      </c>
      <c r="D2545" s="133">
        <f t="shared" si="166"/>
        <v>1.4696</v>
      </c>
      <c r="E2545" s="144">
        <v>40081</v>
      </c>
      <c r="F2545" s="139">
        <f t="shared" si="169"/>
        <v>2009</v>
      </c>
      <c r="G2545" s="140">
        <v>1.5967</v>
      </c>
      <c r="H2545" s="145">
        <f t="shared" si="167"/>
        <v>1.5967</v>
      </c>
      <c r="J2545" s="5">
        <f t="shared" si="165"/>
        <v>1.4696</v>
      </c>
    </row>
    <row r="2546" spans="1:10">
      <c r="A2546" s="135">
        <v>40081</v>
      </c>
      <c r="B2546" s="136">
        <f t="shared" si="168"/>
        <v>2009</v>
      </c>
      <c r="C2546" s="137">
        <v>1.4681999999999999</v>
      </c>
      <c r="D2546" s="133">
        <f t="shared" si="166"/>
        <v>1.4681999999999999</v>
      </c>
      <c r="E2546" s="144">
        <v>40084</v>
      </c>
      <c r="F2546" s="139">
        <f t="shared" si="169"/>
        <v>2009</v>
      </c>
      <c r="G2546" s="140">
        <v>1.591</v>
      </c>
      <c r="H2546" s="145">
        <f t="shared" si="167"/>
        <v>1.591</v>
      </c>
      <c r="J2546" s="5">
        <f t="shared" si="165"/>
        <v>1.4681999999999999</v>
      </c>
    </row>
    <row r="2547" spans="1:10">
      <c r="A2547" s="135">
        <v>40084</v>
      </c>
      <c r="B2547" s="136">
        <f t="shared" si="168"/>
        <v>2009</v>
      </c>
      <c r="C2547" s="137">
        <v>1.4650000000000001</v>
      </c>
      <c r="D2547" s="133">
        <f t="shared" si="166"/>
        <v>1.4650000000000001</v>
      </c>
      <c r="E2547" s="144">
        <v>40085</v>
      </c>
      <c r="F2547" s="139">
        <f t="shared" si="169"/>
        <v>2009</v>
      </c>
      <c r="G2547" s="140">
        <v>1.5924</v>
      </c>
      <c r="H2547" s="145">
        <f t="shared" si="167"/>
        <v>1.5924</v>
      </c>
      <c r="J2547" s="5">
        <f t="shared" ref="J2547:J2615" si="170">D2547</f>
        <v>1.4650000000000001</v>
      </c>
    </row>
    <row r="2548" spans="1:10">
      <c r="A2548" s="135">
        <v>40085</v>
      </c>
      <c r="B2548" s="136">
        <f t="shared" si="168"/>
        <v>2009</v>
      </c>
      <c r="C2548" s="137">
        <v>1.4553</v>
      </c>
      <c r="D2548" s="133">
        <f t="shared" si="166"/>
        <v>1.4553</v>
      </c>
      <c r="E2548" s="144">
        <v>40086</v>
      </c>
      <c r="F2548" s="139">
        <f t="shared" si="169"/>
        <v>2009</v>
      </c>
      <c r="G2548" s="140">
        <v>1.6004</v>
      </c>
      <c r="H2548" s="145">
        <f t="shared" si="167"/>
        <v>1.6004</v>
      </c>
      <c r="J2548" s="5">
        <f t="shared" si="170"/>
        <v>1.4553</v>
      </c>
    </row>
    <row r="2549" spans="1:10">
      <c r="A2549" s="135">
        <v>40086</v>
      </c>
      <c r="B2549" s="136">
        <f t="shared" si="168"/>
        <v>2009</v>
      </c>
      <c r="C2549" s="137">
        <v>1.4630000000000001</v>
      </c>
      <c r="D2549" s="133">
        <f t="shared" si="166"/>
        <v>1.4630000000000001</v>
      </c>
      <c r="E2549" s="144">
        <v>40087</v>
      </c>
      <c r="F2549" s="139">
        <f t="shared" si="169"/>
        <v>2009</v>
      </c>
      <c r="G2549" s="140">
        <v>1.595</v>
      </c>
      <c r="H2549" s="145">
        <f t="shared" si="167"/>
        <v>1.595</v>
      </c>
      <c r="J2549" s="5">
        <f t="shared" si="170"/>
        <v>1.4630000000000001</v>
      </c>
    </row>
    <row r="2550" spans="1:10">
      <c r="A2550" s="141" t="s">
        <v>271</v>
      </c>
      <c r="B2550" s="136">
        <f t="shared" si="168"/>
        <v>2009</v>
      </c>
      <c r="C2550" s="137">
        <v>1.4532</v>
      </c>
      <c r="D2550" s="133">
        <f t="shared" si="166"/>
        <v>1.4532</v>
      </c>
      <c r="E2550" s="144">
        <v>40088</v>
      </c>
      <c r="F2550" s="139">
        <f t="shared" si="169"/>
        <v>2009</v>
      </c>
      <c r="G2550" s="140">
        <v>1.5878000000000001</v>
      </c>
      <c r="H2550" s="145">
        <f t="shared" si="167"/>
        <v>1.5878000000000001</v>
      </c>
      <c r="J2550" s="5">
        <f t="shared" si="170"/>
        <v>1.4532</v>
      </c>
    </row>
    <row r="2551" spans="1:10">
      <c r="A2551" s="141" t="s">
        <v>270</v>
      </c>
      <c r="B2551" s="136">
        <f t="shared" si="168"/>
        <v>2009</v>
      </c>
      <c r="C2551" s="137">
        <v>1.4590000000000001</v>
      </c>
      <c r="D2551" s="133">
        <f t="shared" si="166"/>
        <v>1.4590000000000001</v>
      </c>
      <c r="E2551" s="144">
        <v>40091</v>
      </c>
      <c r="F2551" s="139">
        <f t="shared" si="169"/>
        <v>2009</v>
      </c>
      <c r="G2551" s="140">
        <v>1.5926</v>
      </c>
      <c r="H2551" s="145">
        <f t="shared" si="167"/>
        <v>1.5926</v>
      </c>
      <c r="J2551" s="5">
        <f t="shared" si="170"/>
        <v>1.4590000000000001</v>
      </c>
    </row>
    <row r="2552" spans="1:10">
      <c r="A2552" s="141" t="s">
        <v>269</v>
      </c>
      <c r="B2552" s="136">
        <f t="shared" si="168"/>
        <v>2009</v>
      </c>
      <c r="C2552" s="137">
        <v>1.4646999999999999</v>
      </c>
      <c r="D2552" s="133">
        <f t="shared" si="166"/>
        <v>1.4646999999999999</v>
      </c>
      <c r="E2552" s="144">
        <v>40092</v>
      </c>
      <c r="F2552" s="139">
        <f t="shared" si="169"/>
        <v>2009</v>
      </c>
      <c r="G2552" s="140">
        <v>1.5904</v>
      </c>
      <c r="H2552" s="145">
        <f t="shared" si="167"/>
        <v>1.5904</v>
      </c>
      <c r="J2552" s="5">
        <f t="shared" si="170"/>
        <v>1.4646999999999999</v>
      </c>
    </row>
    <row r="2553" spans="1:10">
      <c r="A2553" s="141" t="s">
        <v>268</v>
      </c>
      <c r="B2553" s="136">
        <f t="shared" si="168"/>
        <v>2009</v>
      </c>
      <c r="C2553" s="137">
        <v>1.4743999999999999</v>
      </c>
      <c r="D2553" s="133">
        <f t="shared" si="166"/>
        <v>1.4743999999999999</v>
      </c>
      <c r="E2553" s="144">
        <v>40093</v>
      </c>
      <c r="F2553" s="139">
        <f t="shared" si="169"/>
        <v>2009</v>
      </c>
      <c r="G2553" s="140">
        <v>1.5899000000000001</v>
      </c>
      <c r="H2553" s="145">
        <f t="shared" si="167"/>
        <v>1.5899000000000001</v>
      </c>
      <c r="J2553" s="5">
        <f t="shared" si="170"/>
        <v>1.4743999999999999</v>
      </c>
    </row>
    <row r="2554" spans="1:10">
      <c r="A2554" s="141" t="s">
        <v>267</v>
      </c>
      <c r="B2554" s="136">
        <f t="shared" si="168"/>
        <v>2009</v>
      </c>
      <c r="C2554" s="137">
        <v>1.4675</v>
      </c>
      <c r="D2554" s="133">
        <f t="shared" si="166"/>
        <v>1.4675</v>
      </c>
      <c r="E2554" s="144">
        <v>40094</v>
      </c>
      <c r="F2554" s="139">
        <f t="shared" si="169"/>
        <v>2009</v>
      </c>
      <c r="G2554" s="140">
        <v>1.609</v>
      </c>
      <c r="H2554" s="145">
        <f t="shared" si="167"/>
        <v>1.609</v>
      </c>
      <c r="J2554" s="5">
        <f t="shared" si="170"/>
        <v>1.4675</v>
      </c>
    </row>
    <row r="2555" spans="1:10">
      <c r="A2555" s="141" t="s">
        <v>266</v>
      </c>
      <c r="B2555" s="136">
        <f t="shared" si="168"/>
        <v>2009</v>
      </c>
      <c r="C2555" s="137">
        <v>1.4777</v>
      </c>
      <c r="D2555" s="133">
        <f t="shared" si="166"/>
        <v>1.4777</v>
      </c>
      <c r="E2555" s="144">
        <v>40095</v>
      </c>
      <c r="F2555" s="139">
        <f t="shared" si="169"/>
        <v>2009</v>
      </c>
      <c r="G2555" s="140">
        <v>1.5895999999999999</v>
      </c>
      <c r="H2555" s="145">
        <f t="shared" si="167"/>
        <v>1.5895999999999999</v>
      </c>
      <c r="J2555" s="5">
        <f t="shared" si="170"/>
        <v>1.4777</v>
      </c>
    </row>
    <row r="2556" spans="1:10">
      <c r="A2556" s="141" t="s">
        <v>265</v>
      </c>
      <c r="B2556" s="136">
        <f t="shared" si="168"/>
        <v>2009</v>
      </c>
      <c r="C2556" s="137">
        <v>1.4715</v>
      </c>
      <c r="D2556" s="133">
        <f t="shared" si="166"/>
        <v>1.4715</v>
      </c>
      <c r="E2556" s="144">
        <v>40098</v>
      </c>
      <c r="F2556" s="139">
        <f t="shared" si="169"/>
        <v>2009</v>
      </c>
      <c r="G2556" s="140" t="s">
        <v>50</v>
      </c>
      <c r="H2556" s="145" t="str">
        <f t="shared" si="167"/>
        <v/>
      </c>
      <c r="J2556" s="5">
        <f t="shared" si="170"/>
        <v>1.4715</v>
      </c>
    </row>
    <row r="2557" spans="1:10">
      <c r="A2557" s="141" t="s">
        <v>264</v>
      </c>
      <c r="B2557" s="136">
        <f t="shared" si="168"/>
        <v>2009</v>
      </c>
      <c r="C2557" s="137" t="s">
        <v>50</v>
      </c>
      <c r="D2557" s="133" t="str">
        <f t="shared" si="166"/>
        <v/>
      </c>
      <c r="E2557" s="144">
        <v>40099</v>
      </c>
      <c r="F2557" s="139">
        <f t="shared" si="169"/>
        <v>2009</v>
      </c>
      <c r="G2557" s="140">
        <v>1.5895999999999999</v>
      </c>
      <c r="H2557" s="145">
        <f t="shared" si="167"/>
        <v>1.5895999999999999</v>
      </c>
      <c r="J2557" s="5" t="str">
        <f t="shared" si="170"/>
        <v/>
      </c>
    </row>
    <row r="2558" spans="1:10">
      <c r="A2558" s="141" t="s">
        <v>263</v>
      </c>
      <c r="B2558" s="136">
        <f t="shared" si="168"/>
        <v>2009</v>
      </c>
      <c r="C2558" s="137">
        <v>1.4839</v>
      </c>
      <c r="D2558" s="133">
        <f t="shared" si="166"/>
        <v>1.4839</v>
      </c>
      <c r="E2558" s="144">
        <v>40100</v>
      </c>
      <c r="F2558" s="139">
        <f t="shared" si="169"/>
        <v>2009</v>
      </c>
      <c r="G2558" s="140">
        <v>1.5973999999999999</v>
      </c>
      <c r="H2558" s="145">
        <f t="shared" si="167"/>
        <v>1.5973999999999999</v>
      </c>
      <c r="J2558" s="5">
        <f t="shared" si="170"/>
        <v>1.4839</v>
      </c>
    </row>
    <row r="2559" spans="1:10">
      <c r="A2559" s="141" t="s">
        <v>262</v>
      </c>
      <c r="B2559" s="136">
        <f t="shared" si="168"/>
        <v>2009</v>
      </c>
      <c r="C2559" s="137">
        <v>1.4899</v>
      </c>
      <c r="D2559" s="133">
        <f t="shared" si="166"/>
        <v>1.4899</v>
      </c>
      <c r="E2559" s="144">
        <v>40101</v>
      </c>
      <c r="F2559" s="139">
        <f t="shared" si="169"/>
        <v>2009</v>
      </c>
      <c r="G2559" s="140">
        <v>1.6249</v>
      </c>
      <c r="H2559" s="145">
        <f t="shared" si="167"/>
        <v>1.6249</v>
      </c>
      <c r="J2559" s="5">
        <f t="shared" si="170"/>
        <v>1.4899</v>
      </c>
    </row>
    <row r="2560" spans="1:10">
      <c r="A2560" s="141" t="s">
        <v>261</v>
      </c>
      <c r="B2560" s="136">
        <f t="shared" si="168"/>
        <v>2009</v>
      </c>
      <c r="C2560" s="137">
        <v>1.4944999999999999</v>
      </c>
      <c r="D2560" s="133">
        <f t="shared" si="166"/>
        <v>1.4944999999999999</v>
      </c>
      <c r="E2560" s="144">
        <v>40102</v>
      </c>
      <c r="F2560" s="139">
        <f t="shared" si="169"/>
        <v>2009</v>
      </c>
      <c r="G2560" s="140">
        <v>1.635</v>
      </c>
      <c r="H2560" s="145">
        <f t="shared" si="167"/>
        <v>1.635</v>
      </c>
      <c r="J2560" s="5">
        <f t="shared" si="170"/>
        <v>1.4944999999999999</v>
      </c>
    </row>
    <row r="2561" spans="1:10">
      <c r="A2561" s="141" t="s">
        <v>260</v>
      </c>
      <c r="B2561" s="136">
        <f t="shared" si="168"/>
        <v>2009</v>
      </c>
      <c r="C2561" s="137">
        <v>1.4888999999999999</v>
      </c>
      <c r="D2561" s="133">
        <f t="shared" si="166"/>
        <v>1.4888999999999999</v>
      </c>
      <c r="E2561" s="144">
        <v>40105</v>
      </c>
      <c r="F2561" s="139">
        <f t="shared" si="169"/>
        <v>2009</v>
      </c>
      <c r="G2561" s="140">
        <v>1.64</v>
      </c>
      <c r="H2561" s="145">
        <f t="shared" si="167"/>
        <v>1.64</v>
      </c>
      <c r="J2561" s="5">
        <f t="shared" si="170"/>
        <v>1.4888999999999999</v>
      </c>
    </row>
    <row r="2562" spans="1:10">
      <c r="A2562" s="141" t="s">
        <v>259</v>
      </c>
      <c r="B2562" s="136">
        <f t="shared" si="168"/>
        <v>2009</v>
      </c>
      <c r="C2562" s="137">
        <v>1.4946999999999999</v>
      </c>
      <c r="D2562" s="133">
        <f t="shared" si="166"/>
        <v>1.4946999999999999</v>
      </c>
      <c r="E2562" s="144">
        <v>40106</v>
      </c>
      <c r="F2562" s="139">
        <f t="shared" si="169"/>
        <v>2009</v>
      </c>
      <c r="G2562" s="140">
        <v>1.6379999999999999</v>
      </c>
      <c r="H2562" s="145">
        <f t="shared" si="167"/>
        <v>1.6379999999999999</v>
      </c>
      <c r="J2562" s="5">
        <f t="shared" si="170"/>
        <v>1.4946999999999999</v>
      </c>
    </row>
    <row r="2563" spans="1:10">
      <c r="A2563" s="141" t="s">
        <v>258</v>
      </c>
      <c r="B2563" s="136">
        <f t="shared" si="168"/>
        <v>2009</v>
      </c>
      <c r="C2563" s="137">
        <v>1.4904999999999999</v>
      </c>
      <c r="D2563" s="133">
        <f t="shared" si="166"/>
        <v>1.4904999999999999</v>
      </c>
      <c r="E2563" s="144">
        <v>40107</v>
      </c>
      <c r="F2563" s="139">
        <f t="shared" si="169"/>
        <v>2009</v>
      </c>
      <c r="G2563" s="140">
        <v>1.661</v>
      </c>
      <c r="H2563" s="145">
        <f t="shared" si="167"/>
        <v>1.661</v>
      </c>
      <c r="J2563" s="5">
        <f t="shared" si="170"/>
        <v>1.4904999999999999</v>
      </c>
    </row>
    <row r="2564" spans="1:10">
      <c r="A2564" s="141" t="s">
        <v>257</v>
      </c>
      <c r="B2564" s="136">
        <f t="shared" si="168"/>
        <v>2009</v>
      </c>
      <c r="C2564" s="137">
        <v>1.5008999999999999</v>
      </c>
      <c r="D2564" s="133">
        <f t="shared" si="166"/>
        <v>1.5008999999999999</v>
      </c>
      <c r="E2564" s="144">
        <v>40108</v>
      </c>
      <c r="F2564" s="139">
        <f t="shared" si="169"/>
        <v>2009</v>
      </c>
      <c r="G2564" s="140">
        <v>1.6595</v>
      </c>
      <c r="H2564" s="145">
        <f t="shared" si="167"/>
        <v>1.6595</v>
      </c>
      <c r="J2564" s="5">
        <f t="shared" si="170"/>
        <v>1.5008999999999999</v>
      </c>
    </row>
    <row r="2565" spans="1:10">
      <c r="A2565" s="141" t="s">
        <v>256</v>
      </c>
      <c r="B2565" s="136">
        <f t="shared" si="168"/>
        <v>2009</v>
      </c>
      <c r="C2565" s="137">
        <v>1.5003</v>
      </c>
      <c r="D2565" s="133">
        <f t="shared" si="166"/>
        <v>1.5003</v>
      </c>
      <c r="E2565" s="144">
        <v>40109</v>
      </c>
      <c r="F2565" s="139">
        <f t="shared" si="169"/>
        <v>2009</v>
      </c>
      <c r="G2565" s="140">
        <v>1.6351</v>
      </c>
      <c r="H2565" s="145">
        <f t="shared" si="167"/>
        <v>1.6351</v>
      </c>
      <c r="J2565" s="5">
        <f t="shared" si="170"/>
        <v>1.5003</v>
      </c>
    </row>
    <row r="2566" spans="1:10">
      <c r="A2566" s="141" t="s">
        <v>255</v>
      </c>
      <c r="B2566" s="136">
        <f t="shared" si="168"/>
        <v>2009</v>
      </c>
      <c r="C2566" s="137">
        <v>1.5028999999999999</v>
      </c>
      <c r="D2566" s="133">
        <f t="shared" si="166"/>
        <v>1.5028999999999999</v>
      </c>
      <c r="E2566" s="144">
        <v>40112</v>
      </c>
      <c r="F2566" s="139">
        <f t="shared" si="169"/>
        <v>2009</v>
      </c>
      <c r="G2566" s="140">
        <v>1.6351</v>
      </c>
      <c r="H2566" s="145">
        <f t="shared" si="167"/>
        <v>1.6351</v>
      </c>
      <c r="J2566" s="5">
        <f t="shared" si="170"/>
        <v>1.5028999999999999</v>
      </c>
    </row>
    <row r="2567" spans="1:10">
      <c r="A2567" s="141" t="s">
        <v>254</v>
      </c>
      <c r="B2567" s="136">
        <f t="shared" si="168"/>
        <v>2009</v>
      </c>
      <c r="C2567" s="137">
        <v>1.4941</v>
      </c>
      <c r="D2567" s="133">
        <f t="shared" ref="D2567:D2630" si="171">IF(ISNUMBER(C2567),C2567,"")</f>
        <v>1.4941</v>
      </c>
      <c r="E2567" s="144">
        <v>40113</v>
      </c>
      <c r="F2567" s="139">
        <f t="shared" si="169"/>
        <v>2009</v>
      </c>
      <c r="G2567" s="140">
        <v>1.6334</v>
      </c>
      <c r="H2567" s="145">
        <f t="shared" ref="H2567:H2630" si="172">IF(ISNUMBER(G2567),G2567,"")</f>
        <v>1.6334</v>
      </c>
      <c r="J2567" s="5">
        <f t="shared" si="170"/>
        <v>1.4941</v>
      </c>
    </row>
    <row r="2568" spans="1:10">
      <c r="A2568" s="141" t="s">
        <v>253</v>
      </c>
      <c r="B2568" s="136">
        <f t="shared" ref="B2568:B2631" si="173">YEAR(A2568)</f>
        <v>2009</v>
      </c>
      <c r="C2568" s="137">
        <v>1.4821</v>
      </c>
      <c r="D2568" s="133">
        <f t="shared" si="171"/>
        <v>1.4821</v>
      </c>
      <c r="E2568" s="144">
        <v>40114</v>
      </c>
      <c r="F2568" s="139">
        <f t="shared" si="169"/>
        <v>2009</v>
      </c>
      <c r="G2568" s="140">
        <v>1.6375</v>
      </c>
      <c r="H2568" s="145">
        <f t="shared" si="172"/>
        <v>1.6375</v>
      </c>
      <c r="J2568" s="5">
        <f t="shared" si="170"/>
        <v>1.4821</v>
      </c>
    </row>
    <row r="2569" spans="1:10">
      <c r="A2569" s="141" t="s">
        <v>252</v>
      </c>
      <c r="B2569" s="136">
        <f t="shared" si="173"/>
        <v>2009</v>
      </c>
      <c r="C2569" s="137">
        <v>1.4762999999999999</v>
      </c>
      <c r="D2569" s="133">
        <f t="shared" si="171"/>
        <v>1.4762999999999999</v>
      </c>
      <c r="E2569" s="144">
        <v>40115</v>
      </c>
      <c r="F2569" s="139">
        <f t="shared" ref="F2569:F2632" si="174">YEAR(E2569)</f>
        <v>2009</v>
      </c>
      <c r="G2569" s="140">
        <v>1.6558999999999999</v>
      </c>
      <c r="H2569" s="145">
        <f t="shared" si="172"/>
        <v>1.6558999999999999</v>
      </c>
      <c r="J2569" s="5">
        <f t="shared" si="170"/>
        <v>1.4762999999999999</v>
      </c>
    </row>
    <row r="2570" spans="1:10">
      <c r="A2570" s="141" t="s">
        <v>251</v>
      </c>
      <c r="B2570" s="136">
        <f t="shared" si="173"/>
        <v>2009</v>
      </c>
      <c r="C2570" s="137">
        <v>1.4819</v>
      </c>
      <c r="D2570" s="133">
        <f t="shared" si="171"/>
        <v>1.4819</v>
      </c>
      <c r="E2570" s="144">
        <v>40116</v>
      </c>
      <c r="F2570" s="139">
        <f t="shared" si="174"/>
        <v>2009</v>
      </c>
      <c r="G2570" s="140">
        <v>1.6478999999999999</v>
      </c>
      <c r="H2570" s="145">
        <f t="shared" si="172"/>
        <v>1.6478999999999999</v>
      </c>
      <c r="J2570" s="5">
        <f t="shared" si="170"/>
        <v>1.4819</v>
      </c>
    </row>
    <row r="2571" spans="1:10">
      <c r="A2571" s="141" t="s">
        <v>250</v>
      </c>
      <c r="B2571" s="136">
        <f t="shared" si="173"/>
        <v>2009</v>
      </c>
      <c r="C2571" s="137">
        <v>1.4755</v>
      </c>
      <c r="D2571" s="133">
        <f t="shared" si="171"/>
        <v>1.4755</v>
      </c>
      <c r="E2571" s="144">
        <v>40119</v>
      </c>
      <c r="F2571" s="139">
        <f t="shared" si="174"/>
        <v>2009</v>
      </c>
      <c r="G2571" s="140">
        <v>1.641</v>
      </c>
      <c r="H2571" s="145">
        <f t="shared" si="172"/>
        <v>1.641</v>
      </c>
      <c r="J2571" s="5">
        <f t="shared" si="170"/>
        <v>1.4755</v>
      </c>
    </row>
    <row r="2572" spans="1:10">
      <c r="A2572" s="135">
        <v>40119</v>
      </c>
      <c r="B2572" s="136">
        <f t="shared" si="173"/>
        <v>2009</v>
      </c>
      <c r="C2572" s="137">
        <v>1.4827999999999999</v>
      </c>
      <c r="D2572" s="133">
        <f t="shared" si="171"/>
        <v>1.4827999999999999</v>
      </c>
      <c r="E2572" s="144">
        <v>40120</v>
      </c>
      <c r="F2572" s="139">
        <f t="shared" si="174"/>
        <v>2009</v>
      </c>
      <c r="G2572" s="140">
        <v>1.6383000000000001</v>
      </c>
      <c r="H2572" s="145">
        <f t="shared" si="172"/>
        <v>1.6383000000000001</v>
      </c>
      <c r="J2572" s="5">
        <f t="shared" si="170"/>
        <v>1.4827999999999999</v>
      </c>
    </row>
    <row r="2573" spans="1:10">
      <c r="A2573" s="135">
        <v>40120</v>
      </c>
      <c r="B2573" s="136">
        <f t="shared" si="173"/>
        <v>2009</v>
      </c>
      <c r="C2573" s="137">
        <v>1.4658</v>
      </c>
      <c r="D2573" s="133">
        <f t="shared" si="171"/>
        <v>1.4658</v>
      </c>
      <c r="E2573" s="144">
        <v>40121</v>
      </c>
      <c r="F2573" s="139">
        <f t="shared" si="174"/>
        <v>2009</v>
      </c>
      <c r="G2573" s="140">
        <v>1.6571</v>
      </c>
      <c r="H2573" s="145">
        <f t="shared" si="172"/>
        <v>1.6571</v>
      </c>
      <c r="J2573" s="5">
        <f t="shared" si="170"/>
        <v>1.4658</v>
      </c>
    </row>
    <row r="2574" spans="1:10">
      <c r="A2574" s="135">
        <v>40121</v>
      </c>
      <c r="B2574" s="136">
        <f t="shared" si="173"/>
        <v>2009</v>
      </c>
      <c r="C2574" s="137">
        <v>1.4836</v>
      </c>
      <c r="D2574" s="133">
        <f t="shared" si="171"/>
        <v>1.4836</v>
      </c>
      <c r="E2574" s="144">
        <v>40122</v>
      </c>
      <c r="F2574" s="139">
        <f t="shared" si="174"/>
        <v>2009</v>
      </c>
      <c r="G2574" s="140">
        <v>1.6565000000000001</v>
      </c>
      <c r="H2574" s="145">
        <f t="shared" si="172"/>
        <v>1.6565000000000001</v>
      </c>
      <c r="J2574" s="5">
        <f t="shared" si="170"/>
        <v>1.4836</v>
      </c>
    </row>
    <row r="2575" spans="1:10">
      <c r="A2575" s="135">
        <v>40122</v>
      </c>
      <c r="B2575" s="136">
        <f t="shared" si="173"/>
        <v>2009</v>
      </c>
      <c r="C2575" s="137">
        <v>1.4857</v>
      </c>
      <c r="D2575" s="133">
        <f t="shared" si="171"/>
        <v>1.4857</v>
      </c>
      <c r="E2575" s="144">
        <v>40123</v>
      </c>
      <c r="F2575" s="139">
        <f t="shared" si="174"/>
        <v>2009</v>
      </c>
      <c r="G2575" s="140">
        <v>1.6586000000000001</v>
      </c>
      <c r="H2575" s="145">
        <f t="shared" si="172"/>
        <v>1.6586000000000001</v>
      </c>
      <c r="J2575" s="5">
        <f t="shared" si="170"/>
        <v>1.4857</v>
      </c>
    </row>
    <row r="2576" spans="1:10">
      <c r="A2576" s="135">
        <v>40123</v>
      </c>
      <c r="B2576" s="136">
        <f t="shared" si="173"/>
        <v>2009</v>
      </c>
      <c r="C2576" s="137">
        <v>1.4835</v>
      </c>
      <c r="D2576" s="133">
        <f t="shared" si="171"/>
        <v>1.4835</v>
      </c>
      <c r="E2576" s="144">
        <v>40126</v>
      </c>
      <c r="F2576" s="139">
        <f t="shared" si="174"/>
        <v>2009</v>
      </c>
      <c r="G2576" s="140">
        <v>1.6720999999999999</v>
      </c>
      <c r="H2576" s="145">
        <f t="shared" si="172"/>
        <v>1.6720999999999999</v>
      </c>
      <c r="J2576" s="5">
        <f t="shared" si="170"/>
        <v>1.4835</v>
      </c>
    </row>
    <row r="2577" spans="1:10">
      <c r="A2577" s="135">
        <v>40126</v>
      </c>
      <c r="B2577" s="136">
        <f t="shared" si="173"/>
        <v>2009</v>
      </c>
      <c r="C2577" s="137">
        <v>1.4999</v>
      </c>
      <c r="D2577" s="133">
        <f t="shared" si="171"/>
        <v>1.4999</v>
      </c>
      <c r="E2577" s="144">
        <v>40127</v>
      </c>
      <c r="F2577" s="139">
        <f t="shared" si="174"/>
        <v>2009</v>
      </c>
      <c r="G2577" s="140">
        <v>1.6680999999999999</v>
      </c>
      <c r="H2577" s="145">
        <f t="shared" si="172"/>
        <v>1.6680999999999999</v>
      </c>
      <c r="J2577" s="5">
        <f t="shared" si="170"/>
        <v>1.4999</v>
      </c>
    </row>
    <row r="2578" spans="1:10">
      <c r="A2578" s="135">
        <v>40127</v>
      </c>
      <c r="B2578" s="136">
        <f t="shared" si="173"/>
        <v>2009</v>
      </c>
      <c r="C2578" s="137">
        <v>1.496</v>
      </c>
      <c r="D2578" s="133">
        <f t="shared" si="171"/>
        <v>1.496</v>
      </c>
      <c r="E2578" s="144">
        <v>40128</v>
      </c>
      <c r="F2578" s="139">
        <f t="shared" si="174"/>
        <v>2009</v>
      </c>
      <c r="G2578" s="140" t="s">
        <v>50</v>
      </c>
      <c r="H2578" s="145" t="str">
        <f t="shared" si="172"/>
        <v/>
      </c>
      <c r="J2578" s="5">
        <f t="shared" si="170"/>
        <v>1.496</v>
      </c>
    </row>
    <row r="2579" spans="1:10">
      <c r="A2579" s="135">
        <v>40128</v>
      </c>
      <c r="B2579" s="136">
        <f t="shared" si="173"/>
        <v>2009</v>
      </c>
      <c r="C2579" s="137" t="s">
        <v>50</v>
      </c>
      <c r="D2579" s="133" t="str">
        <f t="shared" si="171"/>
        <v/>
      </c>
      <c r="E2579" s="144">
        <v>40129</v>
      </c>
      <c r="F2579" s="139">
        <f t="shared" si="174"/>
        <v>2009</v>
      </c>
      <c r="G2579" s="140">
        <v>1.6543000000000001</v>
      </c>
      <c r="H2579" s="145">
        <f t="shared" si="172"/>
        <v>1.6543000000000001</v>
      </c>
      <c r="J2579" s="5" t="str">
        <f t="shared" si="170"/>
        <v/>
      </c>
    </row>
    <row r="2580" spans="1:10">
      <c r="A2580" s="135">
        <v>40129</v>
      </c>
      <c r="B2580" s="136">
        <f t="shared" si="173"/>
        <v>2009</v>
      </c>
      <c r="C2580" s="137">
        <v>1.4864999999999999</v>
      </c>
      <c r="D2580" s="133">
        <f t="shared" si="171"/>
        <v>1.4864999999999999</v>
      </c>
      <c r="E2580" s="144">
        <v>40130</v>
      </c>
      <c r="F2580" s="139">
        <f t="shared" si="174"/>
        <v>2009</v>
      </c>
      <c r="G2580" s="140">
        <v>1.6657</v>
      </c>
      <c r="H2580" s="145">
        <f t="shared" si="172"/>
        <v>1.6657</v>
      </c>
      <c r="J2580" s="5">
        <f t="shared" si="170"/>
        <v>1.4864999999999999</v>
      </c>
    </row>
    <row r="2581" spans="1:10">
      <c r="A2581" s="135">
        <v>40130</v>
      </c>
      <c r="B2581" s="136">
        <f t="shared" si="173"/>
        <v>2009</v>
      </c>
      <c r="C2581" s="137">
        <v>1.4885999999999999</v>
      </c>
      <c r="D2581" s="133">
        <f t="shared" si="171"/>
        <v>1.4885999999999999</v>
      </c>
      <c r="E2581" s="144">
        <v>40133</v>
      </c>
      <c r="F2581" s="139">
        <f t="shared" si="174"/>
        <v>2009</v>
      </c>
      <c r="G2581" s="140">
        <v>1.6795</v>
      </c>
      <c r="H2581" s="145">
        <f t="shared" si="172"/>
        <v>1.6795</v>
      </c>
      <c r="J2581" s="5">
        <f t="shared" si="170"/>
        <v>1.4885999999999999</v>
      </c>
    </row>
    <row r="2582" spans="1:10">
      <c r="A2582" s="135">
        <v>40133</v>
      </c>
      <c r="B2582" s="136">
        <f t="shared" si="173"/>
        <v>2009</v>
      </c>
      <c r="C2582" s="137">
        <v>1.4977</v>
      </c>
      <c r="D2582" s="133">
        <f t="shared" si="171"/>
        <v>1.4977</v>
      </c>
      <c r="E2582" s="144">
        <v>40134</v>
      </c>
      <c r="F2582" s="139">
        <f t="shared" si="174"/>
        <v>2009</v>
      </c>
      <c r="G2582" s="140">
        <v>1.6768000000000001</v>
      </c>
      <c r="H2582" s="145">
        <f t="shared" si="172"/>
        <v>1.6768000000000001</v>
      </c>
      <c r="J2582" s="5">
        <f t="shared" si="170"/>
        <v>1.4977</v>
      </c>
    </row>
    <row r="2583" spans="1:10">
      <c r="A2583" s="135">
        <v>40134</v>
      </c>
      <c r="B2583" s="136">
        <f t="shared" si="173"/>
        <v>2009</v>
      </c>
      <c r="C2583" s="137">
        <v>1.4830000000000001</v>
      </c>
      <c r="D2583" s="133">
        <f t="shared" si="171"/>
        <v>1.4830000000000001</v>
      </c>
      <c r="E2583" s="144">
        <v>40135</v>
      </c>
      <c r="F2583" s="139">
        <f t="shared" si="174"/>
        <v>2009</v>
      </c>
      <c r="G2583" s="140">
        <v>1.6756</v>
      </c>
      <c r="H2583" s="145">
        <f t="shared" si="172"/>
        <v>1.6756</v>
      </c>
      <c r="J2583" s="5">
        <f t="shared" si="170"/>
        <v>1.4830000000000001</v>
      </c>
    </row>
    <row r="2584" spans="1:10">
      <c r="A2584" s="135">
        <v>40135</v>
      </c>
      <c r="B2584" s="136">
        <f t="shared" si="173"/>
        <v>2009</v>
      </c>
      <c r="C2584" s="137">
        <v>1.4990000000000001</v>
      </c>
      <c r="D2584" s="133">
        <f t="shared" si="171"/>
        <v>1.4990000000000001</v>
      </c>
      <c r="E2584" s="144">
        <v>40136</v>
      </c>
      <c r="F2584" s="139">
        <f t="shared" si="174"/>
        <v>2009</v>
      </c>
      <c r="G2584" s="140">
        <v>1.6657999999999999</v>
      </c>
      <c r="H2584" s="145">
        <f t="shared" si="172"/>
        <v>1.6657999999999999</v>
      </c>
      <c r="J2584" s="5">
        <f t="shared" si="170"/>
        <v>1.4990000000000001</v>
      </c>
    </row>
    <row r="2585" spans="1:10">
      <c r="A2585" s="135">
        <v>40136</v>
      </c>
      <c r="B2585" s="136">
        <f t="shared" si="173"/>
        <v>2009</v>
      </c>
      <c r="C2585" s="137">
        <v>1.4904999999999999</v>
      </c>
      <c r="D2585" s="133">
        <f t="shared" si="171"/>
        <v>1.4904999999999999</v>
      </c>
      <c r="E2585" s="144">
        <v>40137</v>
      </c>
      <c r="F2585" s="139">
        <f t="shared" si="174"/>
        <v>2009</v>
      </c>
      <c r="G2585" s="140">
        <v>1.6529</v>
      </c>
      <c r="H2585" s="145">
        <f t="shared" si="172"/>
        <v>1.6529</v>
      </c>
      <c r="J2585" s="5">
        <f t="shared" si="170"/>
        <v>1.4904999999999999</v>
      </c>
    </row>
    <row r="2586" spans="1:10">
      <c r="A2586" s="135">
        <v>40137</v>
      </c>
      <c r="B2586" s="136">
        <f t="shared" si="173"/>
        <v>2009</v>
      </c>
      <c r="C2586" s="137">
        <v>1.4870000000000001</v>
      </c>
      <c r="D2586" s="133">
        <f t="shared" si="171"/>
        <v>1.4870000000000001</v>
      </c>
      <c r="E2586" s="144">
        <v>40140</v>
      </c>
      <c r="F2586" s="139">
        <f t="shared" si="174"/>
        <v>2009</v>
      </c>
      <c r="G2586" s="140">
        <v>1.6598999999999999</v>
      </c>
      <c r="H2586" s="145">
        <f t="shared" si="172"/>
        <v>1.6598999999999999</v>
      </c>
      <c r="J2586" s="5">
        <f t="shared" si="170"/>
        <v>1.4870000000000001</v>
      </c>
    </row>
    <row r="2587" spans="1:10">
      <c r="A2587" s="135">
        <v>40140</v>
      </c>
      <c r="B2587" s="136">
        <f t="shared" si="173"/>
        <v>2009</v>
      </c>
      <c r="C2587" s="137">
        <v>1.4967999999999999</v>
      </c>
      <c r="D2587" s="133">
        <f t="shared" si="171"/>
        <v>1.4967999999999999</v>
      </c>
      <c r="E2587" s="144">
        <v>40141</v>
      </c>
      <c r="F2587" s="139">
        <f t="shared" si="174"/>
        <v>2009</v>
      </c>
      <c r="G2587" s="140">
        <v>1.6577</v>
      </c>
      <c r="H2587" s="145">
        <f t="shared" si="172"/>
        <v>1.6577</v>
      </c>
      <c r="J2587" s="5">
        <f t="shared" si="170"/>
        <v>1.4967999999999999</v>
      </c>
    </row>
    <row r="2588" spans="1:10">
      <c r="A2588" s="135">
        <v>40141</v>
      </c>
      <c r="B2588" s="136">
        <f t="shared" si="173"/>
        <v>2009</v>
      </c>
      <c r="C2588" s="137">
        <v>1.4937</v>
      </c>
      <c r="D2588" s="133">
        <f t="shared" si="171"/>
        <v>1.4937</v>
      </c>
      <c r="E2588" s="144">
        <v>40142</v>
      </c>
      <c r="F2588" s="139">
        <f t="shared" si="174"/>
        <v>2009</v>
      </c>
      <c r="G2588" s="140">
        <v>1.6671</v>
      </c>
      <c r="H2588" s="145">
        <f t="shared" si="172"/>
        <v>1.6671</v>
      </c>
      <c r="J2588" s="5">
        <f t="shared" si="170"/>
        <v>1.4937</v>
      </c>
    </row>
    <row r="2589" spans="1:10">
      <c r="A2589" s="135">
        <v>40142</v>
      </c>
      <c r="B2589" s="136">
        <f t="shared" si="173"/>
        <v>2009</v>
      </c>
      <c r="C2589" s="137">
        <v>1.5085</v>
      </c>
      <c r="D2589" s="133">
        <f t="shared" si="171"/>
        <v>1.5085</v>
      </c>
      <c r="E2589" s="144">
        <v>40143</v>
      </c>
      <c r="F2589" s="139">
        <f t="shared" si="174"/>
        <v>2009</v>
      </c>
      <c r="G2589" s="140" t="s">
        <v>50</v>
      </c>
      <c r="H2589" s="145" t="str">
        <f t="shared" si="172"/>
        <v/>
      </c>
      <c r="J2589" s="5">
        <f t="shared" si="170"/>
        <v>1.5085</v>
      </c>
    </row>
    <row r="2590" spans="1:10">
      <c r="A2590" s="135">
        <v>40143</v>
      </c>
      <c r="B2590" s="136">
        <f t="shared" si="173"/>
        <v>2009</v>
      </c>
      <c r="C2590" s="137" t="s">
        <v>50</v>
      </c>
      <c r="D2590" s="133" t="str">
        <f t="shared" si="171"/>
        <v/>
      </c>
      <c r="E2590" s="144">
        <v>40144</v>
      </c>
      <c r="F2590" s="139">
        <f t="shared" si="174"/>
        <v>2009</v>
      </c>
      <c r="G2590" s="140">
        <v>1.6494</v>
      </c>
      <c r="H2590" s="145">
        <f t="shared" si="172"/>
        <v>1.6494</v>
      </c>
      <c r="J2590" s="5" t="str">
        <f t="shared" si="170"/>
        <v/>
      </c>
    </row>
    <row r="2591" spans="1:10">
      <c r="A2591" s="135">
        <v>40144</v>
      </c>
      <c r="B2591" s="136">
        <f t="shared" si="173"/>
        <v>2009</v>
      </c>
      <c r="C2591" s="137">
        <v>1.4963</v>
      </c>
      <c r="D2591" s="133">
        <f t="shared" si="171"/>
        <v>1.4963</v>
      </c>
      <c r="E2591" s="144">
        <v>40147</v>
      </c>
      <c r="F2591" s="139">
        <f t="shared" si="174"/>
        <v>2009</v>
      </c>
      <c r="G2591" s="140">
        <v>1.6409</v>
      </c>
      <c r="H2591" s="145">
        <f t="shared" si="172"/>
        <v>1.6409</v>
      </c>
      <c r="J2591" s="5">
        <f t="shared" si="170"/>
        <v>1.4963</v>
      </c>
    </row>
    <row r="2592" spans="1:10">
      <c r="A2592" s="135">
        <v>40147</v>
      </c>
      <c r="B2592" s="136">
        <f t="shared" si="173"/>
        <v>2009</v>
      </c>
      <c r="C2592" s="137">
        <v>1.4994000000000001</v>
      </c>
      <c r="D2592" s="133">
        <f t="shared" si="171"/>
        <v>1.4994000000000001</v>
      </c>
      <c r="E2592" s="144">
        <v>40148</v>
      </c>
      <c r="F2592" s="139">
        <f t="shared" si="174"/>
        <v>2009</v>
      </c>
      <c r="G2592" s="140">
        <v>1.6626000000000001</v>
      </c>
      <c r="H2592" s="145">
        <f t="shared" si="172"/>
        <v>1.6626000000000001</v>
      </c>
      <c r="J2592" s="5">
        <f t="shared" si="170"/>
        <v>1.4994000000000001</v>
      </c>
    </row>
    <row r="2593" spans="1:10">
      <c r="A2593" s="135">
        <v>40148</v>
      </c>
      <c r="B2593" s="136">
        <f t="shared" si="173"/>
        <v>2009</v>
      </c>
      <c r="C2593" s="137">
        <v>1.51</v>
      </c>
      <c r="D2593" s="133">
        <f t="shared" si="171"/>
        <v>1.51</v>
      </c>
      <c r="E2593" s="144">
        <v>40149</v>
      </c>
      <c r="F2593" s="139">
        <f t="shared" si="174"/>
        <v>2009</v>
      </c>
      <c r="G2593" s="140">
        <v>1.6640999999999999</v>
      </c>
      <c r="H2593" s="145">
        <f t="shared" si="172"/>
        <v>1.6640999999999999</v>
      </c>
      <c r="J2593" s="5">
        <f t="shared" si="170"/>
        <v>1.51</v>
      </c>
    </row>
    <row r="2594" spans="1:10">
      <c r="A2594" s="135">
        <v>40149</v>
      </c>
      <c r="B2594" s="136">
        <f t="shared" si="173"/>
        <v>2009</v>
      </c>
      <c r="C2594" s="137">
        <v>1.5059</v>
      </c>
      <c r="D2594" s="133">
        <f t="shared" si="171"/>
        <v>1.5059</v>
      </c>
      <c r="E2594" s="144">
        <v>40150</v>
      </c>
      <c r="F2594" s="139">
        <f t="shared" si="174"/>
        <v>2009</v>
      </c>
      <c r="G2594" s="140">
        <v>1.6577999999999999</v>
      </c>
      <c r="H2594" s="145">
        <f t="shared" si="172"/>
        <v>1.6577999999999999</v>
      </c>
      <c r="J2594" s="5">
        <f t="shared" si="170"/>
        <v>1.5059</v>
      </c>
    </row>
    <row r="2595" spans="1:10">
      <c r="A2595" s="135">
        <v>40150</v>
      </c>
      <c r="B2595" s="136">
        <f t="shared" si="173"/>
        <v>2009</v>
      </c>
      <c r="C2595" s="137">
        <v>1.5081</v>
      </c>
      <c r="D2595" s="133">
        <f t="shared" si="171"/>
        <v>1.5081</v>
      </c>
      <c r="E2595" s="144">
        <v>40151</v>
      </c>
      <c r="F2595" s="139">
        <f t="shared" si="174"/>
        <v>2009</v>
      </c>
      <c r="G2595" s="140">
        <v>1.6515</v>
      </c>
      <c r="H2595" s="145">
        <f t="shared" si="172"/>
        <v>1.6515</v>
      </c>
      <c r="J2595" s="5">
        <f t="shared" si="170"/>
        <v>1.5081</v>
      </c>
    </row>
    <row r="2596" spans="1:10">
      <c r="A2596" s="135">
        <v>40151</v>
      </c>
      <c r="B2596" s="136">
        <f t="shared" si="173"/>
        <v>2009</v>
      </c>
      <c r="C2596" s="137">
        <v>1.4884999999999999</v>
      </c>
      <c r="D2596" s="133">
        <f t="shared" si="171"/>
        <v>1.4884999999999999</v>
      </c>
      <c r="E2596" s="144">
        <v>40154</v>
      </c>
      <c r="F2596" s="139">
        <f t="shared" si="174"/>
        <v>2009</v>
      </c>
      <c r="G2596" s="140">
        <v>1.6429</v>
      </c>
      <c r="H2596" s="145">
        <f t="shared" si="172"/>
        <v>1.6429</v>
      </c>
      <c r="J2596" s="5">
        <f t="shared" si="170"/>
        <v>1.4884999999999999</v>
      </c>
    </row>
    <row r="2597" spans="1:10">
      <c r="A2597" s="135">
        <v>40154</v>
      </c>
      <c r="B2597" s="136">
        <f t="shared" si="173"/>
        <v>2009</v>
      </c>
      <c r="C2597" s="137">
        <v>1.482</v>
      </c>
      <c r="D2597" s="133">
        <f t="shared" si="171"/>
        <v>1.482</v>
      </c>
      <c r="E2597" s="144">
        <v>40155</v>
      </c>
      <c r="F2597" s="139">
        <f t="shared" si="174"/>
        <v>2009</v>
      </c>
      <c r="G2597" s="140">
        <v>1.6302000000000001</v>
      </c>
      <c r="H2597" s="145">
        <f t="shared" si="172"/>
        <v>1.6302000000000001</v>
      </c>
      <c r="J2597" s="5">
        <f t="shared" si="170"/>
        <v>1.482</v>
      </c>
    </row>
    <row r="2598" spans="1:10">
      <c r="A2598" s="135">
        <v>40155</v>
      </c>
      <c r="B2598" s="136">
        <f t="shared" si="173"/>
        <v>2009</v>
      </c>
      <c r="C2598" s="137">
        <v>1.4741</v>
      </c>
      <c r="D2598" s="133">
        <f t="shared" si="171"/>
        <v>1.4741</v>
      </c>
      <c r="E2598" s="144">
        <v>40156</v>
      </c>
      <c r="F2598" s="139">
        <f t="shared" si="174"/>
        <v>2009</v>
      </c>
      <c r="G2598" s="140">
        <v>1.6242000000000001</v>
      </c>
      <c r="H2598" s="145">
        <f t="shared" si="172"/>
        <v>1.6242000000000001</v>
      </c>
      <c r="J2598" s="5">
        <f t="shared" si="170"/>
        <v>1.4741</v>
      </c>
    </row>
    <row r="2599" spans="1:10">
      <c r="A2599" s="135">
        <v>40156</v>
      </c>
      <c r="B2599" s="136">
        <f t="shared" si="173"/>
        <v>2009</v>
      </c>
      <c r="C2599" s="137">
        <v>1.4724999999999999</v>
      </c>
      <c r="D2599" s="133">
        <f t="shared" si="171"/>
        <v>1.4724999999999999</v>
      </c>
      <c r="E2599" s="144">
        <v>40157</v>
      </c>
      <c r="F2599" s="139">
        <f t="shared" si="174"/>
        <v>2009</v>
      </c>
      <c r="G2599" s="140">
        <v>1.6256999999999999</v>
      </c>
      <c r="H2599" s="145">
        <f t="shared" si="172"/>
        <v>1.6256999999999999</v>
      </c>
      <c r="J2599" s="5">
        <f t="shared" si="170"/>
        <v>1.4724999999999999</v>
      </c>
    </row>
    <row r="2600" spans="1:10">
      <c r="A2600" s="135">
        <v>40157</v>
      </c>
      <c r="B2600" s="136">
        <f t="shared" si="173"/>
        <v>2009</v>
      </c>
      <c r="C2600" s="137">
        <v>1.4716</v>
      </c>
      <c r="D2600" s="133">
        <f t="shared" si="171"/>
        <v>1.4716</v>
      </c>
      <c r="E2600" s="144">
        <v>40158</v>
      </c>
      <c r="F2600" s="139">
        <f t="shared" si="174"/>
        <v>2009</v>
      </c>
      <c r="G2600" s="140">
        <v>1.6235999999999999</v>
      </c>
      <c r="H2600" s="145">
        <f t="shared" si="172"/>
        <v>1.6235999999999999</v>
      </c>
      <c r="J2600" s="5">
        <f t="shared" si="170"/>
        <v>1.4716</v>
      </c>
    </row>
    <row r="2601" spans="1:10">
      <c r="A2601" s="135">
        <v>40158</v>
      </c>
      <c r="B2601" s="136">
        <f t="shared" si="173"/>
        <v>2009</v>
      </c>
      <c r="C2601" s="137">
        <v>1.4601</v>
      </c>
      <c r="D2601" s="133">
        <f t="shared" si="171"/>
        <v>1.4601</v>
      </c>
      <c r="E2601" s="144">
        <v>40161</v>
      </c>
      <c r="F2601" s="139">
        <f t="shared" si="174"/>
        <v>2009</v>
      </c>
      <c r="G2601" s="140">
        <v>1.6285000000000001</v>
      </c>
      <c r="H2601" s="145">
        <f t="shared" si="172"/>
        <v>1.6285000000000001</v>
      </c>
      <c r="J2601" s="5">
        <f t="shared" si="170"/>
        <v>1.4601</v>
      </c>
    </row>
    <row r="2602" spans="1:10">
      <c r="A2602" s="135">
        <v>40161</v>
      </c>
      <c r="B2602" s="136">
        <f t="shared" si="173"/>
        <v>2009</v>
      </c>
      <c r="C2602" s="137">
        <v>1.4644999999999999</v>
      </c>
      <c r="D2602" s="133">
        <f t="shared" si="171"/>
        <v>1.4644999999999999</v>
      </c>
      <c r="E2602" s="144">
        <v>40162</v>
      </c>
      <c r="F2602" s="139">
        <f t="shared" si="174"/>
        <v>2009</v>
      </c>
      <c r="G2602" s="140">
        <v>1.6234</v>
      </c>
      <c r="H2602" s="145">
        <f t="shared" si="172"/>
        <v>1.6234</v>
      </c>
      <c r="J2602" s="5">
        <f t="shared" si="170"/>
        <v>1.4644999999999999</v>
      </c>
    </row>
    <row r="2603" spans="1:10">
      <c r="A2603" s="135">
        <v>40162</v>
      </c>
      <c r="B2603" s="136">
        <f t="shared" si="173"/>
        <v>2009</v>
      </c>
      <c r="C2603" s="137">
        <v>1.4514</v>
      </c>
      <c r="D2603" s="133">
        <f t="shared" si="171"/>
        <v>1.4514</v>
      </c>
      <c r="E2603" s="144">
        <v>40163</v>
      </c>
      <c r="F2603" s="139">
        <f t="shared" si="174"/>
        <v>2009</v>
      </c>
      <c r="G2603" s="140">
        <v>1.6369</v>
      </c>
      <c r="H2603" s="145">
        <f t="shared" si="172"/>
        <v>1.6369</v>
      </c>
      <c r="J2603" s="5">
        <f t="shared" si="170"/>
        <v>1.4514</v>
      </c>
    </row>
    <row r="2604" spans="1:10">
      <c r="A2604" s="135">
        <v>40163</v>
      </c>
      <c r="B2604" s="136">
        <f t="shared" si="173"/>
        <v>2009</v>
      </c>
      <c r="C2604" s="137">
        <v>1.4577</v>
      </c>
      <c r="D2604" s="133">
        <f t="shared" si="171"/>
        <v>1.4577</v>
      </c>
      <c r="E2604" s="144">
        <v>40164</v>
      </c>
      <c r="F2604" s="139">
        <f t="shared" si="174"/>
        <v>2009</v>
      </c>
      <c r="G2604" s="140">
        <v>1.6134999999999999</v>
      </c>
      <c r="H2604" s="145">
        <f t="shared" si="172"/>
        <v>1.6134999999999999</v>
      </c>
      <c r="J2604" s="5">
        <f t="shared" si="170"/>
        <v>1.4577</v>
      </c>
    </row>
    <row r="2605" spans="1:10">
      <c r="A2605" s="135">
        <v>40164</v>
      </c>
      <c r="B2605" s="136">
        <f t="shared" si="173"/>
        <v>2009</v>
      </c>
      <c r="C2605" s="137">
        <v>1.4317</v>
      </c>
      <c r="D2605" s="133">
        <f t="shared" si="171"/>
        <v>1.4317</v>
      </c>
      <c r="E2605" s="144">
        <v>40165</v>
      </c>
      <c r="F2605" s="139">
        <f t="shared" si="174"/>
        <v>2009</v>
      </c>
      <c r="G2605" s="140">
        <v>1.6083000000000001</v>
      </c>
      <c r="H2605" s="145">
        <f t="shared" si="172"/>
        <v>1.6083000000000001</v>
      </c>
      <c r="J2605" s="5">
        <f t="shared" si="170"/>
        <v>1.4317</v>
      </c>
    </row>
    <row r="2606" spans="1:10">
      <c r="A2606" s="135">
        <v>40165</v>
      </c>
      <c r="B2606" s="136">
        <f t="shared" si="173"/>
        <v>2009</v>
      </c>
      <c r="C2606" s="137">
        <v>1.4280999999999999</v>
      </c>
      <c r="D2606" s="133">
        <f t="shared" si="171"/>
        <v>1.4280999999999999</v>
      </c>
      <c r="E2606" s="144">
        <v>40168</v>
      </c>
      <c r="F2606" s="139">
        <f t="shared" si="174"/>
        <v>2009</v>
      </c>
      <c r="G2606" s="140">
        <v>1.6083000000000001</v>
      </c>
      <c r="H2606" s="145">
        <f t="shared" si="172"/>
        <v>1.6083000000000001</v>
      </c>
      <c r="J2606" s="5">
        <f t="shared" si="170"/>
        <v>1.4280999999999999</v>
      </c>
    </row>
    <row r="2607" spans="1:10">
      <c r="A2607" s="135">
        <v>40168</v>
      </c>
      <c r="B2607" s="136">
        <f t="shared" si="173"/>
        <v>2009</v>
      </c>
      <c r="C2607" s="137">
        <v>1.4319</v>
      </c>
      <c r="D2607" s="133">
        <f t="shared" si="171"/>
        <v>1.4319</v>
      </c>
      <c r="E2607" s="144">
        <v>40169</v>
      </c>
      <c r="F2607" s="139">
        <f t="shared" si="174"/>
        <v>2009</v>
      </c>
      <c r="G2607" s="140">
        <v>1.5955999999999999</v>
      </c>
      <c r="H2607" s="145">
        <f t="shared" si="172"/>
        <v>1.5955999999999999</v>
      </c>
      <c r="J2607" s="5">
        <f t="shared" si="170"/>
        <v>1.4319</v>
      </c>
    </row>
    <row r="2608" spans="1:10">
      <c r="A2608" s="135">
        <v>40169</v>
      </c>
      <c r="B2608" s="136">
        <f t="shared" si="173"/>
        <v>2009</v>
      </c>
      <c r="C2608" s="137">
        <v>1.4242999999999999</v>
      </c>
      <c r="D2608" s="133">
        <f t="shared" si="171"/>
        <v>1.4242999999999999</v>
      </c>
      <c r="E2608" s="144">
        <v>40170</v>
      </c>
      <c r="F2608" s="139">
        <f t="shared" si="174"/>
        <v>2009</v>
      </c>
      <c r="G2608" s="140">
        <v>1.5954999999999999</v>
      </c>
      <c r="H2608" s="145">
        <f t="shared" si="172"/>
        <v>1.5954999999999999</v>
      </c>
      <c r="J2608" s="5">
        <f t="shared" si="170"/>
        <v>1.4242999999999999</v>
      </c>
    </row>
    <row r="2609" spans="1:11">
      <c r="A2609" s="135">
        <v>40170</v>
      </c>
      <c r="B2609" s="136">
        <f t="shared" si="173"/>
        <v>2009</v>
      </c>
      <c r="C2609" s="137">
        <v>1.4340999999999999</v>
      </c>
      <c r="D2609" s="133">
        <f t="shared" si="171"/>
        <v>1.4340999999999999</v>
      </c>
      <c r="E2609" s="144">
        <v>40171</v>
      </c>
      <c r="F2609" s="139">
        <f t="shared" si="174"/>
        <v>2009</v>
      </c>
      <c r="G2609" s="140">
        <v>1.5941000000000001</v>
      </c>
      <c r="H2609" s="145">
        <f t="shared" si="172"/>
        <v>1.5941000000000001</v>
      </c>
      <c r="J2609" s="5">
        <f t="shared" si="170"/>
        <v>1.4340999999999999</v>
      </c>
    </row>
    <row r="2610" spans="1:11">
      <c r="A2610" s="135">
        <v>40171</v>
      </c>
      <c r="B2610" s="136">
        <f t="shared" si="173"/>
        <v>2009</v>
      </c>
      <c r="C2610" s="137">
        <v>1.4367000000000001</v>
      </c>
      <c r="D2610" s="133">
        <f t="shared" si="171"/>
        <v>1.4367000000000001</v>
      </c>
      <c r="E2610" s="144">
        <v>40172</v>
      </c>
      <c r="F2610" s="139">
        <f t="shared" si="174"/>
        <v>2009</v>
      </c>
      <c r="G2610" s="140" t="s">
        <v>50</v>
      </c>
      <c r="H2610" s="145" t="str">
        <f t="shared" si="172"/>
        <v/>
      </c>
      <c r="J2610" s="5">
        <f t="shared" si="170"/>
        <v>1.4367000000000001</v>
      </c>
    </row>
    <row r="2611" spans="1:11">
      <c r="A2611" s="135">
        <v>40172</v>
      </c>
      <c r="B2611" s="136">
        <f t="shared" si="173"/>
        <v>2009</v>
      </c>
      <c r="C2611" s="137" t="s">
        <v>50</v>
      </c>
      <c r="D2611" s="133" t="str">
        <f t="shared" si="171"/>
        <v/>
      </c>
      <c r="E2611" s="144">
        <v>40175</v>
      </c>
      <c r="F2611" s="139">
        <f t="shared" si="174"/>
        <v>2009</v>
      </c>
      <c r="G2611" s="140">
        <v>1.6001000000000001</v>
      </c>
      <c r="H2611" s="145">
        <f t="shared" si="172"/>
        <v>1.6001000000000001</v>
      </c>
      <c r="J2611" s="5" t="str">
        <f t="shared" si="170"/>
        <v/>
      </c>
    </row>
    <row r="2612" spans="1:11">
      <c r="A2612" s="135">
        <v>40175</v>
      </c>
      <c r="B2612" s="136">
        <f t="shared" si="173"/>
        <v>2009</v>
      </c>
      <c r="C2612" s="137">
        <v>1.4392</v>
      </c>
      <c r="D2612" s="133">
        <f t="shared" si="171"/>
        <v>1.4392</v>
      </c>
      <c r="E2612" s="144">
        <v>40176</v>
      </c>
      <c r="F2612" s="139">
        <f t="shared" si="174"/>
        <v>2009</v>
      </c>
      <c r="G2612" s="140">
        <v>1.5891999999999999</v>
      </c>
      <c r="H2612" s="145">
        <f t="shared" si="172"/>
        <v>1.5891999999999999</v>
      </c>
      <c r="J2612" s="5">
        <f t="shared" si="170"/>
        <v>1.4392</v>
      </c>
    </row>
    <row r="2613" spans="1:11">
      <c r="A2613" s="135">
        <v>40176</v>
      </c>
      <c r="B2613" s="136">
        <f t="shared" si="173"/>
        <v>2009</v>
      </c>
      <c r="C2613" s="137">
        <v>1.4356</v>
      </c>
      <c r="D2613" s="133">
        <f t="shared" si="171"/>
        <v>1.4356</v>
      </c>
      <c r="E2613" s="144">
        <v>40177</v>
      </c>
      <c r="F2613" s="139">
        <f t="shared" si="174"/>
        <v>2009</v>
      </c>
      <c r="G2613" s="140">
        <v>1.605</v>
      </c>
      <c r="H2613" s="145">
        <f t="shared" si="172"/>
        <v>1.605</v>
      </c>
      <c r="J2613" s="5">
        <f t="shared" si="170"/>
        <v>1.4356</v>
      </c>
    </row>
    <row r="2614" spans="1:11">
      <c r="A2614" s="135">
        <v>40177</v>
      </c>
      <c r="B2614" s="136">
        <f t="shared" si="173"/>
        <v>2009</v>
      </c>
      <c r="C2614" s="137">
        <v>1.4316</v>
      </c>
      <c r="D2614" s="133">
        <f t="shared" si="171"/>
        <v>1.4316</v>
      </c>
      <c r="E2614" s="144">
        <v>40178</v>
      </c>
      <c r="F2614" s="139">
        <f t="shared" si="174"/>
        <v>2009</v>
      </c>
      <c r="G2614" s="140">
        <v>1.6167</v>
      </c>
      <c r="H2614" s="145">
        <f t="shared" si="172"/>
        <v>1.6167</v>
      </c>
      <c r="J2614" s="5">
        <f t="shared" si="170"/>
        <v>1.4316</v>
      </c>
    </row>
    <row r="2615" spans="1:11">
      <c r="A2615" s="135">
        <v>40178</v>
      </c>
      <c r="B2615" s="136">
        <f t="shared" si="173"/>
        <v>2009</v>
      </c>
      <c r="C2615" s="137">
        <v>1.4332</v>
      </c>
      <c r="D2615" s="133">
        <f t="shared" si="171"/>
        <v>1.4332</v>
      </c>
      <c r="E2615" s="144">
        <v>40179</v>
      </c>
      <c r="F2615" s="139">
        <f t="shared" si="174"/>
        <v>2010</v>
      </c>
      <c r="G2615" s="140" t="s">
        <v>50</v>
      </c>
      <c r="H2615" s="145" t="str">
        <f t="shared" si="172"/>
        <v/>
      </c>
      <c r="J2615" s="5">
        <f t="shared" si="170"/>
        <v>1.4332</v>
      </c>
    </row>
    <row r="2616" spans="1:11">
      <c r="A2616" s="135">
        <v>40179</v>
      </c>
      <c r="B2616" s="136">
        <f t="shared" si="173"/>
        <v>2010</v>
      </c>
      <c r="C2616" s="137" t="s">
        <v>50</v>
      </c>
      <c r="D2616" s="133" t="str">
        <f t="shared" si="171"/>
        <v/>
      </c>
      <c r="E2616" s="144">
        <v>40182</v>
      </c>
      <c r="F2616" s="139">
        <f t="shared" si="174"/>
        <v>2010</v>
      </c>
      <c r="G2616" s="140">
        <v>1.6109</v>
      </c>
      <c r="H2616" s="145">
        <f t="shared" si="172"/>
        <v>1.6109</v>
      </c>
      <c r="K2616" s="5" t="str">
        <f t="shared" ref="K2616:K2679" si="175">C2616</f>
        <v>ND</v>
      </c>
    </row>
    <row r="2617" spans="1:11">
      <c r="A2617" s="135">
        <v>40182</v>
      </c>
      <c r="B2617" s="136">
        <f t="shared" si="173"/>
        <v>2010</v>
      </c>
      <c r="C2617" s="137">
        <v>1.4419</v>
      </c>
      <c r="D2617" s="133">
        <f t="shared" si="171"/>
        <v>1.4419</v>
      </c>
      <c r="E2617" s="144">
        <v>40183</v>
      </c>
      <c r="F2617" s="139">
        <f t="shared" si="174"/>
        <v>2010</v>
      </c>
      <c r="G2617" s="140">
        <v>1.6009</v>
      </c>
      <c r="H2617" s="145">
        <f t="shared" si="172"/>
        <v>1.6009</v>
      </c>
      <c r="K2617" s="5">
        <f t="shared" si="175"/>
        <v>1.4419</v>
      </c>
    </row>
    <row r="2618" spans="1:11">
      <c r="A2618" s="135">
        <v>40183</v>
      </c>
      <c r="B2618" s="136">
        <f t="shared" si="173"/>
        <v>2010</v>
      </c>
      <c r="C2618" s="137">
        <v>1.4401999999999999</v>
      </c>
      <c r="D2618" s="133">
        <f t="shared" si="171"/>
        <v>1.4401999999999999</v>
      </c>
      <c r="E2618" s="144">
        <v>40184</v>
      </c>
      <c r="F2618" s="139">
        <f t="shared" si="174"/>
        <v>2010</v>
      </c>
      <c r="G2618" s="140">
        <v>1.6015999999999999</v>
      </c>
      <c r="H2618" s="145">
        <f t="shared" si="172"/>
        <v>1.6015999999999999</v>
      </c>
      <c r="K2618" s="5">
        <f t="shared" si="175"/>
        <v>1.4401999999999999</v>
      </c>
    </row>
    <row r="2619" spans="1:11">
      <c r="A2619" s="135">
        <v>40184</v>
      </c>
      <c r="B2619" s="136">
        <f t="shared" si="173"/>
        <v>2010</v>
      </c>
      <c r="C2619" s="137">
        <v>1.4403999999999999</v>
      </c>
      <c r="D2619" s="133">
        <f t="shared" si="171"/>
        <v>1.4403999999999999</v>
      </c>
      <c r="E2619" s="144">
        <v>40185</v>
      </c>
      <c r="F2619" s="139">
        <f t="shared" si="174"/>
        <v>2010</v>
      </c>
      <c r="G2619" s="140">
        <v>1.5911999999999999</v>
      </c>
      <c r="H2619" s="145">
        <f t="shared" si="172"/>
        <v>1.5911999999999999</v>
      </c>
      <c r="K2619" s="5">
        <f t="shared" si="175"/>
        <v>1.4403999999999999</v>
      </c>
    </row>
    <row r="2620" spans="1:11">
      <c r="A2620" s="135">
        <v>40185</v>
      </c>
      <c r="B2620" s="136">
        <f t="shared" si="173"/>
        <v>2010</v>
      </c>
      <c r="C2620" s="137">
        <v>1.4314</v>
      </c>
      <c r="D2620" s="133">
        <f t="shared" si="171"/>
        <v>1.4314</v>
      </c>
      <c r="E2620" s="144">
        <v>40186</v>
      </c>
      <c r="F2620" s="139">
        <f t="shared" si="174"/>
        <v>2010</v>
      </c>
      <c r="G2620" s="140">
        <v>1.5992999999999999</v>
      </c>
      <c r="H2620" s="145">
        <f t="shared" si="172"/>
        <v>1.5992999999999999</v>
      </c>
      <c r="K2620" s="5">
        <f t="shared" si="175"/>
        <v>1.4314</v>
      </c>
    </row>
    <row r="2621" spans="1:11">
      <c r="A2621" s="135">
        <v>40186</v>
      </c>
      <c r="B2621" s="136">
        <f t="shared" si="173"/>
        <v>2010</v>
      </c>
      <c r="C2621" s="137">
        <v>1.4357</v>
      </c>
      <c r="D2621" s="133">
        <f t="shared" si="171"/>
        <v>1.4357</v>
      </c>
      <c r="E2621" s="144">
        <v>40189</v>
      </c>
      <c r="F2621" s="139">
        <f t="shared" si="174"/>
        <v>2010</v>
      </c>
      <c r="G2621" s="140">
        <v>1.6146</v>
      </c>
      <c r="H2621" s="145">
        <f t="shared" si="172"/>
        <v>1.6146</v>
      </c>
      <c r="K2621" s="5">
        <f t="shared" si="175"/>
        <v>1.4357</v>
      </c>
    </row>
    <row r="2622" spans="1:11">
      <c r="A2622" s="135">
        <v>40189</v>
      </c>
      <c r="B2622" s="136">
        <f t="shared" si="173"/>
        <v>2010</v>
      </c>
      <c r="C2622" s="137">
        <v>1.4536</v>
      </c>
      <c r="D2622" s="133">
        <f t="shared" si="171"/>
        <v>1.4536</v>
      </c>
      <c r="E2622" s="144">
        <v>40190</v>
      </c>
      <c r="F2622" s="139">
        <f t="shared" si="174"/>
        <v>2010</v>
      </c>
      <c r="G2622" s="140">
        <v>1.6181000000000001</v>
      </c>
      <c r="H2622" s="145">
        <f t="shared" si="172"/>
        <v>1.6181000000000001</v>
      </c>
      <c r="K2622" s="5">
        <f t="shared" si="175"/>
        <v>1.4536</v>
      </c>
    </row>
    <row r="2623" spans="1:11">
      <c r="A2623" s="135">
        <v>40190</v>
      </c>
      <c r="B2623" s="136">
        <f t="shared" si="173"/>
        <v>2010</v>
      </c>
      <c r="C2623" s="137">
        <v>1.4522999999999999</v>
      </c>
      <c r="D2623" s="133">
        <f t="shared" si="171"/>
        <v>1.4522999999999999</v>
      </c>
      <c r="E2623" s="144">
        <v>40191</v>
      </c>
      <c r="F2623" s="139">
        <f t="shared" si="174"/>
        <v>2010</v>
      </c>
      <c r="G2623" s="140">
        <v>1.6288</v>
      </c>
      <c r="H2623" s="145">
        <f t="shared" si="172"/>
        <v>1.6288</v>
      </c>
      <c r="K2623" s="5">
        <f t="shared" si="175"/>
        <v>1.4522999999999999</v>
      </c>
    </row>
    <row r="2624" spans="1:11">
      <c r="A2624" s="135">
        <v>40191</v>
      </c>
      <c r="B2624" s="136">
        <f t="shared" si="173"/>
        <v>2010</v>
      </c>
      <c r="C2624" s="137">
        <v>1.4492</v>
      </c>
      <c r="D2624" s="133">
        <f t="shared" si="171"/>
        <v>1.4492</v>
      </c>
      <c r="E2624" s="144">
        <v>40192</v>
      </c>
      <c r="F2624" s="139">
        <f t="shared" si="174"/>
        <v>2010</v>
      </c>
      <c r="G2624" s="140">
        <v>1.6319999999999999</v>
      </c>
      <c r="H2624" s="145">
        <f t="shared" si="172"/>
        <v>1.6319999999999999</v>
      </c>
      <c r="K2624" s="5">
        <f t="shared" si="175"/>
        <v>1.4492</v>
      </c>
    </row>
    <row r="2625" spans="1:11">
      <c r="A2625" s="135">
        <v>40192</v>
      </c>
      <c r="B2625" s="136">
        <f t="shared" si="173"/>
        <v>2010</v>
      </c>
      <c r="C2625" s="137">
        <v>1.4478</v>
      </c>
      <c r="D2625" s="133">
        <f t="shared" si="171"/>
        <v>1.4478</v>
      </c>
      <c r="E2625" s="144">
        <v>40193</v>
      </c>
      <c r="F2625" s="139">
        <f t="shared" si="174"/>
        <v>2010</v>
      </c>
      <c r="G2625" s="140">
        <v>1.6240000000000001</v>
      </c>
      <c r="H2625" s="145">
        <f t="shared" si="172"/>
        <v>1.6240000000000001</v>
      </c>
      <c r="K2625" s="5">
        <f t="shared" si="175"/>
        <v>1.4478</v>
      </c>
    </row>
    <row r="2626" spans="1:11">
      <c r="A2626" s="135">
        <v>40193</v>
      </c>
      <c r="B2626" s="136">
        <f t="shared" si="173"/>
        <v>2010</v>
      </c>
      <c r="C2626" s="137">
        <v>1.4376</v>
      </c>
      <c r="D2626" s="133">
        <f t="shared" si="171"/>
        <v>1.4376</v>
      </c>
      <c r="E2626" s="144">
        <v>40196</v>
      </c>
      <c r="F2626" s="139">
        <f t="shared" si="174"/>
        <v>2010</v>
      </c>
      <c r="G2626" s="140" t="s">
        <v>50</v>
      </c>
      <c r="H2626" s="145" t="str">
        <f t="shared" si="172"/>
        <v/>
      </c>
      <c r="K2626" s="5">
        <f t="shared" si="175"/>
        <v>1.4376</v>
      </c>
    </row>
    <row r="2627" spans="1:11">
      <c r="A2627" s="135">
        <v>40196</v>
      </c>
      <c r="B2627" s="136">
        <f t="shared" si="173"/>
        <v>2010</v>
      </c>
      <c r="C2627" s="137" t="s">
        <v>50</v>
      </c>
      <c r="D2627" s="133" t="str">
        <f t="shared" si="171"/>
        <v/>
      </c>
      <c r="E2627" s="144">
        <v>40197</v>
      </c>
      <c r="F2627" s="139">
        <f t="shared" si="174"/>
        <v>2010</v>
      </c>
      <c r="G2627" s="140">
        <v>1.637</v>
      </c>
      <c r="H2627" s="145">
        <f t="shared" si="172"/>
        <v>1.637</v>
      </c>
      <c r="K2627" s="5" t="str">
        <f t="shared" si="175"/>
        <v>ND</v>
      </c>
    </row>
    <row r="2628" spans="1:11">
      <c r="A2628" s="135">
        <v>40197</v>
      </c>
      <c r="B2628" s="136">
        <f t="shared" si="173"/>
        <v>2010</v>
      </c>
      <c r="C2628" s="137">
        <v>1.4269000000000001</v>
      </c>
      <c r="D2628" s="133">
        <f t="shared" si="171"/>
        <v>1.4269000000000001</v>
      </c>
      <c r="E2628" s="144">
        <v>40198</v>
      </c>
      <c r="F2628" s="139">
        <f t="shared" si="174"/>
        <v>2010</v>
      </c>
      <c r="G2628" s="140">
        <v>1.6287</v>
      </c>
      <c r="H2628" s="145">
        <f t="shared" si="172"/>
        <v>1.6287</v>
      </c>
      <c r="K2628" s="5">
        <f t="shared" si="175"/>
        <v>1.4269000000000001</v>
      </c>
    </row>
    <row r="2629" spans="1:11">
      <c r="A2629" s="135">
        <v>40198</v>
      </c>
      <c r="B2629" s="136">
        <f t="shared" si="173"/>
        <v>2010</v>
      </c>
      <c r="C2629" s="137">
        <v>1.4094</v>
      </c>
      <c r="D2629" s="133">
        <f t="shared" si="171"/>
        <v>1.4094</v>
      </c>
      <c r="E2629" s="144">
        <v>40199</v>
      </c>
      <c r="F2629" s="139">
        <f t="shared" si="174"/>
        <v>2010</v>
      </c>
      <c r="G2629" s="140">
        <v>1.6214</v>
      </c>
      <c r="H2629" s="145">
        <f t="shared" si="172"/>
        <v>1.6214</v>
      </c>
      <c r="K2629" s="5">
        <f t="shared" si="175"/>
        <v>1.4094</v>
      </c>
    </row>
    <row r="2630" spans="1:11">
      <c r="A2630" s="135">
        <v>40199</v>
      </c>
      <c r="B2630" s="136">
        <f t="shared" si="173"/>
        <v>2010</v>
      </c>
      <c r="C2630" s="137">
        <v>1.4106000000000001</v>
      </c>
      <c r="D2630" s="133">
        <f t="shared" si="171"/>
        <v>1.4106000000000001</v>
      </c>
      <c r="E2630" s="144">
        <v>40200</v>
      </c>
      <c r="F2630" s="139">
        <f t="shared" si="174"/>
        <v>2010</v>
      </c>
      <c r="G2630" s="140">
        <v>1.6120000000000001</v>
      </c>
      <c r="H2630" s="145">
        <f t="shared" si="172"/>
        <v>1.6120000000000001</v>
      </c>
      <c r="K2630" s="5">
        <f t="shared" si="175"/>
        <v>1.4106000000000001</v>
      </c>
    </row>
    <row r="2631" spans="1:11">
      <c r="A2631" s="135">
        <v>40200</v>
      </c>
      <c r="B2631" s="136">
        <f t="shared" si="173"/>
        <v>2010</v>
      </c>
      <c r="C2631" s="137">
        <v>1.4154</v>
      </c>
      <c r="D2631" s="133">
        <f t="shared" ref="D2631:D2694" si="176">IF(ISNUMBER(C2631),C2631,"")</f>
        <v>1.4154</v>
      </c>
      <c r="E2631" s="144">
        <v>40203</v>
      </c>
      <c r="F2631" s="139">
        <f t="shared" si="174"/>
        <v>2010</v>
      </c>
      <c r="G2631" s="140">
        <v>1.6235999999999999</v>
      </c>
      <c r="H2631" s="145">
        <f t="shared" ref="H2631:H2694" si="177">IF(ISNUMBER(G2631),G2631,"")</f>
        <v>1.6235999999999999</v>
      </c>
      <c r="K2631" s="5">
        <f t="shared" si="175"/>
        <v>1.4154</v>
      </c>
    </row>
    <row r="2632" spans="1:11">
      <c r="A2632" s="135">
        <v>40203</v>
      </c>
      <c r="B2632" s="136">
        <f t="shared" ref="B2632:B2695" si="178">YEAR(A2632)</f>
        <v>2010</v>
      </c>
      <c r="C2632" s="137">
        <v>1.4146000000000001</v>
      </c>
      <c r="D2632" s="133">
        <f t="shared" si="176"/>
        <v>1.4146000000000001</v>
      </c>
      <c r="E2632" s="144">
        <v>40204</v>
      </c>
      <c r="F2632" s="139">
        <f t="shared" si="174"/>
        <v>2010</v>
      </c>
      <c r="G2632" s="140">
        <v>1.6109</v>
      </c>
      <c r="H2632" s="145">
        <f t="shared" si="177"/>
        <v>1.6109</v>
      </c>
      <c r="K2632" s="5">
        <f t="shared" si="175"/>
        <v>1.4146000000000001</v>
      </c>
    </row>
    <row r="2633" spans="1:11">
      <c r="A2633" s="135">
        <v>40204</v>
      </c>
      <c r="B2633" s="136">
        <f t="shared" si="178"/>
        <v>2010</v>
      </c>
      <c r="C2633" s="137">
        <v>1.4063000000000001</v>
      </c>
      <c r="D2633" s="133">
        <f t="shared" si="176"/>
        <v>1.4063000000000001</v>
      </c>
      <c r="E2633" s="144">
        <v>40205</v>
      </c>
      <c r="F2633" s="139">
        <f t="shared" ref="F2633:F2696" si="179">YEAR(E2633)</f>
        <v>2010</v>
      </c>
      <c r="G2633" s="140">
        <v>1.6204000000000001</v>
      </c>
      <c r="H2633" s="145">
        <f t="shared" si="177"/>
        <v>1.6204000000000001</v>
      </c>
      <c r="K2633" s="5">
        <f t="shared" si="175"/>
        <v>1.4063000000000001</v>
      </c>
    </row>
    <row r="2634" spans="1:11">
      <c r="A2634" s="135">
        <v>40205</v>
      </c>
      <c r="B2634" s="136">
        <f t="shared" si="178"/>
        <v>2010</v>
      </c>
      <c r="C2634" s="137">
        <v>1.4053</v>
      </c>
      <c r="D2634" s="133">
        <f t="shared" si="176"/>
        <v>1.4053</v>
      </c>
      <c r="E2634" s="144">
        <v>40206</v>
      </c>
      <c r="F2634" s="139">
        <f t="shared" si="179"/>
        <v>2010</v>
      </c>
      <c r="G2634" s="140">
        <v>1.6242000000000001</v>
      </c>
      <c r="H2634" s="145">
        <f t="shared" si="177"/>
        <v>1.6242000000000001</v>
      </c>
      <c r="K2634" s="5">
        <f t="shared" si="175"/>
        <v>1.4053</v>
      </c>
    </row>
    <row r="2635" spans="1:11">
      <c r="A2635" s="135">
        <v>40206</v>
      </c>
      <c r="B2635" s="136">
        <f t="shared" si="178"/>
        <v>2010</v>
      </c>
      <c r="C2635" s="137">
        <v>1.3993</v>
      </c>
      <c r="D2635" s="133">
        <f t="shared" si="176"/>
        <v>1.3993</v>
      </c>
      <c r="E2635" s="144">
        <v>40207</v>
      </c>
      <c r="F2635" s="139">
        <f t="shared" si="179"/>
        <v>2010</v>
      </c>
      <c r="G2635" s="140">
        <v>1.6009</v>
      </c>
      <c r="H2635" s="145">
        <f t="shared" si="177"/>
        <v>1.6009</v>
      </c>
      <c r="K2635" s="5">
        <f t="shared" si="175"/>
        <v>1.3993</v>
      </c>
    </row>
    <row r="2636" spans="1:11">
      <c r="A2636" s="135">
        <v>40207</v>
      </c>
      <c r="B2636" s="136">
        <f t="shared" si="178"/>
        <v>2010</v>
      </c>
      <c r="C2636" s="137">
        <v>1.387</v>
      </c>
      <c r="D2636" s="133">
        <f t="shared" si="176"/>
        <v>1.387</v>
      </c>
      <c r="E2636" s="144">
        <v>40210</v>
      </c>
      <c r="F2636" s="139">
        <f t="shared" si="179"/>
        <v>2010</v>
      </c>
      <c r="G2636" s="140">
        <v>1.5924</v>
      </c>
      <c r="H2636" s="145">
        <f t="shared" si="177"/>
        <v>1.5924</v>
      </c>
      <c r="K2636" s="5">
        <f t="shared" si="175"/>
        <v>1.387</v>
      </c>
    </row>
    <row r="2637" spans="1:11">
      <c r="A2637" s="135">
        <v>40210</v>
      </c>
      <c r="B2637" s="136">
        <f t="shared" si="178"/>
        <v>2010</v>
      </c>
      <c r="C2637" s="137">
        <v>1.3904000000000001</v>
      </c>
      <c r="D2637" s="133">
        <f t="shared" si="176"/>
        <v>1.3904000000000001</v>
      </c>
      <c r="E2637" s="144">
        <v>40211</v>
      </c>
      <c r="F2637" s="139">
        <f t="shared" si="179"/>
        <v>2010</v>
      </c>
      <c r="G2637" s="140">
        <v>1.5968</v>
      </c>
      <c r="H2637" s="145">
        <f t="shared" si="177"/>
        <v>1.5968</v>
      </c>
      <c r="K2637" s="5">
        <f t="shared" si="175"/>
        <v>1.3904000000000001</v>
      </c>
    </row>
    <row r="2638" spans="1:11">
      <c r="A2638" s="135">
        <v>40211</v>
      </c>
      <c r="B2638" s="136">
        <f t="shared" si="178"/>
        <v>2010</v>
      </c>
      <c r="C2638" s="137">
        <v>1.3955</v>
      </c>
      <c r="D2638" s="133">
        <f t="shared" si="176"/>
        <v>1.3955</v>
      </c>
      <c r="E2638" s="144">
        <v>40212</v>
      </c>
      <c r="F2638" s="139">
        <f t="shared" si="179"/>
        <v>2010</v>
      </c>
      <c r="G2638" s="140">
        <v>1.5914999999999999</v>
      </c>
      <c r="H2638" s="145">
        <f t="shared" si="177"/>
        <v>1.5914999999999999</v>
      </c>
      <c r="K2638" s="5">
        <f t="shared" si="175"/>
        <v>1.3955</v>
      </c>
    </row>
    <row r="2639" spans="1:11">
      <c r="A2639" s="135">
        <v>40212</v>
      </c>
      <c r="B2639" s="136">
        <f t="shared" si="178"/>
        <v>2010</v>
      </c>
      <c r="C2639" s="137">
        <v>1.3907</v>
      </c>
      <c r="D2639" s="133">
        <f t="shared" si="176"/>
        <v>1.3907</v>
      </c>
      <c r="E2639" s="144">
        <v>40213</v>
      </c>
      <c r="F2639" s="139">
        <f t="shared" si="179"/>
        <v>2010</v>
      </c>
      <c r="G2639" s="140">
        <v>1.5763</v>
      </c>
      <c r="H2639" s="145">
        <f t="shared" si="177"/>
        <v>1.5763</v>
      </c>
      <c r="K2639" s="5">
        <f t="shared" si="175"/>
        <v>1.3907</v>
      </c>
    </row>
    <row r="2640" spans="1:11">
      <c r="A2640" s="135">
        <v>40213</v>
      </c>
      <c r="B2640" s="136">
        <f t="shared" si="178"/>
        <v>2010</v>
      </c>
      <c r="C2640" s="137">
        <v>1.3758999999999999</v>
      </c>
      <c r="D2640" s="133">
        <f t="shared" si="176"/>
        <v>1.3758999999999999</v>
      </c>
      <c r="E2640" s="144">
        <v>40214</v>
      </c>
      <c r="F2640" s="139">
        <f t="shared" si="179"/>
        <v>2010</v>
      </c>
      <c r="G2640" s="140">
        <v>1.5619000000000001</v>
      </c>
      <c r="H2640" s="145">
        <f t="shared" si="177"/>
        <v>1.5619000000000001</v>
      </c>
      <c r="K2640" s="5">
        <f t="shared" si="175"/>
        <v>1.3758999999999999</v>
      </c>
    </row>
    <row r="2641" spans="1:11">
      <c r="A2641" s="135">
        <v>40214</v>
      </c>
      <c r="B2641" s="136">
        <f t="shared" si="178"/>
        <v>2010</v>
      </c>
      <c r="C2641" s="137">
        <v>1.3608</v>
      </c>
      <c r="D2641" s="133">
        <f t="shared" si="176"/>
        <v>1.3608</v>
      </c>
      <c r="E2641" s="144">
        <v>40217</v>
      </c>
      <c r="F2641" s="139">
        <f t="shared" si="179"/>
        <v>2010</v>
      </c>
      <c r="G2641" s="140">
        <v>1.5649999999999999</v>
      </c>
      <c r="H2641" s="145">
        <f t="shared" si="177"/>
        <v>1.5649999999999999</v>
      </c>
      <c r="K2641" s="5">
        <f t="shared" si="175"/>
        <v>1.3608</v>
      </c>
    </row>
    <row r="2642" spans="1:11">
      <c r="A2642" s="135">
        <v>40217</v>
      </c>
      <c r="B2642" s="136">
        <f t="shared" si="178"/>
        <v>2010</v>
      </c>
      <c r="C2642" s="137">
        <v>1.3698999999999999</v>
      </c>
      <c r="D2642" s="133">
        <f t="shared" si="176"/>
        <v>1.3698999999999999</v>
      </c>
      <c r="E2642" s="144">
        <v>40218</v>
      </c>
      <c r="F2642" s="139">
        <f t="shared" si="179"/>
        <v>2010</v>
      </c>
      <c r="G2642" s="140">
        <v>1.5679000000000001</v>
      </c>
      <c r="H2642" s="145">
        <f t="shared" si="177"/>
        <v>1.5679000000000001</v>
      </c>
      <c r="K2642" s="5">
        <f t="shared" si="175"/>
        <v>1.3698999999999999</v>
      </c>
    </row>
    <row r="2643" spans="1:11">
      <c r="A2643" s="135">
        <v>40218</v>
      </c>
      <c r="B2643" s="136">
        <f t="shared" si="178"/>
        <v>2010</v>
      </c>
      <c r="C2643" s="137">
        <v>1.3794999999999999</v>
      </c>
      <c r="D2643" s="133">
        <f t="shared" si="176"/>
        <v>1.3794999999999999</v>
      </c>
      <c r="E2643" s="144">
        <v>40219</v>
      </c>
      <c r="F2643" s="139">
        <f t="shared" si="179"/>
        <v>2010</v>
      </c>
      <c r="G2643" s="140">
        <v>1.5606</v>
      </c>
      <c r="H2643" s="145">
        <f t="shared" si="177"/>
        <v>1.5606</v>
      </c>
      <c r="K2643" s="5">
        <f t="shared" si="175"/>
        <v>1.3794999999999999</v>
      </c>
    </row>
    <row r="2644" spans="1:11">
      <c r="A2644" s="135">
        <v>40219</v>
      </c>
      <c r="B2644" s="136">
        <f t="shared" si="178"/>
        <v>2010</v>
      </c>
      <c r="C2644" s="137">
        <v>1.3722000000000001</v>
      </c>
      <c r="D2644" s="133">
        <f t="shared" si="176"/>
        <v>1.3722000000000001</v>
      </c>
      <c r="E2644" s="144">
        <v>40220</v>
      </c>
      <c r="F2644" s="139">
        <f t="shared" si="179"/>
        <v>2010</v>
      </c>
      <c r="G2644" s="140">
        <v>1.5673999999999999</v>
      </c>
      <c r="H2644" s="145">
        <f t="shared" si="177"/>
        <v>1.5673999999999999</v>
      </c>
      <c r="K2644" s="5">
        <f t="shared" si="175"/>
        <v>1.3722000000000001</v>
      </c>
    </row>
    <row r="2645" spans="1:11">
      <c r="A2645" s="135">
        <v>40220</v>
      </c>
      <c r="B2645" s="136">
        <f t="shared" si="178"/>
        <v>2010</v>
      </c>
      <c r="C2645" s="137">
        <v>1.3640000000000001</v>
      </c>
      <c r="D2645" s="133">
        <f t="shared" si="176"/>
        <v>1.3640000000000001</v>
      </c>
      <c r="E2645" s="144">
        <v>40221</v>
      </c>
      <c r="F2645" s="139">
        <f t="shared" si="179"/>
        <v>2010</v>
      </c>
      <c r="G2645" s="140">
        <v>1.5669</v>
      </c>
      <c r="H2645" s="145">
        <f t="shared" si="177"/>
        <v>1.5669</v>
      </c>
      <c r="K2645" s="5">
        <f t="shared" si="175"/>
        <v>1.3640000000000001</v>
      </c>
    </row>
    <row r="2646" spans="1:11">
      <c r="A2646" s="135">
        <v>40221</v>
      </c>
      <c r="B2646" s="136">
        <f t="shared" si="178"/>
        <v>2010</v>
      </c>
      <c r="C2646" s="137">
        <v>1.3625</v>
      </c>
      <c r="D2646" s="133">
        <f t="shared" si="176"/>
        <v>1.3625</v>
      </c>
      <c r="E2646" s="144">
        <v>40224</v>
      </c>
      <c r="F2646" s="139">
        <f t="shared" si="179"/>
        <v>2010</v>
      </c>
      <c r="G2646" s="140" t="s">
        <v>50</v>
      </c>
      <c r="H2646" s="145" t="str">
        <f t="shared" si="177"/>
        <v/>
      </c>
      <c r="K2646" s="5">
        <f t="shared" si="175"/>
        <v>1.3625</v>
      </c>
    </row>
    <row r="2647" spans="1:11">
      <c r="A2647" s="135">
        <v>40224</v>
      </c>
      <c r="B2647" s="136">
        <f t="shared" si="178"/>
        <v>2010</v>
      </c>
      <c r="C2647" s="137" t="s">
        <v>50</v>
      </c>
      <c r="D2647" s="133" t="str">
        <f t="shared" si="176"/>
        <v/>
      </c>
      <c r="E2647" s="144">
        <v>40225</v>
      </c>
      <c r="F2647" s="139">
        <f t="shared" si="179"/>
        <v>2010</v>
      </c>
      <c r="G2647" s="140">
        <v>1.5731999999999999</v>
      </c>
      <c r="H2647" s="145">
        <f t="shared" si="177"/>
        <v>1.5731999999999999</v>
      </c>
      <c r="K2647" s="5" t="str">
        <f t="shared" si="175"/>
        <v>ND</v>
      </c>
    </row>
    <row r="2648" spans="1:11">
      <c r="A2648" s="135">
        <v>40225</v>
      </c>
      <c r="B2648" s="136">
        <f t="shared" si="178"/>
        <v>2010</v>
      </c>
      <c r="C2648" s="137">
        <v>1.3742000000000001</v>
      </c>
      <c r="D2648" s="133">
        <f t="shared" si="176"/>
        <v>1.3742000000000001</v>
      </c>
      <c r="E2648" s="144">
        <v>40226</v>
      </c>
      <c r="F2648" s="139">
        <f t="shared" si="179"/>
        <v>2010</v>
      </c>
      <c r="G2648" s="140">
        <v>1.5704</v>
      </c>
      <c r="H2648" s="145">
        <f t="shared" si="177"/>
        <v>1.5704</v>
      </c>
      <c r="K2648" s="5">
        <f t="shared" si="175"/>
        <v>1.3742000000000001</v>
      </c>
    </row>
    <row r="2649" spans="1:11">
      <c r="A2649" s="135">
        <v>40226</v>
      </c>
      <c r="B2649" s="136">
        <f t="shared" si="178"/>
        <v>2010</v>
      </c>
      <c r="C2649" s="137">
        <v>1.3623000000000001</v>
      </c>
      <c r="D2649" s="133">
        <f t="shared" si="176"/>
        <v>1.3623000000000001</v>
      </c>
      <c r="E2649" s="144">
        <v>40227</v>
      </c>
      <c r="F2649" s="139">
        <f t="shared" si="179"/>
        <v>2010</v>
      </c>
      <c r="G2649" s="140">
        <v>1.5582</v>
      </c>
      <c r="H2649" s="145">
        <f t="shared" si="177"/>
        <v>1.5582</v>
      </c>
      <c r="K2649" s="5">
        <f t="shared" si="175"/>
        <v>1.3623000000000001</v>
      </c>
    </row>
    <row r="2650" spans="1:11">
      <c r="A2650" s="135">
        <v>40227</v>
      </c>
      <c r="B2650" s="136">
        <f t="shared" si="178"/>
        <v>2010</v>
      </c>
      <c r="C2650" s="137">
        <v>1.3563000000000001</v>
      </c>
      <c r="D2650" s="133">
        <f t="shared" si="176"/>
        <v>1.3563000000000001</v>
      </c>
      <c r="E2650" s="144">
        <v>40228</v>
      </c>
      <c r="F2650" s="139">
        <f t="shared" si="179"/>
        <v>2010</v>
      </c>
      <c r="G2650" s="140">
        <v>1.5437000000000001</v>
      </c>
      <c r="H2650" s="145">
        <f t="shared" si="177"/>
        <v>1.5437000000000001</v>
      </c>
      <c r="K2650" s="5">
        <f t="shared" si="175"/>
        <v>1.3563000000000001</v>
      </c>
    </row>
    <row r="2651" spans="1:11">
      <c r="A2651" s="135">
        <v>40228</v>
      </c>
      <c r="B2651" s="136">
        <f t="shared" si="178"/>
        <v>2010</v>
      </c>
      <c r="C2651" s="137">
        <v>1.3537999999999999</v>
      </c>
      <c r="D2651" s="133">
        <f t="shared" si="176"/>
        <v>1.3537999999999999</v>
      </c>
      <c r="E2651" s="144">
        <v>40231</v>
      </c>
      <c r="F2651" s="139">
        <f t="shared" si="179"/>
        <v>2010</v>
      </c>
      <c r="G2651" s="140">
        <v>1.5477000000000001</v>
      </c>
      <c r="H2651" s="145">
        <f t="shared" si="177"/>
        <v>1.5477000000000001</v>
      </c>
      <c r="K2651" s="5">
        <f t="shared" si="175"/>
        <v>1.3537999999999999</v>
      </c>
    </row>
    <row r="2652" spans="1:11">
      <c r="A2652" s="135">
        <v>40231</v>
      </c>
      <c r="B2652" s="136">
        <f t="shared" si="178"/>
        <v>2010</v>
      </c>
      <c r="C2652" s="137">
        <v>1.359</v>
      </c>
      <c r="D2652" s="133">
        <f t="shared" si="176"/>
        <v>1.359</v>
      </c>
      <c r="E2652" s="144">
        <v>40232</v>
      </c>
      <c r="F2652" s="139">
        <f t="shared" si="179"/>
        <v>2010</v>
      </c>
      <c r="G2652" s="140">
        <v>1.5464</v>
      </c>
      <c r="H2652" s="145">
        <f t="shared" si="177"/>
        <v>1.5464</v>
      </c>
      <c r="K2652" s="5">
        <f t="shared" si="175"/>
        <v>1.359</v>
      </c>
    </row>
    <row r="2653" spans="1:11">
      <c r="A2653" s="135">
        <v>40232</v>
      </c>
      <c r="B2653" s="136">
        <f t="shared" si="178"/>
        <v>2010</v>
      </c>
      <c r="C2653" s="137">
        <v>1.3536999999999999</v>
      </c>
      <c r="D2653" s="133">
        <f t="shared" si="176"/>
        <v>1.3536999999999999</v>
      </c>
      <c r="E2653" s="144">
        <v>40233</v>
      </c>
      <c r="F2653" s="139">
        <f t="shared" si="179"/>
        <v>2010</v>
      </c>
      <c r="G2653" s="140">
        <v>1.5431999999999999</v>
      </c>
      <c r="H2653" s="145">
        <f t="shared" si="177"/>
        <v>1.5431999999999999</v>
      </c>
      <c r="K2653" s="5">
        <f t="shared" si="175"/>
        <v>1.3536999999999999</v>
      </c>
    </row>
    <row r="2654" spans="1:11">
      <c r="A2654" s="135">
        <v>40233</v>
      </c>
      <c r="B2654" s="136">
        <f t="shared" si="178"/>
        <v>2010</v>
      </c>
      <c r="C2654" s="137">
        <v>1.3575999999999999</v>
      </c>
      <c r="D2654" s="133">
        <f t="shared" si="176"/>
        <v>1.3575999999999999</v>
      </c>
      <c r="E2654" s="144">
        <v>40234</v>
      </c>
      <c r="F2654" s="139">
        <f t="shared" si="179"/>
        <v>2010</v>
      </c>
      <c r="G2654" s="140">
        <v>1.5201</v>
      </c>
      <c r="H2654" s="145">
        <f t="shared" si="177"/>
        <v>1.5201</v>
      </c>
      <c r="K2654" s="5">
        <f t="shared" si="175"/>
        <v>1.3575999999999999</v>
      </c>
    </row>
    <row r="2655" spans="1:11">
      <c r="A2655" s="135">
        <v>40234</v>
      </c>
      <c r="B2655" s="136">
        <f t="shared" si="178"/>
        <v>2010</v>
      </c>
      <c r="C2655" s="137">
        <v>1.3475999999999999</v>
      </c>
      <c r="D2655" s="133">
        <f t="shared" si="176"/>
        <v>1.3475999999999999</v>
      </c>
      <c r="E2655" s="144">
        <v>40235</v>
      </c>
      <c r="F2655" s="139">
        <f t="shared" si="179"/>
        <v>2010</v>
      </c>
      <c r="G2655" s="140">
        <v>1.5239</v>
      </c>
      <c r="H2655" s="145">
        <f t="shared" si="177"/>
        <v>1.5239</v>
      </c>
      <c r="K2655" s="5">
        <f t="shared" si="175"/>
        <v>1.3475999999999999</v>
      </c>
    </row>
    <row r="2656" spans="1:11">
      <c r="A2656" s="135">
        <v>40235</v>
      </c>
      <c r="B2656" s="136">
        <f t="shared" si="178"/>
        <v>2010</v>
      </c>
      <c r="C2656" s="137">
        <v>1.3660000000000001</v>
      </c>
      <c r="D2656" s="133">
        <f t="shared" si="176"/>
        <v>1.3660000000000001</v>
      </c>
      <c r="E2656" s="144">
        <v>40238</v>
      </c>
      <c r="F2656" s="139">
        <f t="shared" si="179"/>
        <v>2010</v>
      </c>
      <c r="G2656" s="140">
        <v>1.4974000000000001</v>
      </c>
      <c r="H2656" s="145">
        <f t="shared" si="177"/>
        <v>1.4974000000000001</v>
      </c>
      <c r="K2656" s="5">
        <f t="shared" si="175"/>
        <v>1.3660000000000001</v>
      </c>
    </row>
    <row r="2657" spans="1:11">
      <c r="A2657" s="135">
        <v>40238</v>
      </c>
      <c r="B2657" s="136">
        <f t="shared" si="178"/>
        <v>2010</v>
      </c>
      <c r="C2657" s="137">
        <v>1.3515999999999999</v>
      </c>
      <c r="D2657" s="133">
        <f t="shared" si="176"/>
        <v>1.3515999999999999</v>
      </c>
      <c r="E2657" s="144">
        <v>40239</v>
      </c>
      <c r="F2657" s="139">
        <f t="shared" si="179"/>
        <v>2010</v>
      </c>
      <c r="G2657" s="140">
        <v>1.494</v>
      </c>
      <c r="H2657" s="145">
        <f t="shared" si="177"/>
        <v>1.494</v>
      </c>
      <c r="K2657" s="5">
        <f t="shared" si="175"/>
        <v>1.3515999999999999</v>
      </c>
    </row>
    <row r="2658" spans="1:11">
      <c r="A2658" s="135">
        <v>40239</v>
      </c>
      <c r="B2658" s="136">
        <f t="shared" si="178"/>
        <v>2010</v>
      </c>
      <c r="C2658" s="137">
        <v>1.3564000000000001</v>
      </c>
      <c r="D2658" s="133">
        <f t="shared" si="176"/>
        <v>1.3564000000000001</v>
      </c>
      <c r="E2658" s="144">
        <v>40240</v>
      </c>
      <c r="F2658" s="139">
        <f t="shared" si="179"/>
        <v>2010</v>
      </c>
      <c r="G2658" s="140">
        <v>1.5124</v>
      </c>
      <c r="H2658" s="145">
        <f t="shared" si="177"/>
        <v>1.5124</v>
      </c>
      <c r="K2658" s="5">
        <f t="shared" si="175"/>
        <v>1.3564000000000001</v>
      </c>
    </row>
    <row r="2659" spans="1:11">
      <c r="A2659" s="135">
        <v>40240</v>
      </c>
      <c r="B2659" s="136">
        <f t="shared" si="178"/>
        <v>2010</v>
      </c>
      <c r="C2659" s="137">
        <v>1.3731</v>
      </c>
      <c r="D2659" s="133">
        <f t="shared" si="176"/>
        <v>1.3731</v>
      </c>
      <c r="E2659" s="144">
        <v>40241</v>
      </c>
      <c r="F2659" s="139">
        <f t="shared" si="179"/>
        <v>2010</v>
      </c>
      <c r="G2659" s="140">
        <v>1.5031000000000001</v>
      </c>
      <c r="H2659" s="145">
        <f t="shared" si="177"/>
        <v>1.5031000000000001</v>
      </c>
      <c r="K2659" s="5">
        <f t="shared" si="175"/>
        <v>1.3731</v>
      </c>
    </row>
    <row r="2660" spans="1:11">
      <c r="A2660" s="135">
        <v>40241</v>
      </c>
      <c r="B2660" s="136">
        <f t="shared" si="178"/>
        <v>2010</v>
      </c>
      <c r="C2660" s="137">
        <v>1.3571</v>
      </c>
      <c r="D2660" s="133">
        <f t="shared" si="176"/>
        <v>1.3571</v>
      </c>
      <c r="E2660" s="144">
        <v>40242</v>
      </c>
      <c r="F2660" s="139">
        <f t="shared" si="179"/>
        <v>2010</v>
      </c>
      <c r="G2660" s="140">
        <v>1.5115000000000001</v>
      </c>
      <c r="H2660" s="145">
        <f t="shared" si="177"/>
        <v>1.5115000000000001</v>
      </c>
      <c r="K2660" s="5">
        <f t="shared" si="175"/>
        <v>1.3571</v>
      </c>
    </row>
    <row r="2661" spans="1:11">
      <c r="A2661" s="135">
        <v>40242</v>
      </c>
      <c r="B2661" s="136">
        <f t="shared" si="178"/>
        <v>2010</v>
      </c>
      <c r="C2661" s="137">
        <v>1.3608</v>
      </c>
      <c r="D2661" s="133">
        <f t="shared" si="176"/>
        <v>1.3608</v>
      </c>
      <c r="E2661" s="144">
        <v>40245</v>
      </c>
      <c r="F2661" s="139">
        <f t="shared" si="179"/>
        <v>2010</v>
      </c>
      <c r="G2661" s="140">
        <v>1.506</v>
      </c>
      <c r="H2661" s="145">
        <f t="shared" si="177"/>
        <v>1.506</v>
      </c>
      <c r="K2661" s="5">
        <f t="shared" si="175"/>
        <v>1.3608</v>
      </c>
    </row>
    <row r="2662" spans="1:11">
      <c r="A2662" s="135">
        <v>40245</v>
      </c>
      <c r="B2662" s="136">
        <f t="shared" si="178"/>
        <v>2010</v>
      </c>
      <c r="C2662" s="137">
        <v>1.3613</v>
      </c>
      <c r="D2662" s="133">
        <f t="shared" si="176"/>
        <v>1.3613</v>
      </c>
      <c r="E2662" s="144">
        <v>40246</v>
      </c>
      <c r="F2662" s="139">
        <f t="shared" si="179"/>
        <v>2010</v>
      </c>
      <c r="G2662" s="140">
        <v>1.5003</v>
      </c>
      <c r="H2662" s="145">
        <f t="shared" si="177"/>
        <v>1.5003</v>
      </c>
      <c r="K2662" s="5">
        <f t="shared" si="175"/>
        <v>1.3613</v>
      </c>
    </row>
    <row r="2663" spans="1:11">
      <c r="A2663" s="135">
        <v>40246</v>
      </c>
      <c r="B2663" s="136">
        <f t="shared" si="178"/>
        <v>2010</v>
      </c>
      <c r="C2663" s="137">
        <v>1.3586</v>
      </c>
      <c r="D2663" s="133">
        <f t="shared" si="176"/>
        <v>1.3586</v>
      </c>
      <c r="E2663" s="144">
        <v>40247</v>
      </c>
      <c r="F2663" s="139">
        <f t="shared" si="179"/>
        <v>2010</v>
      </c>
      <c r="G2663" s="140">
        <v>1.4977</v>
      </c>
      <c r="H2663" s="145">
        <f t="shared" si="177"/>
        <v>1.4977</v>
      </c>
      <c r="K2663" s="5">
        <f t="shared" si="175"/>
        <v>1.3586</v>
      </c>
    </row>
    <row r="2664" spans="1:11">
      <c r="A2664" s="135">
        <v>40247</v>
      </c>
      <c r="B2664" s="136">
        <f t="shared" si="178"/>
        <v>2010</v>
      </c>
      <c r="C2664" s="137">
        <v>1.3657999999999999</v>
      </c>
      <c r="D2664" s="133">
        <f t="shared" si="176"/>
        <v>1.3657999999999999</v>
      </c>
      <c r="E2664" s="144">
        <v>40248</v>
      </c>
      <c r="F2664" s="139">
        <f t="shared" si="179"/>
        <v>2010</v>
      </c>
      <c r="G2664" s="140">
        <v>1.5052000000000001</v>
      </c>
      <c r="H2664" s="145">
        <f t="shared" si="177"/>
        <v>1.5052000000000001</v>
      </c>
      <c r="K2664" s="5">
        <f t="shared" si="175"/>
        <v>1.3657999999999999</v>
      </c>
    </row>
    <row r="2665" spans="1:11">
      <c r="A2665" s="135">
        <v>40248</v>
      </c>
      <c r="B2665" s="136">
        <f t="shared" si="178"/>
        <v>2010</v>
      </c>
      <c r="C2665" s="137">
        <v>1.3673999999999999</v>
      </c>
      <c r="D2665" s="133">
        <f t="shared" si="176"/>
        <v>1.3673999999999999</v>
      </c>
      <c r="E2665" s="144">
        <v>40249</v>
      </c>
      <c r="F2665" s="139">
        <f t="shared" si="179"/>
        <v>2010</v>
      </c>
      <c r="G2665" s="140">
        <v>1.5187999999999999</v>
      </c>
      <c r="H2665" s="145">
        <f t="shared" si="177"/>
        <v>1.5187999999999999</v>
      </c>
      <c r="K2665" s="5">
        <f t="shared" si="175"/>
        <v>1.3673999999999999</v>
      </c>
    </row>
    <row r="2666" spans="1:11">
      <c r="A2666" s="135">
        <v>40249</v>
      </c>
      <c r="B2666" s="136">
        <f t="shared" si="178"/>
        <v>2010</v>
      </c>
      <c r="C2666" s="137">
        <v>1.3753</v>
      </c>
      <c r="D2666" s="133">
        <f t="shared" si="176"/>
        <v>1.3753</v>
      </c>
      <c r="E2666" s="144">
        <v>40252</v>
      </c>
      <c r="F2666" s="139">
        <f t="shared" si="179"/>
        <v>2010</v>
      </c>
      <c r="G2666" s="140">
        <v>1.5043</v>
      </c>
      <c r="H2666" s="145">
        <f t="shared" si="177"/>
        <v>1.5043</v>
      </c>
      <c r="K2666" s="5">
        <f t="shared" si="175"/>
        <v>1.3753</v>
      </c>
    </row>
    <row r="2667" spans="1:11">
      <c r="A2667" s="135">
        <v>40252</v>
      </c>
      <c r="B2667" s="136">
        <f t="shared" si="178"/>
        <v>2010</v>
      </c>
      <c r="C2667" s="137">
        <v>1.3652</v>
      </c>
      <c r="D2667" s="133">
        <f t="shared" si="176"/>
        <v>1.3652</v>
      </c>
      <c r="E2667" s="144">
        <v>40253</v>
      </c>
      <c r="F2667" s="139">
        <f t="shared" si="179"/>
        <v>2010</v>
      </c>
      <c r="G2667" s="140">
        <v>1.5192000000000001</v>
      </c>
      <c r="H2667" s="145">
        <f t="shared" si="177"/>
        <v>1.5192000000000001</v>
      </c>
      <c r="K2667" s="5">
        <f t="shared" si="175"/>
        <v>1.3652</v>
      </c>
    </row>
    <row r="2668" spans="1:11">
      <c r="A2668" s="135">
        <v>40253</v>
      </c>
      <c r="B2668" s="136">
        <f t="shared" si="178"/>
        <v>2010</v>
      </c>
      <c r="C2668" s="137">
        <v>1.3757999999999999</v>
      </c>
      <c r="D2668" s="133">
        <f t="shared" si="176"/>
        <v>1.3757999999999999</v>
      </c>
      <c r="E2668" s="144">
        <v>40254</v>
      </c>
      <c r="F2668" s="139">
        <f t="shared" si="179"/>
        <v>2010</v>
      </c>
      <c r="G2668" s="140">
        <v>1.5296000000000001</v>
      </c>
      <c r="H2668" s="145">
        <f t="shared" si="177"/>
        <v>1.5296000000000001</v>
      </c>
      <c r="K2668" s="5">
        <f t="shared" si="175"/>
        <v>1.3757999999999999</v>
      </c>
    </row>
    <row r="2669" spans="1:11">
      <c r="A2669" s="135">
        <v>40254</v>
      </c>
      <c r="B2669" s="136">
        <f t="shared" si="178"/>
        <v>2010</v>
      </c>
      <c r="C2669" s="137">
        <v>1.3738999999999999</v>
      </c>
      <c r="D2669" s="133">
        <f t="shared" si="176"/>
        <v>1.3738999999999999</v>
      </c>
      <c r="E2669" s="144">
        <v>40255</v>
      </c>
      <c r="F2669" s="139">
        <f t="shared" si="179"/>
        <v>2010</v>
      </c>
      <c r="G2669" s="140">
        <v>1.5246999999999999</v>
      </c>
      <c r="H2669" s="145">
        <f t="shared" si="177"/>
        <v>1.5246999999999999</v>
      </c>
      <c r="K2669" s="5">
        <f t="shared" si="175"/>
        <v>1.3738999999999999</v>
      </c>
    </row>
    <row r="2670" spans="1:11">
      <c r="A2670" s="135">
        <v>40255</v>
      </c>
      <c r="B2670" s="136">
        <f t="shared" si="178"/>
        <v>2010</v>
      </c>
      <c r="C2670" s="137">
        <v>1.3603000000000001</v>
      </c>
      <c r="D2670" s="133">
        <f t="shared" si="176"/>
        <v>1.3603000000000001</v>
      </c>
      <c r="E2670" s="144">
        <v>40256</v>
      </c>
      <c r="F2670" s="139">
        <f t="shared" si="179"/>
        <v>2010</v>
      </c>
      <c r="G2670" s="140">
        <v>1.5014000000000001</v>
      </c>
      <c r="H2670" s="145">
        <f t="shared" si="177"/>
        <v>1.5014000000000001</v>
      </c>
      <c r="K2670" s="5">
        <f t="shared" si="175"/>
        <v>1.3603000000000001</v>
      </c>
    </row>
    <row r="2671" spans="1:11">
      <c r="A2671" s="135">
        <v>40256</v>
      </c>
      <c r="B2671" s="136">
        <f t="shared" si="178"/>
        <v>2010</v>
      </c>
      <c r="C2671" s="137">
        <v>1.353</v>
      </c>
      <c r="D2671" s="133">
        <f t="shared" si="176"/>
        <v>1.353</v>
      </c>
      <c r="E2671" s="144">
        <v>40259</v>
      </c>
      <c r="F2671" s="139">
        <f t="shared" si="179"/>
        <v>2010</v>
      </c>
      <c r="G2671" s="140">
        <v>1.5071000000000001</v>
      </c>
      <c r="H2671" s="145">
        <f t="shared" si="177"/>
        <v>1.5071000000000001</v>
      </c>
      <c r="K2671" s="5">
        <f t="shared" si="175"/>
        <v>1.353</v>
      </c>
    </row>
    <row r="2672" spans="1:11">
      <c r="A2672" s="135">
        <v>40259</v>
      </c>
      <c r="B2672" s="136">
        <f t="shared" si="178"/>
        <v>2010</v>
      </c>
      <c r="C2672" s="137">
        <v>1.3531</v>
      </c>
      <c r="D2672" s="133">
        <f t="shared" si="176"/>
        <v>1.3531</v>
      </c>
      <c r="E2672" s="144">
        <v>40260</v>
      </c>
      <c r="F2672" s="139">
        <f t="shared" si="179"/>
        <v>2010</v>
      </c>
      <c r="G2672" s="140">
        <v>1.5066999999999999</v>
      </c>
      <c r="H2672" s="145">
        <f t="shared" si="177"/>
        <v>1.5066999999999999</v>
      </c>
      <c r="K2672" s="5">
        <f t="shared" si="175"/>
        <v>1.3531</v>
      </c>
    </row>
    <row r="2673" spans="1:11">
      <c r="A2673" s="135">
        <v>40260</v>
      </c>
      <c r="B2673" s="136">
        <f t="shared" si="178"/>
        <v>2010</v>
      </c>
      <c r="C2673" s="137">
        <v>1.3534999999999999</v>
      </c>
      <c r="D2673" s="133">
        <f t="shared" si="176"/>
        <v>1.3534999999999999</v>
      </c>
      <c r="E2673" s="144">
        <v>40261</v>
      </c>
      <c r="F2673" s="139">
        <f t="shared" si="179"/>
        <v>2010</v>
      </c>
      <c r="G2673" s="140">
        <v>1.4914000000000001</v>
      </c>
      <c r="H2673" s="145">
        <f t="shared" si="177"/>
        <v>1.4914000000000001</v>
      </c>
      <c r="K2673" s="5">
        <f t="shared" si="175"/>
        <v>1.3534999999999999</v>
      </c>
    </row>
    <row r="2674" spans="1:11">
      <c r="A2674" s="135">
        <v>40261</v>
      </c>
      <c r="B2674" s="136">
        <f t="shared" si="178"/>
        <v>2010</v>
      </c>
      <c r="C2674" s="137">
        <v>1.3347</v>
      </c>
      <c r="D2674" s="133">
        <f t="shared" si="176"/>
        <v>1.3347</v>
      </c>
      <c r="E2674" s="144">
        <v>40262</v>
      </c>
      <c r="F2674" s="139">
        <f t="shared" si="179"/>
        <v>2010</v>
      </c>
      <c r="G2674" s="140">
        <v>1.4883999999999999</v>
      </c>
      <c r="H2674" s="145">
        <f t="shared" si="177"/>
        <v>1.4883999999999999</v>
      </c>
      <c r="K2674" s="5">
        <f t="shared" si="175"/>
        <v>1.3347</v>
      </c>
    </row>
    <row r="2675" spans="1:11">
      <c r="A2675" s="135">
        <v>40262</v>
      </c>
      <c r="B2675" s="136">
        <f t="shared" si="178"/>
        <v>2010</v>
      </c>
      <c r="C2675" s="137">
        <v>1.3344</v>
      </c>
      <c r="D2675" s="133">
        <f t="shared" si="176"/>
        <v>1.3344</v>
      </c>
      <c r="E2675" s="144">
        <v>40263</v>
      </c>
      <c r="F2675" s="139">
        <f t="shared" si="179"/>
        <v>2010</v>
      </c>
      <c r="G2675" s="140">
        <v>1.4905999999999999</v>
      </c>
      <c r="H2675" s="145">
        <f t="shared" si="177"/>
        <v>1.4905999999999999</v>
      </c>
      <c r="K2675" s="5">
        <f t="shared" si="175"/>
        <v>1.3344</v>
      </c>
    </row>
    <row r="2676" spans="1:11">
      <c r="A2676" s="135">
        <v>40263</v>
      </c>
      <c r="B2676" s="136">
        <f t="shared" si="178"/>
        <v>2010</v>
      </c>
      <c r="C2676" s="137">
        <v>1.3398000000000001</v>
      </c>
      <c r="D2676" s="133">
        <f t="shared" si="176"/>
        <v>1.3398000000000001</v>
      </c>
      <c r="E2676" s="144">
        <v>40266</v>
      </c>
      <c r="F2676" s="139">
        <f t="shared" si="179"/>
        <v>2010</v>
      </c>
      <c r="G2676" s="140">
        <v>1.4968999999999999</v>
      </c>
      <c r="H2676" s="145">
        <f t="shared" si="177"/>
        <v>1.4968999999999999</v>
      </c>
      <c r="K2676" s="5">
        <f t="shared" si="175"/>
        <v>1.3398000000000001</v>
      </c>
    </row>
    <row r="2677" spans="1:11">
      <c r="A2677" s="135">
        <v>40266</v>
      </c>
      <c r="B2677" s="136">
        <f t="shared" si="178"/>
        <v>2010</v>
      </c>
      <c r="C2677" s="137">
        <v>1.3465</v>
      </c>
      <c r="D2677" s="133">
        <f t="shared" si="176"/>
        <v>1.3465</v>
      </c>
      <c r="E2677" s="144">
        <v>40267</v>
      </c>
      <c r="F2677" s="139">
        <f t="shared" si="179"/>
        <v>2010</v>
      </c>
      <c r="G2677" s="140">
        <v>1.5089999999999999</v>
      </c>
      <c r="H2677" s="145">
        <f t="shared" si="177"/>
        <v>1.5089999999999999</v>
      </c>
      <c r="K2677" s="5">
        <f t="shared" si="175"/>
        <v>1.3465</v>
      </c>
    </row>
    <row r="2678" spans="1:11">
      <c r="A2678" s="135">
        <v>40267</v>
      </c>
      <c r="B2678" s="136">
        <f t="shared" si="178"/>
        <v>2010</v>
      </c>
      <c r="C2678" s="137">
        <v>1.3409</v>
      </c>
      <c r="D2678" s="133">
        <f t="shared" si="176"/>
        <v>1.3409</v>
      </c>
      <c r="E2678" s="144">
        <v>40268</v>
      </c>
      <c r="F2678" s="139">
        <f t="shared" si="179"/>
        <v>2010</v>
      </c>
      <c r="G2678" s="140">
        <v>1.5185999999999999</v>
      </c>
      <c r="H2678" s="145">
        <f t="shared" si="177"/>
        <v>1.5185999999999999</v>
      </c>
      <c r="K2678" s="5">
        <f t="shared" si="175"/>
        <v>1.3409</v>
      </c>
    </row>
    <row r="2679" spans="1:11">
      <c r="A2679" s="135">
        <v>40268</v>
      </c>
      <c r="B2679" s="136">
        <f t="shared" si="178"/>
        <v>2010</v>
      </c>
      <c r="C2679" s="137">
        <v>1.3526</v>
      </c>
      <c r="D2679" s="133">
        <f t="shared" si="176"/>
        <v>1.3526</v>
      </c>
      <c r="E2679" s="144">
        <v>40269</v>
      </c>
      <c r="F2679" s="139">
        <f t="shared" si="179"/>
        <v>2010</v>
      </c>
      <c r="G2679" s="140">
        <v>1.5289999999999999</v>
      </c>
      <c r="H2679" s="145">
        <f t="shared" si="177"/>
        <v>1.5289999999999999</v>
      </c>
      <c r="K2679" s="5">
        <f t="shared" si="175"/>
        <v>1.3526</v>
      </c>
    </row>
    <row r="2680" spans="1:11">
      <c r="A2680" s="135">
        <v>40269</v>
      </c>
      <c r="B2680" s="136">
        <f t="shared" si="178"/>
        <v>2010</v>
      </c>
      <c r="C2680" s="137">
        <v>1.3569</v>
      </c>
      <c r="D2680" s="133">
        <f t="shared" si="176"/>
        <v>1.3569</v>
      </c>
      <c r="E2680" s="144">
        <v>40270</v>
      </c>
      <c r="F2680" s="139">
        <f t="shared" si="179"/>
        <v>2010</v>
      </c>
      <c r="G2680" s="140">
        <v>1.5197000000000001</v>
      </c>
      <c r="H2680" s="145">
        <f t="shared" si="177"/>
        <v>1.5197000000000001</v>
      </c>
      <c r="K2680" s="5">
        <f t="shared" ref="K2680:K2743" si="180">C2680</f>
        <v>1.3569</v>
      </c>
    </row>
    <row r="2681" spans="1:11">
      <c r="A2681" s="135">
        <v>40270</v>
      </c>
      <c r="B2681" s="136">
        <f t="shared" si="178"/>
        <v>2010</v>
      </c>
      <c r="C2681" s="137">
        <v>1.3487</v>
      </c>
      <c r="D2681" s="133">
        <f t="shared" si="176"/>
        <v>1.3487</v>
      </c>
      <c r="E2681" s="144">
        <v>40273</v>
      </c>
      <c r="F2681" s="139">
        <f t="shared" si="179"/>
        <v>2010</v>
      </c>
      <c r="G2681" s="140">
        <v>1.5284</v>
      </c>
      <c r="H2681" s="145">
        <f t="shared" si="177"/>
        <v>1.5284</v>
      </c>
      <c r="K2681" s="5">
        <f t="shared" si="180"/>
        <v>1.3487</v>
      </c>
    </row>
    <row r="2682" spans="1:11">
      <c r="A2682" s="135">
        <v>40273</v>
      </c>
      <c r="B2682" s="136">
        <f t="shared" si="178"/>
        <v>2010</v>
      </c>
      <c r="C2682" s="137">
        <v>1.3486</v>
      </c>
      <c r="D2682" s="133">
        <f t="shared" si="176"/>
        <v>1.3486</v>
      </c>
      <c r="E2682" s="144">
        <v>40274</v>
      </c>
      <c r="F2682" s="139">
        <f t="shared" si="179"/>
        <v>2010</v>
      </c>
      <c r="G2682" s="140">
        <v>1.5229999999999999</v>
      </c>
      <c r="H2682" s="145">
        <f t="shared" si="177"/>
        <v>1.5229999999999999</v>
      </c>
      <c r="K2682" s="5">
        <f t="shared" si="180"/>
        <v>1.3486</v>
      </c>
    </row>
    <row r="2683" spans="1:11">
      <c r="A2683" s="135">
        <v>40274</v>
      </c>
      <c r="B2683" s="136">
        <f t="shared" si="178"/>
        <v>2010</v>
      </c>
      <c r="C2683" s="137">
        <v>1.3378000000000001</v>
      </c>
      <c r="D2683" s="133">
        <f t="shared" si="176"/>
        <v>1.3378000000000001</v>
      </c>
      <c r="E2683" s="144">
        <v>40275</v>
      </c>
      <c r="F2683" s="139">
        <f t="shared" si="179"/>
        <v>2010</v>
      </c>
      <c r="G2683" s="140">
        <v>1.5246</v>
      </c>
      <c r="H2683" s="145">
        <f t="shared" si="177"/>
        <v>1.5246</v>
      </c>
      <c r="K2683" s="5">
        <f t="shared" si="180"/>
        <v>1.3378000000000001</v>
      </c>
    </row>
    <row r="2684" spans="1:11">
      <c r="A2684" s="135">
        <v>40275</v>
      </c>
      <c r="B2684" s="136">
        <f t="shared" si="178"/>
        <v>2010</v>
      </c>
      <c r="C2684" s="137">
        <v>1.3364</v>
      </c>
      <c r="D2684" s="133">
        <f t="shared" si="176"/>
        <v>1.3364</v>
      </c>
      <c r="E2684" s="144">
        <v>40276</v>
      </c>
      <c r="F2684" s="139">
        <f t="shared" si="179"/>
        <v>2010</v>
      </c>
      <c r="G2684" s="140">
        <v>1.5271999999999999</v>
      </c>
      <c r="H2684" s="145">
        <f t="shared" si="177"/>
        <v>1.5271999999999999</v>
      </c>
      <c r="K2684" s="5">
        <f t="shared" si="180"/>
        <v>1.3364</v>
      </c>
    </row>
    <row r="2685" spans="1:11">
      <c r="A2685" s="135">
        <v>40276</v>
      </c>
      <c r="B2685" s="136">
        <f t="shared" si="178"/>
        <v>2010</v>
      </c>
      <c r="C2685" s="137">
        <v>1.3360000000000001</v>
      </c>
      <c r="D2685" s="133">
        <f t="shared" si="176"/>
        <v>1.3360000000000001</v>
      </c>
      <c r="E2685" s="144">
        <v>40277</v>
      </c>
      <c r="F2685" s="139">
        <f t="shared" si="179"/>
        <v>2010</v>
      </c>
      <c r="G2685" s="140">
        <v>1.5370999999999999</v>
      </c>
      <c r="H2685" s="145">
        <f t="shared" si="177"/>
        <v>1.5370999999999999</v>
      </c>
      <c r="K2685" s="5">
        <f t="shared" si="180"/>
        <v>1.3360000000000001</v>
      </c>
    </row>
    <row r="2686" spans="1:11">
      <c r="A2686" s="135">
        <v>40277</v>
      </c>
      <c r="B2686" s="136">
        <f t="shared" si="178"/>
        <v>2010</v>
      </c>
      <c r="C2686" s="137">
        <v>1.3468</v>
      </c>
      <c r="D2686" s="133">
        <f t="shared" si="176"/>
        <v>1.3468</v>
      </c>
      <c r="E2686" s="144">
        <v>40280</v>
      </c>
      <c r="F2686" s="139">
        <f t="shared" si="179"/>
        <v>2010</v>
      </c>
      <c r="G2686" s="140">
        <v>1.5367999999999999</v>
      </c>
      <c r="H2686" s="145">
        <f t="shared" si="177"/>
        <v>1.5367999999999999</v>
      </c>
      <c r="K2686" s="5">
        <f t="shared" si="180"/>
        <v>1.3468</v>
      </c>
    </row>
    <row r="2687" spans="1:11">
      <c r="A2687" s="135">
        <v>40280</v>
      </c>
      <c r="B2687" s="136">
        <f t="shared" si="178"/>
        <v>2010</v>
      </c>
      <c r="C2687" s="137">
        <v>1.3587</v>
      </c>
      <c r="D2687" s="133">
        <f t="shared" si="176"/>
        <v>1.3587</v>
      </c>
      <c r="E2687" s="144">
        <v>40281</v>
      </c>
      <c r="F2687" s="139">
        <f t="shared" si="179"/>
        <v>2010</v>
      </c>
      <c r="G2687" s="140">
        <v>1.5416000000000001</v>
      </c>
      <c r="H2687" s="145">
        <f t="shared" si="177"/>
        <v>1.5416000000000001</v>
      </c>
      <c r="K2687" s="5">
        <f t="shared" si="180"/>
        <v>1.3587</v>
      </c>
    </row>
    <row r="2688" spans="1:11">
      <c r="A2688" s="135">
        <v>40281</v>
      </c>
      <c r="B2688" s="136">
        <f t="shared" si="178"/>
        <v>2010</v>
      </c>
      <c r="C2688" s="137">
        <v>1.3592</v>
      </c>
      <c r="D2688" s="133">
        <f t="shared" si="176"/>
        <v>1.3592</v>
      </c>
      <c r="E2688" s="144">
        <v>40282</v>
      </c>
      <c r="F2688" s="139">
        <f t="shared" si="179"/>
        <v>2010</v>
      </c>
      <c r="G2688" s="140">
        <v>1.5484</v>
      </c>
      <c r="H2688" s="145">
        <f t="shared" si="177"/>
        <v>1.5484</v>
      </c>
      <c r="K2688" s="5">
        <f t="shared" si="180"/>
        <v>1.3592</v>
      </c>
    </row>
    <row r="2689" spans="1:11">
      <c r="A2689" s="135">
        <v>40282</v>
      </c>
      <c r="B2689" s="136">
        <f t="shared" si="178"/>
        <v>2010</v>
      </c>
      <c r="C2689" s="137">
        <v>1.3666</v>
      </c>
      <c r="D2689" s="133">
        <f t="shared" si="176"/>
        <v>1.3666</v>
      </c>
      <c r="E2689" s="144">
        <v>40283</v>
      </c>
      <c r="F2689" s="139">
        <f t="shared" si="179"/>
        <v>2010</v>
      </c>
      <c r="G2689" s="140">
        <v>1.5465</v>
      </c>
      <c r="H2689" s="145">
        <f t="shared" si="177"/>
        <v>1.5465</v>
      </c>
      <c r="K2689" s="5">
        <f t="shared" si="180"/>
        <v>1.3666</v>
      </c>
    </row>
    <row r="2690" spans="1:11">
      <c r="A2690" s="135">
        <v>40283</v>
      </c>
      <c r="B2690" s="136">
        <f t="shared" si="178"/>
        <v>2010</v>
      </c>
      <c r="C2690" s="137">
        <v>1.3540000000000001</v>
      </c>
      <c r="D2690" s="133">
        <f t="shared" si="176"/>
        <v>1.3540000000000001</v>
      </c>
      <c r="E2690" s="144">
        <v>40284</v>
      </c>
      <c r="F2690" s="139">
        <f t="shared" si="179"/>
        <v>2010</v>
      </c>
      <c r="G2690" s="140">
        <v>1.5395000000000001</v>
      </c>
      <c r="H2690" s="145">
        <f t="shared" si="177"/>
        <v>1.5395000000000001</v>
      </c>
      <c r="K2690" s="5">
        <f t="shared" si="180"/>
        <v>1.3540000000000001</v>
      </c>
    </row>
    <row r="2691" spans="1:11">
      <c r="A2691" s="135">
        <v>40284</v>
      </c>
      <c r="B2691" s="136">
        <f t="shared" si="178"/>
        <v>2010</v>
      </c>
      <c r="C2691" s="137">
        <v>1.3487</v>
      </c>
      <c r="D2691" s="133">
        <f t="shared" si="176"/>
        <v>1.3487</v>
      </c>
      <c r="E2691" s="144">
        <v>40287</v>
      </c>
      <c r="F2691" s="139">
        <f t="shared" si="179"/>
        <v>2010</v>
      </c>
      <c r="G2691" s="140">
        <v>1.5263</v>
      </c>
      <c r="H2691" s="145">
        <f t="shared" si="177"/>
        <v>1.5263</v>
      </c>
      <c r="K2691" s="5">
        <f t="shared" si="180"/>
        <v>1.3487</v>
      </c>
    </row>
    <row r="2692" spans="1:11">
      <c r="A2692" s="135">
        <v>40287</v>
      </c>
      <c r="B2692" s="136">
        <f t="shared" si="178"/>
        <v>2010</v>
      </c>
      <c r="C2692" s="137">
        <v>1.3458000000000001</v>
      </c>
      <c r="D2692" s="133">
        <f t="shared" si="176"/>
        <v>1.3458000000000001</v>
      </c>
      <c r="E2692" s="144">
        <v>40288</v>
      </c>
      <c r="F2692" s="139">
        <f t="shared" si="179"/>
        <v>2010</v>
      </c>
      <c r="G2692" s="140">
        <v>1.5375000000000001</v>
      </c>
      <c r="H2692" s="145">
        <f t="shared" si="177"/>
        <v>1.5375000000000001</v>
      </c>
      <c r="K2692" s="5">
        <f t="shared" si="180"/>
        <v>1.3458000000000001</v>
      </c>
    </row>
    <row r="2693" spans="1:11">
      <c r="A2693" s="135">
        <v>40288</v>
      </c>
      <c r="B2693" s="136">
        <f t="shared" si="178"/>
        <v>2010</v>
      </c>
      <c r="C2693" s="137">
        <v>1.3446</v>
      </c>
      <c r="D2693" s="133">
        <f t="shared" si="176"/>
        <v>1.3446</v>
      </c>
      <c r="E2693" s="144">
        <v>40289</v>
      </c>
      <c r="F2693" s="139">
        <f t="shared" si="179"/>
        <v>2010</v>
      </c>
      <c r="G2693" s="140">
        <v>1.5397000000000001</v>
      </c>
      <c r="H2693" s="145">
        <f t="shared" si="177"/>
        <v>1.5397000000000001</v>
      </c>
      <c r="K2693" s="5">
        <f t="shared" si="180"/>
        <v>1.3446</v>
      </c>
    </row>
    <row r="2694" spans="1:11">
      <c r="A2694" s="135">
        <v>40289</v>
      </c>
      <c r="B2694" s="136">
        <f t="shared" si="178"/>
        <v>2010</v>
      </c>
      <c r="C2694" s="137">
        <v>1.3383</v>
      </c>
      <c r="D2694" s="133">
        <f t="shared" si="176"/>
        <v>1.3383</v>
      </c>
      <c r="E2694" s="144">
        <v>40290</v>
      </c>
      <c r="F2694" s="139">
        <f t="shared" si="179"/>
        <v>2010</v>
      </c>
      <c r="G2694" s="140">
        <v>1.5367999999999999</v>
      </c>
      <c r="H2694" s="145">
        <f t="shared" si="177"/>
        <v>1.5367999999999999</v>
      </c>
      <c r="K2694" s="5">
        <f t="shared" si="180"/>
        <v>1.3383</v>
      </c>
    </row>
    <row r="2695" spans="1:11">
      <c r="A2695" s="135">
        <v>40290</v>
      </c>
      <c r="B2695" s="136">
        <f t="shared" si="178"/>
        <v>2010</v>
      </c>
      <c r="C2695" s="137">
        <v>1.3298000000000001</v>
      </c>
      <c r="D2695" s="133">
        <f t="shared" ref="D2695:D2758" si="181">IF(ISNUMBER(C2695),C2695,"")</f>
        <v>1.3298000000000001</v>
      </c>
      <c r="E2695" s="144">
        <v>40291</v>
      </c>
      <c r="F2695" s="139">
        <f t="shared" si="179"/>
        <v>2010</v>
      </c>
      <c r="G2695" s="140">
        <v>1.5363</v>
      </c>
      <c r="H2695" s="145">
        <f t="shared" ref="H2695:H2758" si="182">IF(ISNUMBER(G2695),G2695,"")</f>
        <v>1.5363</v>
      </c>
      <c r="K2695" s="5">
        <f t="shared" si="180"/>
        <v>1.3298000000000001</v>
      </c>
    </row>
    <row r="2696" spans="1:11">
      <c r="A2696" s="135">
        <v>40291</v>
      </c>
      <c r="B2696" s="136">
        <f t="shared" ref="B2696:B2759" si="183">YEAR(A2696)</f>
        <v>2010</v>
      </c>
      <c r="C2696" s="137">
        <v>1.3360000000000001</v>
      </c>
      <c r="D2696" s="133">
        <f t="shared" si="181"/>
        <v>1.3360000000000001</v>
      </c>
      <c r="E2696" s="144">
        <v>40294</v>
      </c>
      <c r="F2696" s="139">
        <f t="shared" si="179"/>
        <v>2010</v>
      </c>
      <c r="G2696" s="140">
        <v>1.5466</v>
      </c>
      <c r="H2696" s="145">
        <f t="shared" si="182"/>
        <v>1.5466</v>
      </c>
      <c r="K2696" s="5">
        <f t="shared" si="180"/>
        <v>1.3360000000000001</v>
      </c>
    </row>
    <row r="2697" spans="1:11">
      <c r="A2697" s="135">
        <v>40294</v>
      </c>
      <c r="B2697" s="136">
        <f t="shared" si="183"/>
        <v>2010</v>
      </c>
      <c r="C2697" s="137">
        <v>1.3335999999999999</v>
      </c>
      <c r="D2697" s="133">
        <f t="shared" si="181"/>
        <v>1.3335999999999999</v>
      </c>
      <c r="E2697" s="144">
        <v>40295</v>
      </c>
      <c r="F2697" s="139">
        <f t="shared" ref="F2697:F2760" si="184">YEAR(E2697)</f>
        <v>2010</v>
      </c>
      <c r="G2697" s="140">
        <v>1.5285</v>
      </c>
      <c r="H2697" s="145">
        <f t="shared" si="182"/>
        <v>1.5285</v>
      </c>
      <c r="K2697" s="5">
        <f t="shared" si="180"/>
        <v>1.3335999999999999</v>
      </c>
    </row>
    <row r="2698" spans="1:11">
      <c r="A2698" s="135">
        <v>40295</v>
      </c>
      <c r="B2698" s="136">
        <f t="shared" si="183"/>
        <v>2010</v>
      </c>
      <c r="C2698" s="137">
        <v>1.323</v>
      </c>
      <c r="D2698" s="133">
        <f t="shared" si="181"/>
        <v>1.323</v>
      </c>
      <c r="E2698" s="144">
        <v>40296</v>
      </c>
      <c r="F2698" s="139">
        <f t="shared" si="184"/>
        <v>2010</v>
      </c>
      <c r="G2698" s="140">
        <v>1.516</v>
      </c>
      <c r="H2698" s="145">
        <f t="shared" si="182"/>
        <v>1.516</v>
      </c>
      <c r="K2698" s="5">
        <f t="shared" si="180"/>
        <v>1.323</v>
      </c>
    </row>
    <row r="2699" spans="1:11">
      <c r="A2699" s="135">
        <v>40296</v>
      </c>
      <c r="B2699" s="136">
        <f t="shared" si="183"/>
        <v>2010</v>
      </c>
      <c r="C2699" s="137">
        <v>1.3129999999999999</v>
      </c>
      <c r="D2699" s="133">
        <f t="shared" si="181"/>
        <v>1.3129999999999999</v>
      </c>
      <c r="E2699" s="144">
        <v>40297</v>
      </c>
      <c r="F2699" s="139">
        <f t="shared" si="184"/>
        <v>2010</v>
      </c>
      <c r="G2699" s="140">
        <v>1.5303</v>
      </c>
      <c r="H2699" s="145">
        <f t="shared" si="182"/>
        <v>1.5303</v>
      </c>
      <c r="K2699" s="5">
        <f t="shared" si="180"/>
        <v>1.3129999999999999</v>
      </c>
    </row>
    <row r="2700" spans="1:11">
      <c r="A2700" s="135">
        <v>40297</v>
      </c>
      <c r="B2700" s="136">
        <f t="shared" si="183"/>
        <v>2010</v>
      </c>
      <c r="C2700" s="137">
        <v>1.3243</v>
      </c>
      <c r="D2700" s="133">
        <f t="shared" si="181"/>
        <v>1.3243</v>
      </c>
      <c r="E2700" s="144">
        <v>40298</v>
      </c>
      <c r="F2700" s="139">
        <f t="shared" si="184"/>
        <v>2010</v>
      </c>
      <c r="G2700" s="140">
        <v>1.5307999999999999</v>
      </c>
      <c r="H2700" s="145">
        <f t="shared" si="182"/>
        <v>1.5307999999999999</v>
      </c>
      <c r="K2700" s="5">
        <f t="shared" si="180"/>
        <v>1.3243</v>
      </c>
    </row>
    <row r="2701" spans="1:11">
      <c r="A2701" s="135">
        <v>40298</v>
      </c>
      <c r="B2701" s="136">
        <f t="shared" si="183"/>
        <v>2010</v>
      </c>
      <c r="C2701" s="137">
        <v>1.3302</v>
      </c>
      <c r="D2701" s="133">
        <f t="shared" si="181"/>
        <v>1.3302</v>
      </c>
      <c r="E2701" s="144">
        <v>40301</v>
      </c>
      <c r="F2701" s="139">
        <f t="shared" si="184"/>
        <v>2010</v>
      </c>
      <c r="G2701" s="140">
        <v>1.5242</v>
      </c>
      <c r="H2701" s="145">
        <f t="shared" si="182"/>
        <v>1.5242</v>
      </c>
      <c r="K2701" s="5">
        <f t="shared" si="180"/>
        <v>1.3302</v>
      </c>
    </row>
    <row r="2702" spans="1:11">
      <c r="A2702" s="141" t="s">
        <v>249</v>
      </c>
      <c r="B2702" s="136">
        <f t="shared" si="183"/>
        <v>2010</v>
      </c>
      <c r="C2702" s="137">
        <v>1.3183</v>
      </c>
      <c r="D2702" s="133">
        <f t="shared" si="181"/>
        <v>1.3183</v>
      </c>
      <c r="E2702" s="144">
        <v>40302</v>
      </c>
      <c r="F2702" s="139">
        <f t="shared" si="184"/>
        <v>2010</v>
      </c>
      <c r="G2702" s="140">
        <v>1.5135000000000001</v>
      </c>
      <c r="H2702" s="145">
        <f t="shared" si="182"/>
        <v>1.5135000000000001</v>
      </c>
      <c r="K2702" s="5">
        <f t="shared" si="180"/>
        <v>1.3183</v>
      </c>
    </row>
    <row r="2703" spans="1:11">
      <c r="A2703" s="141" t="s">
        <v>248</v>
      </c>
      <c r="B2703" s="136">
        <f t="shared" si="183"/>
        <v>2010</v>
      </c>
      <c r="C2703" s="137">
        <v>1.3037000000000001</v>
      </c>
      <c r="D2703" s="133">
        <f t="shared" si="181"/>
        <v>1.3037000000000001</v>
      </c>
      <c r="E2703" s="144">
        <v>40303</v>
      </c>
      <c r="F2703" s="139">
        <f t="shared" si="184"/>
        <v>2010</v>
      </c>
      <c r="G2703" s="140">
        <v>1.5134000000000001</v>
      </c>
      <c r="H2703" s="145">
        <f t="shared" si="182"/>
        <v>1.5134000000000001</v>
      </c>
      <c r="K2703" s="5">
        <f t="shared" si="180"/>
        <v>1.3037000000000001</v>
      </c>
    </row>
    <row r="2704" spans="1:11">
      <c r="A2704" s="141" t="s">
        <v>247</v>
      </c>
      <c r="B2704" s="136">
        <f t="shared" si="183"/>
        <v>2010</v>
      </c>
      <c r="C2704" s="137">
        <v>1.2889999999999999</v>
      </c>
      <c r="D2704" s="133">
        <f t="shared" si="181"/>
        <v>1.2889999999999999</v>
      </c>
      <c r="E2704" s="144">
        <v>40304</v>
      </c>
      <c r="F2704" s="139">
        <f t="shared" si="184"/>
        <v>2010</v>
      </c>
      <c r="G2704" s="140">
        <v>1.4888999999999999</v>
      </c>
      <c r="H2704" s="145">
        <f t="shared" si="182"/>
        <v>1.4888999999999999</v>
      </c>
      <c r="K2704" s="5">
        <f t="shared" si="180"/>
        <v>1.2889999999999999</v>
      </c>
    </row>
    <row r="2705" spans="1:11">
      <c r="A2705" s="141" t="s">
        <v>246</v>
      </c>
      <c r="B2705" s="136">
        <f t="shared" si="183"/>
        <v>2010</v>
      </c>
      <c r="C2705" s="137">
        <v>1.2688999999999999</v>
      </c>
      <c r="D2705" s="133">
        <f t="shared" si="181"/>
        <v>1.2688999999999999</v>
      </c>
      <c r="E2705" s="144">
        <v>40305</v>
      </c>
      <c r="F2705" s="139">
        <f t="shared" si="184"/>
        <v>2010</v>
      </c>
      <c r="G2705" s="140">
        <v>1.4739</v>
      </c>
      <c r="H2705" s="145">
        <f t="shared" si="182"/>
        <v>1.4739</v>
      </c>
      <c r="K2705" s="5">
        <f t="shared" si="180"/>
        <v>1.2688999999999999</v>
      </c>
    </row>
    <row r="2706" spans="1:11">
      <c r="A2706" s="141" t="s">
        <v>245</v>
      </c>
      <c r="B2706" s="136">
        <f t="shared" si="183"/>
        <v>2010</v>
      </c>
      <c r="C2706" s="137">
        <v>1.2721</v>
      </c>
      <c r="D2706" s="133">
        <f t="shared" si="181"/>
        <v>1.2721</v>
      </c>
      <c r="E2706" s="144">
        <v>40308</v>
      </c>
      <c r="F2706" s="139">
        <f t="shared" si="184"/>
        <v>2010</v>
      </c>
      <c r="G2706" s="140">
        <v>1.498</v>
      </c>
      <c r="H2706" s="145">
        <f t="shared" si="182"/>
        <v>1.498</v>
      </c>
      <c r="K2706" s="5">
        <f t="shared" si="180"/>
        <v>1.2721</v>
      </c>
    </row>
    <row r="2707" spans="1:11">
      <c r="A2707" s="141" t="s">
        <v>244</v>
      </c>
      <c r="B2707" s="136">
        <f t="shared" si="183"/>
        <v>2010</v>
      </c>
      <c r="C2707" s="137">
        <v>1.2861</v>
      </c>
      <c r="D2707" s="133">
        <f t="shared" si="181"/>
        <v>1.2861</v>
      </c>
      <c r="E2707" s="144">
        <v>40309</v>
      </c>
      <c r="F2707" s="139">
        <f t="shared" si="184"/>
        <v>2010</v>
      </c>
      <c r="G2707" s="140">
        <v>1.4952000000000001</v>
      </c>
      <c r="H2707" s="145">
        <f t="shared" si="182"/>
        <v>1.4952000000000001</v>
      </c>
      <c r="K2707" s="5">
        <f t="shared" si="180"/>
        <v>1.2861</v>
      </c>
    </row>
    <row r="2708" spans="1:11">
      <c r="A2708" s="141" t="s">
        <v>243</v>
      </c>
      <c r="B2708" s="136">
        <f t="shared" si="183"/>
        <v>2010</v>
      </c>
      <c r="C2708" s="137">
        <v>1.2715000000000001</v>
      </c>
      <c r="D2708" s="133">
        <f t="shared" si="181"/>
        <v>1.2715000000000001</v>
      </c>
      <c r="E2708" s="144">
        <v>40310</v>
      </c>
      <c r="F2708" s="139">
        <f t="shared" si="184"/>
        <v>2010</v>
      </c>
      <c r="G2708" s="140">
        <v>1.4855</v>
      </c>
      <c r="H2708" s="145">
        <f t="shared" si="182"/>
        <v>1.4855</v>
      </c>
      <c r="K2708" s="5">
        <f t="shared" si="180"/>
        <v>1.2715000000000001</v>
      </c>
    </row>
    <row r="2709" spans="1:11">
      <c r="A2709" s="141" t="s">
        <v>242</v>
      </c>
      <c r="B2709" s="136">
        <f t="shared" si="183"/>
        <v>2010</v>
      </c>
      <c r="C2709" s="137">
        <v>1.2642</v>
      </c>
      <c r="D2709" s="133">
        <f t="shared" si="181"/>
        <v>1.2642</v>
      </c>
      <c r="E2709" s="144">
        <v>40311</v>
      </c>
      <c r="F2709" s="139">
        <f t="shared" si="184"/>
        <v>2010</v>
      </c>
      <c r="G2709" s="140">
        <v>1.4659</v>
      </c>
      <c r="H2709" s="145">
        <f t="shared" si="182"/>
        <v>1.4659</v>
      </c>
      <c r="K2709" s="5">
        <f t="shared" si="180"/>
        <v>1.2642</v>
      </c>
    </row>
    <row r="2710" spans="1:11">
      <c r="A2710" s="141" t="s">
        <v>241</v>
      </c>
      <c r="B2710" s="136">
        <f t="shared" si="183"/>
        <v>2010</v>
      </c>
      <c r="C2710" s="137">
        <v>1.2567999999999999</v>
      </c>
      <c r="D2710" s="133">
        <f t="shared" si="181"/>
        <v>1.2567999999999999</v>
      </c>
      <c r="E2710" s="144">
        <v>40312</v>
      </c>
      <c r="F2710" s="139">
        <f t="shared" si="184"/>
        <v>2010</v>
      </c>
      <c r="G2710" s="140">
        <v>1.4557</v>
      </c>
      <c r="H2710" s="145">
        <f t="shared" si="182"/>
        <v>1.4557</v>
      </c>
      <c r="K2710" s="5">
        <f t="shared" si="180"/>
        <v>1.2567999999999999</v>
      </c>
    </row>
    <row r="2711" spans="1:11">
      <c r="A2711" s="141" t="s">
        <v>240</v>
      </c>
      <c r="B2711" s="136">
        <f t="shared" si="183"/>
        <v>2010</v>
      </c>
      <c r="C2711" s="137">
        <v>1.2390000000000001</v>
      </c>
      <c r="D2711" s="133">
        <f t="shared" si="181"/>
        <v>1.2390000000000001</v>
      </c>
      <c r="E2711" s="144">
        <v>40315</v>
      </c>
      <c r="F2711" s="139">
        <f t="shared" si="184"/>
        <v>2010</v>
      </c>
      <c r="G2711" s="140">
        <v>1.4388000000000001</v>
      </c>
      <c r="H2711" s="145">
        <f t="shared" si="182"/>
        <v>1.4388000000000001</v>
      </c>
      <c r="K2711" s="5">
        <f t="shared" si="180"/>
        <v>1.2390000000000001</v>
      </c>
    </row>
    <row r="2712" spans="1:11">
      <c r="A2712" s="141" t="s">
        <v>239</v>
      </c>
      <c r="B2712" s="136">
        <f t="shared" si="183"/>
        <v>2010</v>
      </c>
      <c r="C2712" s="137">
        <v>1.2299</v>
      </c>
      <c r="D2712" s="133">
        <f t="shared" si="181"/>
        <v>1.2299</v>
      </c>
      <c r="E2712" s="144">
        <v>40316</v>
      </c>
      <c r="F2712" s="139">
        <f t="shared" si="184"/>
        <v>2010</v>
      </c>
      <c r="G2712" s="140">
        <v>1.4439</v>
      </c>
      <c r="H2712" s="145">
        <f t="shared" si="182"/>
        <v>1.4439</v>
      </c>
      <c r="K2712" s="5">
        <f t="shared" si="180"/>
        <v>1.2299</v>
      </c>
    </row>
    <row r="2713" spans="1:11">
      <c r="A2713" s="141" t="s">
        <v>238</v>
      </c>
      <c r="B2713" s="136">
        <f t="shared" si="183"/>
        <v>2010</v>
      </c>
      <c r="C2713" s="137">
        <v>1.2358</v>
      </c>
      <c r="D2713" s="133">
        <f t="shared" si="181"/>
        <v>1.2358</v>
      </c>
      <c r="E2713" s="144">
        <v>40317</v>
      </c>
      <c r="F2713" s="139">
        <f t="shared" si="184"/>
        <v>2010</v>
      </c>
      <c r="G2713" s="140">
        <v>1.4349000000000001</v>
      </c>
      <c r="H2713" s="145">
        <f t="shared" si="182"/>
        <v>1.4349000000000001</v>
      </c>
      <c r="K2713" s="5">
        <f t="shared" si="180"/>
        <v>1.2358</v>
      </c>
    </row>
    <row r="2714" spans="1:11">
      <c r="A2714" s="141" t="s">
        <v>237</v>
      </c>
      <c r="B2714" s="136">
        <f t="shared" si="183"/>
        <v>2010</v>
      </c>
      <c r="C2714" s="137">
        <v>1.2317</v>
      </c>
      <c r="D2714" s="133">
        <f t="shared" si="181"/>
        <v>1.2317</v>
      </c>
      <c r="E2714" s="144">
        <v>40318</v>
      </c>
      <c r="F2714" s="139">
        <f t="shared" si="184"/>
        <v>2010</v>
      </c>
      <c r="G2714" s="140">
        <v>1.4343999999999999</v>
      </c>
      <c r="H2714" s="145">
        <f t="shared" si="182"/>
        <v>1.4343999999999999</v>
      </c>
      <c r="K2714" s="5">
        <f t="shared" si="180"/>
        <v>1.2317</v>
      </c>
    </row>
    <row r="2715" spans="1:11">
      <c r="A2715" s="141" t="s">
        <v>236</v>
      </c>
      <c r="B2715" s="136">
        <f t="shared" si="183"/>
        <v>2010</v>
      </c>
      <c r="C2715" s="137">
        <v>1.2370000000000001</v>
      </c>
      <c r="D2715" s="133">
        <f t="shared" si="181"/>
        <v>1.2370000000000001</v>
      </c>
      <c r="E2715" s="144">
        <v>40319</v>
      </c>
      <c r="F2715" s="139">
        <f t="shared" si="184"/>
        <v>2010</v>
      </c>
      <c r="G2715" s="140">
        <v>1.4466000000000001</v>
      </c>
      <c r="H2715" s="145">
        <f t="shared" si="182"/>
        <v>1.4466000000000001</v>
      </c>
      <c r="K2715" s="5">
        <f t="shared" si="180"/>
        <v>1.2370000000000001</v>
      </c>
    </row>
    <row r="2716" spans="1:11">
      <c r="A2716" s="141" t="s">
        <v>235</v>
      </c>
      <c r="B2716" s="136">
        <f t="shared" si="183"/>
        <v>2010</v>
      </c>
      <c r="C2716" s="137">
        <v>1.2575000000000001</v>
      </c>
      <c r="D2716" s="133">
        <f t="shared" si="181"/>
        <v>1.2575000000000001</v>
      </c>
      <c r="E2716" s="144">
        <v>40322</v>
      </c>
      <c r="F2716" s="139">
        <f t="shared" si="184"/>
        <v>2010</v>
      </c>
      <c r="G2716" s="140">
        <v>1.4437</v>
      </c>
      <c r="H2716" s="145">
        <f t="shared" si="182"/>
        <v>1.4437</v>
      </c>
      <c r="K2716" s="5">
        <f t="shared" si="180"/>
        <v>1.2575000000000001</v>
      </c>
    </row>
    <row r="2717" spans="1:11">
      <c r="A2717" s="141" t="s">
        <v>234</v>
      </c>
      <c r="B2717" s="136">
        <f t="shared" si="183"/>
        <v>2010</v>
      </c>
      <c r="C2717" s="137">
        <v>1.2405999999999999</v>
      </c>
      <c r="D2717" s="133">
        <f t="shared" si="181"/>
        <v>1.2405999999999999</v>
      </c>
      <c r="E2717" s="144">
        <v>40323</v>
      </c>
      <c r="F2717" s="139">
        <f t="shared" si="184"/>
        <v>2010</v>
      </c>
      <c r="G2717" s="140">
        <v>1.4352</v>
      </c>
      <c r="H2717" s="145">
        <f t="shared" si="182"/>
        <v>1.4352</v>
      </c>
      <c r="K2717" s="5">
        <f t="shared" si="180"/>
        <v>1.2405999999999999</v>
      </c>
    </row>
    <row r="2718" spans="1:11">
      <c r="A2718" s="141" t="s">
        <v>233</v>
      </c>
      <c r="B2718" s="136">
        <f t="shared" si="183"/>
        <v>2010</v>
      </c>
      <c r="C2718" s="137">
        <v>1.2279</v>
      </c>
      <c r="D2718" s="133">
        <f t="shared" si="181"/>
        <v>1.2279</v>
      </c>
      <c r="E2718" s="144">
        <v>40324</v>
      </c>
      <c r="F2718" s="139">
        <f t="shared" si="184"/>
        <v>2010</v>
      </c>
      <c r="G2718" s="140">
        <v>1.4400999999999999</v>
      </c>
      <c r="H2718" s="145">
        <f t="shared" si="182"/>
        <v>1.4400999999999999</v>
      </c>
      <c r="K2718" s="5">
        <f t="shared" si="180"/>
        <v>1.2279</v>
      </c>
    </row>
    <row r="2719" spans="1:11">
      <c r="A2719" s="141" t="s">
        <v>232</v>
      </c>
      <c r="B2719" s="136">
        <f t="shared" si="183"/>
        <v>2010</v>
      </c>
      <c r="C2719" s="137">
        <v>1.2223999999999999</v>
      </c>
      <c r="D2719" s="133">
        <f t="shared" si="181"/>
        <v>1.2223999999999999</v>
      </c>
      <c r="E2719" s="144">
        <v>40325</v>
      </c>
      <c r="F2719" s="139">
        <f t="shared" si="184"/>
        <v>2010</v>
      </c>
      <c r="G2719" s="140">
        <v>1.4569000000000001</v>
      </c>
      <c r="H2719" s="145">
        <f t="shared" si="182"/>
        <v>1.4569000000000001</v>
      </c>
      <c r="K2719" s="5">
        <f t="shared" si="180"/>
        <v>1.2223999999999999</v>
      </c>
    </row>
    <row r="2720" spans="1:11">
      <c r="A2720" s="141" t="s">
        <v>231</v>
      </c>
      <c r="B2720" s="136">
        <f t="shared" si="183"/>
        <v>2010</v>
      </c>
      <c r="C2720" s="137">
        <v>1.2370000000000001</v>
      </c>
      <c r="D2720" s="133">
        <f t="shared" si="181"/>
        <v>1.2370000000000001</v>
      </c>
      <c r="E2720" s="144">
        <v>40326</v>
      </c>
      <c r="F2720" s="139">
        <f t="shared" si="184"/>
        <v>2010</v>
      </c>
      <c r="G2720" s="140">
        <v>1.4492</v>
      </c>
      <c r="H2720" s="145">
        <f t="shared" si="182"/>
        <v>1.4492</v>
      </c>
      <c r="K2720" s="5">
        <f t="shared" si="180"/>
        <v>1.2370000000000001</v>
      </c>
    </row>
    <row r="2721" spans="1:11">
      <c r="A2721" s="141" t="s">
        <v>230</v>
      </c>
      <c r="B2721" s="136">
        <f t="shared" si="183"/>
        <v>2010</v>
      </c>
      <c r="C2721" s="137">
        <v>1.2369000000000001</v>
      </c>
      <c r="D2721" s="133">
        <f t="shared" si="181"/>
        <v>1.2369000000000001</v>
      </c>
      <c r="E2721" s="144">
        <v>40329</v>
      </c>
      <c r="F2721" s="139">
        <f t="shared" si="184"/>
        <v>2010</v>
      </c>
      <c r="G2721" s="140" t="s">
        <v>50</v>
      </c>
      <c r="H2721" s="145" t="str">
        <f t="shared" si="182"/>
        <v/>
      </c>
      <c r="K2721" s="5">
        <f t="shared" si="180"/>
        <v>1.2369000000000001</v>
      </c>
    </row>
    <row r="2722" spans="1:11">
      <c r="A2722" s="141" t="s">
        <v>229</v>
      </c>
      <c r="B2722" s="136">
        <f t="shared" si="183"/>
        <v>2010</v>
      </c>
      <c r="C2722" s="137" t="s">
        <v>50</v>
      </c>
      <c r="D2722" s="133" t="str">
        <f t="shared" si="181"/>
        <v/>
      </c>
      <c r="E2722" s="144">
        <v>40330</v>
      </c>
      <c r="F2722" s="139">
        <f t="shared" si="184"/>
        <v>2010</v>
      </c>
      <c r="G2722" s="140">
        <v>1.4673</v>
      </c>
      <c r="H2722" s="145">
        <f t="shared" si="182"/>
        <v>1.4673</v>
      </c>
      <c r="K2722" s="5" t="str">
        <f t="shared" si="180"/>
        <v>ND</v>
      </c>
    </row>
    <row r="2723" spans="1:11">
      <c r="A2723" s="135">
        <v>40330</v>
      </c>
      <c r="B2723" s="136">
        <f t="shared" si="183"/>
        <v>2010</v>
      </c>
      <c r="C2723" s="137">
        <v>1.2265999999999999</v>
      </c>
      <c r="D2723" s="133">
        <f t="shared" si="181"/>
        <v>1.2265999999999999</v>
      </c>
      <c r="E2723" s="144">
        <v>40331</v>
      </c>
      <c r="F2723" s="139">
        <f t="shared" si="184"/>
        <v>2010</v>
      </c>
      <c r="G2723" s="140">
        <v>1.4641</v>
      </c>
      <c r="H2723" s="145">
        <f t="shared" si="182"/>
        <v>1.4641</v>
      </c>
      <c r="K2723" s="5">
        <f t="shared" si="180"/>
        <v>1.2265999999999999</v>
      </c>
    </row>
    <row r="2724" spans="1:11">
      <c r="A2724" s="135">
        <v>40331</v>
      </c>
      <c r="B2724" s="136">
        <f t="shared" si="183"/>
        <v>2010</v>
      </c>
      <c r="C2724" s="137">
        <v>1.2205999999999999</v>
      </c>
      <c r="D2724" s="133">
        <f t="shared" si="181"/>
        <v>1.2205999999999999</v>
      </c>
      <c r="E2724" s="144">
        <v>40332</v>
      </c>
      <c r="F2724" s="139">
        <f t="shared" si="184"/>
        <v>2010</v>
      </c>
      <c r="G2724" s="140">
        <v>1.4616</v>
      </c>
      <c r="H2724" s="145">
        <f t="shared" si="182"/>
        <v>1.4616</v>
      </c>
      <c r="K2724" s="5">
        <f t="shared" si="180"/>
        <v>1.2205999999999999</v>
      </c>
    </row>
    <row r="2725" spans="1:11">
      <c r="A2725" s="135">
        <v>40332</v>
      </c>
      <c r="B2725" s="136">
        <f t="shared" si="183"/>
        <v>2010</v>
      </c>
      <c r="C2725" s="137">
        <v>1.2193000000000001</v>
      </c>
      <c r="D2725" s="133">
        <f t="shared" si="181"/>
        <v>1.2193000000000001</v>
      </c>
      <c r="E2725" s="144">
        <v>40333</v>
      </c>
      <c r="F2725" s="139">
        <f t="shared" si="184"/>
        <v>2010</v>
      </c>
      <c r="G2725" s="140">
        <v>1.4493</v>
      </c>
      <c r="H2725" s="145">
        <f t="shared" si="182"/>
        <v>1.4493</v>
      </c>
      <c r="K2725" s="5">
        <f t="shared" si="180"/>
        <v>1.2193000000000001</v>
      </c>
    </row>
    <row r="2726" spans="1:11">
      <c r="A2726" s="135">
        <v>40333</v>
      </c>
      <c r="B2726" s="136">
        <f t="shared" si="183"/>
        <v>2010</v>
      </c>
      <c r="C2726" s="137">
        <v>1.1998</v>
      </c>
      <c r="D2726" s="133">
        <f t="shared" si="181"/>
        <v>1.1998</v>
      </c>
      <c r="E2726" s="144">
        <v>40336</v>
      </c>
      <c r="F2726" s="139">
        <f t="shared" si="184"/>
        <v>2010</v>
      </c>
      <c r="G2726" s="140">
        <v>1.4498</v>
      </c>
      <c r="H2726" s="145">
        <f t="shared" si="182"/>
        <v>1.4498</v>
      </c>
      <c r="K2726" s="5">
        <f t="shared" si="180"/>
        <v>1.1998</v>
      </c>
    </row>
    <row r="2727" spans="1:11">
      <c r="A2727" s="135">
        <v>40336</v>
      </c>
      <c r="B2727" s="136">
        <f t="shared" si="183"/>
        <v>2010</v>
      </c>
      <c r="C2727" s="137">
        <v>1.1959</v>
      </c>
      <c r="D2727" s="133">
        <f t="shared" si="181"/>
        <v>1.1959</v>
      </c>
      <c r="E2727" s="144">
        <v>40337</v>
      </c>
      <c r="F2727" s="139">
        <f t="shared" si="184"/>
        <v>2010</v>
      </c>
      <c r="G2727" s="140">
        <v>1.4421999999999999</v>
      </c>
      <c r="H2727" s="145">
        <f t="shared" si="182"/>
        <v>1.4421999999999999</v>
      </c>
      <c r="K2727" s="5">
        <f t="shared" si="180"/>
        <v>1.1959</v>
      </c>
    </row>
    <row r="2728" spans="1:11">
      <c r="A2728" s="135">
        <v>40337</v>
      </c>
      <c r="B2728" s="136">
        <f t="shared" si="183"/>
        <v>2010</v>
      </c>
      <c r="C2728" s="137">
        <v>1.1995</v>
      </c>
      <c r="D2728" s="133">
        <f t="shared" si="181"/>
        <v>1.1995</v>
      </c>
      <c r="E2728" s="144">
        <v>40338</v>
      </c>
      <c r="F2728" s="139">
        <f t="shared" si="184"/>
        <v>2010</v>
      </c>
      <c r="G2728" s="140">
        <v>1.4584999999999999</v>
      </c>
      <c r="H2728" s="145">
        <f t="shared" si="182"/>
        <v>1.4584999999999999</v>
      </c>
      <c r="K2728" s="5">
        <f t="shared" si="180"/>
        <v>1.1995</v>
      </c>
    </row>
    <row r="2729" spans="1:11">
      <c r="A2729" s="135">
        <v>40338</v>
      </c>
      <c r="B2729" s="136">
        <f t="shared" si="183"/>
        <v>2010</v>
      </c>
      <c r="C2729" s="137">
        <v>1.2044999999999999</v>
      </c>
      <c r="D2729" s="133">
        <f t="shared" si="181"/>
        <v>1.2044999999999999</v>
      </c>
      <c r="E2729" s="144">
        <v>40339</v>
      </c>
      <c r="F2729" s="139">
        <f t="shared" si="184"/>
        <v>2010</v>
      </c>
      <c r="G2729" s="140">
        <v>1.4674</v>
      </c>
      <c r="H2729" s="145">
        <f t="shared" si="182"/>
        <v>1.4674</v>
      </c>
      <c r="K2729" s="5">
        <f t="shared" si="180"/>
        <v>1.2044999999999999</v>
      </c>
    </row>
    <row r="2730" spans="1:11">
      <c r="A2730" s="135">
        <v>40339</v>
      </c>
      <c r="B2730" s="136">
        <f t="shared" si="183"/>
        <v>2010</v>
      </c>
      <c r="C2730" s="137">
        <v>1.2111000000000001</v>
      </c>
      <c r="D2730" s="133">
        <f t="shared" si="181"/>
        <v>1.2111000000000001</v>
      </c>
      <c r="E2730" s="144">
        <v>40340</v>
      </c>
      <c r="F2730" s="139">
        <f t="shared" si="184"/>
        <v>2010</v>
      </c>
      <c r="G2730" s="140">
        <v>1.4544999999999999</v>
      </c>
      <c r="H2730" s="145">
        <f t="shared" si="182"/>
        <v>1.4544999999999999</v>
      </c>
      <c r="K2730" s="5">
        <f t="shared" si="180"/>
        <v>1.2111000000000001</v>
      </c>
    </row>
    <row r="2731" spans="1:11">
      <c r="A2731" s="135">
        <v>40340</v>
      </c>
      <c r="B2731" s="136">
        <f t="shared" si="183"/>
        <v>2010</v>
      </c>
      <c r="C2731" s="137">
        <v>1.2077</v>
      </c>
      <c r="D2731" s="133">
        <f t="shared" si="181"/>
        <v>1.2077</v>
      </c>
      <c r="E2731" s="144">
        <v>40343</v>
      </c>
      <c r="F2731" s="139">
        <f t="shared" si="184"/>
        <v>2010</v>
      </c>
      <c r="G2731" s="140">
        <v>1.4770000000000001</v>
      </c>
      <c r="H2731" s="145">
        <f t="shared" si="182"/>
        <v>1.4770000000000001</v>
      </c>
      <c r="K2731" s="5">
        <f t="shared" si="180"/>
        <v>1.2077</v>
      </c>
    </row>
    <row r="2732" spans="1:11">
      <c r="A2732" s="135">
        <v>40343</v>
      </c>
      <c r="B2732" s="136">
        <f t="shared" si="183"/>
        <v>2010</v>
      </c>
      <c r="C2732" s="137">
        <v>1.2277</v>
      </c>
      <c r="D2732" s="133">
        <f t="shared" si="181"/>
        <v>1.2277</v>
      </c>
      <c r="E2732" s="144">
        <v>40344</v>
      </c>
      <c r="F2732" s="139">
        <f t="shared" si="184"/>
        <v>2010</v>
      </c>
      <c r="G2732" s="140">
        <v>1.4826999999999999</v>
      </c>
      <c r="H2732" s="145">
        <f t="shared" si="182"/>
        <v>1.4826999999999999</v>
      </c>
      <c r="K2732" s="5">
        <f t="shared" si="180"/>
        <v>1.2277</v>
      </c>
    </row>
    <row r="2733" spans="1:11">
      <c r="A2733" s="135">
        <v>40344</v>
      </c>
      <c r="B2733" s="136">
        <f t="shared" si="183"/>
        <v>2010</v>
      </c>
      <c r="C2733" s="137">
        <v>1.2326999999999999</v>
      </c>
      <c r="D2733" s="133">
        <f t="shared" si="181"/>
        <v>1.2326999999999999</v>
      </c>
      <c r="E2733" s="144">
        <v>40345</v>
      </c>
      <c r="F2733" s="139">
        <f t="shared" si="184"/>
        <v>2010</v>
      </c>
      <c r="G2733" s="140">
        <v>1.4838</v>
      </c>
      <c r="H2733" s="145">
        <f t="shared" si="182"/>
        <v>1.4838</v>
      </c>
      <c r="K2733" s="5">
        <f t="shared" si="180"/>
        <v>1.2326999999999999</v>
      </c>
    </row>
    <row r="2734" spans="1:11">
      <c r="A2734" s="135">
        <v>40345</v>
      </c>
      <c r="B2734" s="136">
        <f t="shared" si="183"/>
        <v>2010</v>
      </c>
      <c r="C2734" s="137">
        <v>1.2323</v>
      </c>
      <c r="D2734" s="133">
        <f t="shared" si="181"/>
        <v>1.2323</v>
      </c>
      <c r="E2734" s="144">
        <v>40346</v>
      </c>
      <c r="F2734" s="139">
        <f t="shared" si="184"/>
        <v>2010</v>
      </c>
      <c r="G2734" s="140">
        <v>1.4805999999999999</v>
      </c>
      <c r="H2734" s="145">
        <f t="shared" si="182"/>
        <v>1.4805999999999999</v>
      </c>
      <c r="K2734" s="5">
        <f t="shared" si="180"/>
        <v>1.2323</v>
      </c>
    </row>
    <row r="2735" spans="1:11">
      <c r="A2735" s="135">
        <v>40346</v>
      </c>
      <c r="B2735" s="136">
        <f t="shared" si="183"/>
        <v>2010</v>
      </c>
      <c r="C2735" s="137">
        <v>1.2364999999999999</v>
      </c>
      <c r="D2735" s="133">
        <f t="shared" si="181"/>
        <v>1.2364999999999999</v>
      </c>
      <c r="E2735" s="144">
        <v>40347</v>
      </c>
      <c r="F2735" s="139">
        <f t="shared" si="184"/>
        <v>2010</v>
      </c>
      <c r="G2735" s="140">
        <v>1.4786999999999999</v>
      </c>
      <c r="H2735" s="145">
        <f t="shared" si="182"/>
        <v>1.4786999999999999</v>
      </c>
      <c r="K2735" s="5">
        <f t="shared" si="180"/>
        <v>1.2364999999999999</v>
      </c>
    </row>
    <row r="2736" spans="1:11">
      <c r="A2736" s="135">
        <v>40347</v>
      </c>
      <c r="B2736" s="136">
        <f t="shared" si="183"/>
        <v>2010</v>
      </c>
      <c r="C2736" s="137">
        <v>1.236</v>
      </c>
      <c r="D2736" s="133">
        <f t="shared" si="181"/>
        <v>1.236</v>
      </c>
      <c r="E2736" s="144">
        <v>40350</v>
      </c>
      <c r="F2736" s="139">
        <f t="shared" si="184"/>
        <v>2010</v>
      </c>
      <c r="G2736" s="140">
        <v>1.4825999999999999</v>
      </c>
      <c r="H2736" s="145">
        <f t="shared" si="182"/>
        <v>1.4825999999999999</v>
      </c>
      <c r="K2736" s="5">
        <f t="shared" si="180"/>
        <v>1.236</v>
      </c>
    </row>
    <row r="2737" spans="1:11">
      <c r="A2737" s="135">
        <v>40350</v>
      </c>
      <c r="B2737" s="136">
        <f t="shared" si="183"/>
        <v>2010</v>
      </c>
      <c r="C2737" s="137">
        <v>1.2384999999999999</v>
      </c>
      <c r="D2737" s="133">
        <f t="shared" si="181"/>
        <v>1.2384999999999999</v>
      </c>
      <c r="E2737" s="144">
        <v>40351</v>
      </c>
      <c r="F2737" s="139">
        <f t="shared" si="184"/>
        <v>2010</v>
      </c>
      <c r="G2737" s="140">
        <v>1.4850000000000001</v>
      </c>
      <c r="H2737" s="145">
        <f t="shared" si="182"/>
        <v>1.4850000000000001</v>
      </c>
      <c r="K2737" s="5">
        <f t="shared" si="180"/>
        <v>1.2384999999999999</v>
      </c>
    </row>
    <row r="2738" spans="1:11">
      <c r="A2738" s="135">
        <v>40351</v>
      </c>
      <c r="B2738" s="136">
        <f t="shared" si="183"/>
        <v>2010</v>
      </c>
      <c r="C2738" s="137">
        <v>1.2302999999999999</v>
      </c>
      <c r="D2738" s="133">
        <f t="shared" si="181"/>
        <v>1.2302999999999999</v>
      </c>
      <c r="E2738" s="144">
        <v>40352</v>
      </c>
      <c r="F2738" s="139">
        <f t="shared" si="184"/>
        <v>2010</v>
      </c>
      <c r="G2738" s="140">
        <v>1.4952000000000001</v>
      </c>
      <c r="H2738" s="145">
        <f t="shared" si="182"/>
        <v>1.4952000000000001</v>
      </c>
      <c r="K2738" s="5">
        <f t="shared" si="180"/>
        <v>1.2302999999999999</v>
      </c>
    </row>
    <row r="2739" spans="1:11">
      <c r="A2739" s="135">
        <v>40352</v>
      </c>
      <c r="B2739" s="136">
        <f t="shared" si="183"/>
        <v>2010</v>
      </c>
      <c r="C2739" s="137">
        <v>1.2310000000000001</v>
      </c>
      <c r="D2739" s="133">
        <f t="shared" si="181"/>
        <v>1.2310000000000001</v>
      </c>
      <c r="E2739" s="144">
        <v>40353</v>
      </c>
      <c r="F2739" s="139">
        <f t="shared" si="184"/>
        <v>2010</v>
      </c>
      <c r="G2739" s="140">
        <v>1.4985999999999999</v>
      </c>
      <c r="H2739" s="145">
        <f t="shared" si="182"/>
        <v>1.4985999999999999</v>
      </c>
      <c r="K2739" s="5">
        <f t="shared" si="180"/>
        <v>1.2310000000000001</v>
      </c>
    </row>
    <row r="2740" spans="1:11">
      <c r="A2740" s="135">
        <v>40353</v>
      </c>
      <c r="B2740" s="136">
        <f t="shared" si="183"/>
        <v>2010</v>
      </c>
      <c r="C2740" s="137">
        <v>1.2287999999999999</v>
      </c>
      <c r="D2740" s="133">
        <f t="shared" si="181"/>
        <v>1.2287999999999999</v>
      </c>
      <c r="E2740" s="144">
        <v>40354</v>
      </c>
      <c r="F2740" s="139">
        <f t="shared" si="184"/>
        <v>2010</v>
      </c>
      <c r="G2740" s="140">
        <v>1.4984999999999999</v>
      </c>
      <c r="H2740" s="145">
        <f t="shared" si="182"/>
        <v>1.4984999999999999</v>
      </c>
      <c r="K2740" s="5">
        <f t="shared" si="180"/>
        <v>1.2287999999999999</v>
      </c>
    </row>
    <row r="2741" spans="1:11">
      <c r="A2741" s="135">
        <v>40354</v>
      </c>
      <c r="B2741" s="136">
        <f t="shared" si="183"/>
        <v>2010</v>
      </c>
      <c r="C2741" s="137">
        <v>1.2332000000000001</v>
      </c>
      <c r="D2741" s="133">
        <f t="shared" si="181"/>
        <v>1.2332000000000001</v>
      </c>
      <c r="E2741" s="144">
        <v>40357</v>
      </c>
      <c r="F2741" s="139">
        <f t="shared" si="184"/>
        <v>2010</v>
      </c>
      <c r="G2741" s="140">
        <v>1.5098</v>
      </c>
      <c r="H2741" s="145">
        <f t="shared" si="182"/>
        <v>1.5098</v>
      </c>
      <c r="K2741" s="5">
        <f t="shared" si="180"/>
        <v>1.2332000000000001</v>
      </c>
    </row>
    <row r="2742" spans="1:11">
      <c r="A2742" s="135">
        <v>40357</v>
      </c>
      <c r="B2742" s="136">
        <f t="shared" si="183"/>
        <v>2010</v>
      </c>
      <c r="C2742" s="137">
        <v>1.2316</v>
      </c>
      <c r="D2742" s="133">
        <f t="shared" si="181"/>
        <v>1.2316</v>
      </c>
      <c r="E2742" s="144">
        <v>40358</v>
      </c>
      <c r="F2742" s="139">
        <f t="shared" si="184"/>
        <v>2010</v>
      </c>
      <c r="G2742" s="140">
        <v>1.5081</v>
      </c>
      <c r="H2742" s="145">
        <f t="shared" si="182"/>
        <v>1.5081</v>
      </c>
      <c r="K2742" s="5">
        <f t="shared" si="180"/>
        <v>1.2316</v>
      </c>
    </row>
    <row r="2743" spans="1:11">
      <c r="A2743" s="135">
        <v>40358</v>
      </c>
      <c r="B2743" s="136">
        <f t="shared" si="183"/>
        <v>2010</v>
      </c>
      <c r="C2743" s="137">
        <v>1.2186999999999999</v>
      </c>
      <c r="D2743" s="133">
        <f t="shared" si="181"/>
        <v>1.2186999999999999</v>
      </c>
      <c r="E2743" s="144">
        <v>40359</v>
      </c>
      <c r="F2743" s="139">
        <f t="shared" si="184"/>
        <v>2010</v>
      </c>
      <c r="G2743" s="140">
        <v>1.4946999999999999</v>
      </c>
      <c r="H2743" s="145">
        <f t="shared" si="182"/>
        <v>1.4946999999999999</v>
      </c>
      <c r="K2743" s="5">
        <f t="shared" si="180"/>
        <v>1.2186999999999999</v>
      </c>
    </row>
    <row r="2744" spans="1:11">
      <c r="A2744" s="135">
        <v>40359</v>
      </c>
      <c r="B2744" s="136">
        <f t="shared" si="183"/>
        <v>2010</v>
      </c>
      <c r="C2744" s="137">
        <v>1.2291000000000001</v>
      </c>
      <c r="D2744" s="133">
        <f t="shared" si="181"/>
        <v>1.2291000000000001</v>
      </c>
      <c r="E2744" s="144">
        <v>40360</v>
      </c>
      <c r="F2744" s="139">
        <f t="shared" si="184"/>
        <v>2010</v>
      </c>
      <c r="G2744" s="140">
        <v>1.5125999999999999</v>
      </c>
      <c r="H2744" s="145">
        <f t="shared" si="182"/>
        <v>1.5125999999999999</v>
      </c>
      <c r="K2744" s="5">
        <f t="shared" ref="K2744:K2807" si="185">C2744</f>
        <v>1.2291000000000001</v>
      </c>
    </row>
    <row r="2745" spans="1:11">
      <c r="A2745" s="135">
        <v>40360</v>
      </c>
      <c r="B2745" s="136">
        <f t="shared" si="183"/>
        <v>2010</v>
      </c>
      <c r="C2745" s="137">
        <v>1.2464</v>
      </c>
      <c r="D2745" s="133">
        <f t="shared" si="181"/>
        <v>1.2464</v>
      </c>
      <c r="E2745" s="144">
        <v>40361</v>
      </c>
      <c r="F2745" s="139">
        <f t="shared" si="184"/>
        <v>2010</v>
      </c>
      <c r="G2745" s="140">
        <v>1.5179</v>
      </c>
      <c r="H2745" s="145">
        <f t="shared" si="182"/>
        <v>1.5179</v>
      </c>
      <c r="K2745" s="5">
        <f t="shared" si="185"/>
        <v>1.2464</v>
      </c>
    </row>
    <row r="2746" spans="1:11">
      <c r="A2746" s="135">
        <v>40361</v>
      </c>
      <c r="B2746" s="136">
        <f t="shared" si="183"/>
        <v>2010</v>
      </c>
      <c r="C2746" s="137">
        <v>1.2577</v>
      </c>
      <c r="D2746" s="133">
        <f t="shared" si="181"/>
        <v>1.2577</v>
      </c>
      <c r="E2746" s="144">
        <v>40364</v>
      </c>
      <c r="F2746" s="139">
        <f t="shared" si="184"/>
        <v>2010</v>
      </c>
      <c r="G2746" s="140" t="s">
        <v>50</v>
      </c>
      <c r="H2746" s="145" t="str">
        <f t="shared" si="182"/>
        <v/>
      </c>
      <c r="K2746" s="5">
        <f t="shared" si="185"/>
        <v>1.2577</v>
      </c>
    </row>
    <row r="2747" spans="1:11">
      <c r="A2747" s="135">
        <v>40364</v>
      </c>
      <c r="B2747" s="136">
        <f t="shared" si="183"/>
        <v>2010</v>
      </c>
      <c r="C2747" s="137" t="s">
        <v>50</v>
      </c>
      <c r="D2747" s="133" t="str">
        <f t="shared" si="181"/>
        <v/>
      </c>
      <c r="E2747" s="144">
        <v>40365</v>
      </c>
      <c r="F2747" s="139">
        <f t="shared" si="184"/>
        <v>2010</v>
      </c>
      <c r="G2747" s="140">
        <v>1.518</v>
      </c>
      <c r="H2747" s="145">
        <f t="shared" si="182"/>
        <v>1.518</v>
      </c>
      <c r="K2747" s="5" t="str">
        <f t="shared" si="185"/>
        <v>ND</v>
      </c>
    </row>
    <row r="2748" spans="1:11">
      <c r="A2748" s="135">
        <v>40365</v>
      </c>
      <c r="B2748" s="136">
        <f t="shared" si="183"/>
        <v>2010</v>
      </c>
      <c r="C2748" s="137">
        <v>1.2645999999999999</v>
      </c>
      <c r="D2748" s="133">
        <f t="shared" si="181"/>
        <v>1.2645999999999999</v>
      </c>
      <c r="E2748" s="144">
        <v>40366</v>
      </c>
      <c r="F2748" s="139">
        <f t="shared" si="184"/>
        <v>2010</v>
      </c>
      <c r="G2748" s="140">
        <v>1.5179</v>
      </c>
      <c r="H2748" s="145">
        <f t="shared" si="182"/>
        <v>1.5179</v>
      </c>
      <c r="K2748" s="5">
        <f t="shared" si="185"/>
        <v>1.2645999999999999</v>
      </c>
    </row>
    <row r="2749" spans="1:11">
      <c r="A2749" s="135">
        <v>40366</v>
      </c>
      <c r="B2749" s="136">
        <f t="shared" si="183"/>
        <v>2010</v>
      </c>
      <c r="C2749" s="137">
        <v>1.2594000000000001</v>
      </c>
      <c r="D2749" s="133">
        <f t="shared" si="181"/>
        <v>1.2594000000000001</v>
      </c>
      <c r="E2749" s="144">
        <v>40367</v>
      </c>
      <c r="F2749" s="139">
        <f t="shared" si="184"/>
        <v>2010</v>
      </c>
      <c r="G2749" s="140">
        <v>1.5157</v>
      </c>
      <c r="H2749" s="145">
        <f t="shared" si="182"/>
        <v>1.5157</v>
      </c>
      <c r="K2749" s="5">
        <f t="shared" si="185"/>
        <v>1.2594000000000001</v>
      </c>
    </row>
    <row r="2750" spans="1:11">
      <c r="A2750" s="135">
        <v>40367</v>
      </c>
      <c r="B2750" s="136">
        <f t="shared" si="183"/>
        <v>2010</v>
      </c>
      <c r="C2750" s="137">
        <v>1.2683</v>
      </c>
      <c r="D2750" s="133">
        <f t="shared" si="181"/>
        <v>1.2683</v>
      </c>
      <c r="E2750" s="144">
        <v>40368</v>
      </c>
      <c r="F2750" s="139">
        <f t="shared" si="184"/>
        <v>2010</v>
      </c>
      <c r="G2750" s="140">
        <v>1.5095000000000001</v>
      </c>
      <c r="H2750" s="145">
        <f t="shared" si="182"/>
        <v>1.5095000000000001</v>
      </c>
      <c r="K2750" s="5">
        <f t="shared" si="185"/>
        <v>1.2683</v>
      </c>
    </row>
    <row r="2751" spans="1:11">
      <c r="A2751" s="135">
        <v>40368</v>
      </c>
      <c r="B2751" s="136">
        <f t="shared" si="183"/>
        <v>2010</v>
      </c>
      <c r="C2751" s="137">
        <v>1.2639</v>
      </c>
      <c r="D2751" s="133">
        <f t="shared" si="181"/>
        <v>1.2639</v>
      </c>
      <c r="E2751" s="144">
        <v>40371</v>
      </c>
      <c r="F2751" s="139">
        <f t="shared" si="184"/>
        <v>2010</v>
      </c>
      <c r="G2751" s="140">
        <v>1.5016</v>
      </c>
      <c r="H2751" s="145">
        <f t="shared" si="182"/>
        <v>1.5016</v>
      </c>
      <c r="K2751" s="5">
        <f t="shared" si="185"/>
        <v>1.2639</v>
      </c>
    </row>
    <row r="2752" spans="1:11">
      <c r="A2752" s="135">
        <v>40371</v>
      </c>
      <c r="B2752" s="136">
        <f t="shared" si="183"/>
        <v>2010</v>
      </c>
      <c r="C2752" s="137">
        <v>1.2573000000000001</v>
      </c>
      <c r="D2752" s="133">
        <f t="shared" si="181"/>
        <v>1.2573000000000001</v>
      </c>
      <c r="E2752" s="144">
        <v>40372</v>
      </c>
      <c r="F2752" s="139">
        <f t="shared" si="184"/>
        <v>2010</v>
      </c>
      <c r="G2752" s="140">
        <v>1.5175000000000001</v>
      </c>
      <c r="H2752" s="145">
        <f t="shared" si="182"/>
        <v>1.5175000000000001</v>
      </c>
      <c r="K2752" s="5">
        <f t="shared" si="185"/>
        <v>1.2573000000000001</v>
      </c>
    </row>
    <row r="2753" spans="1:11">
      <c r="A2753" s="135">
        <v>40372</v>
      </c>
      <c r="B2753" s="136">
        <f t="shared" si="183"/>
        <v>2010</v>
      </c>
      <c r="C2753" s="137">
        <v>1.2719</v>
      </c>
      <c r="D2753" s="133">
        <f t="shared" si="181"/>
        <v>1.2719</v>
      </c>
      <c r="E2753" s="144">
        <v>40373</v>
      </c>
      <c r="F2753" s="139">
        <f t="shared" si="184"/>
        <v>2010</v>
      </c>
      <c r="G2753" s="140">
        <v>1.5284</v>
      </c>
      <c r="H2753" s="145">
        <f t="shared" si="182"/>
        <v>1.5284</v>
      </c>
      <c r="K2753" s="5">
        <f t="shared" si="185"/>
        <v>1.2719</v>
      </c>
    </row>
    <row r="2754" spans="1:11">
      <c r="A2754" s="135">
        <v>40373</v>
      </c>
      <c r="B2754" s="136">
        <f t="shared" si="183"/>
        <v>2010</v>
      </c>
      <c r="C2754" s="137">
        <v>1.2755000000000001</v>
      </c>
      <c r="D2754" s="133">
        <f t="shared" si="181"/>
        <v>1.2755000000000001</v>
      </c>
      <c r="E2754" s="144">
        <v>40374</v>
      </c>
      <c r="F2754" s="139">
        <f t="shared" si="184"/>
        <v>2010</v>
      </c>
      <c r="G2754" s="140">
        <v>1.5376000000000001</v>
      </c>
      <c r="H2754" s="145">
        <f t="shared" si="182"/>
        <v>1.5376000000000001</v>
      </c>
      <c r="K2754" s="5">
        <f t="shared" si="185"/>
        <v>1.2755000000000001</v>
      </c>
    </row>
    <row r="2755" spans="1:11">
      <c r="A2755" s="135">
        <v>40374</v>
      </c>
      <c r="B2755" s="136">
        <f t="shared" si="183"/>
        <v>2010</v>
      </c>
      <c r="C2755" s="137">
        <v>1.2892999999999999</v>
      </c>
      <c r="D2755" s="133">
        <f t="shared" si="181"/>
        <v>1.2892999999999999</v>
      </c>
      <c r="E2755" s="144">
        <v>40375</v>
      </c>
      <c r="F2755" s="139">
        <f t="shared" si="184"/>
        <v>2010</v>
      </c>
      <c r="G2755" s="140">
        <v>1.5288999999999999</v>
      </c>
      <c r="H2755" s="145">
        <f t="shared" si="182"/>
        <v>1.5288999999999999</v>
      </c>
      <c r="K2755" s="5">
        <f t="shared" si="185"/>
        <v>1.2892999999999999</v>
      </c>
    </row>
    <row r="2756" spans="1:11">
      <c r="A2756" s="135">
        <v>40375</v>
      </c>
      <c r="B2756" s="136">
        <f t="shared" si="183"/>
        <v>2010</v>
      </c>
      <c r="C2756" s="137">
        <v>1.2919</v>
      </c>
      <c r="D2756" s="133">
        <f t="shared" si="181"/>
        <v>1.2919</v>
      </c>
      <c r="E2756" s="144">
        <v>40378</v>
      </c>
      <c r="F2756" s="139">
        <f t="shared" si="184"/>
        <v>2010</v>
      </c>
      <c r="G2756" s="140">
        <v>1.5222</v>
      </c>
      <c r="H2756" s="145">
        <f t="shared" si="182"/>
        <v>1.5222</v>
      </c>
      <c r="K2756" s="5">
        <f t="shared" si="185"/>
        <v>1.2919</v>
      </c>
    </row>
    <row r="2757" spans="1:11">
      <c r="A2757" s="135">
        <v>40378</v>
      </c>
      <c r="B2757" s="136">
        <f t="shared" si="183"/>
        <v>2010</v>
      </c>
      <c r="C2757" s="137">
        <v>1.2963</v>
      </c>
      <c r="D2757" s="133">
        <f t="shared" si="181"/>
        <v>1.2963</v>
      </c>
      <c r="E2757" s="144">
        <v>40379</v>
      </c>
      <c r="F2757" s="139">
        <f t="shared" si="184"/>
        <v>2010</v>
      </c>
      <c r="G2757" s="140">
        <v>1.5255000000000001</v>
      </c>
      <c r="H2757" s="145">
        <f t="shared" si="182"/>
        <v>1.5255000000000001</v>
      </c>
      <c r="K2757" s="5">
        <f t="shared" si="185"/>
        <v>1.2963</v>
      </c>
    </row>
    <row r="2758" spans="1:11">
      <c r="A2758" s="135">
        <v>40379</v>
      </c>
      <c r="B2758" s="136">
        <f t="shared" si="183"/>
        <v>2010</v>
      </c>
      <c r="C2758" s="137">
        <v>1.2905</v>
      </c>
      <c r="D2758" s="133">
        <f t="shared" si="181"/>
        <v>1.2905</v>
      </c>
      <c r="E2758" s="144">
        <v>40380</v>
      </c>
      <c r="F2758" s="139">
        <f t="shared" si="184"/>
        <v>2010</v>
      </c>
      <c r="G2758" s="140">
        <v>1.5201</v>
      </c>
      <c r="H2758" s="145">
        <f t="shared" si="182"/>
        <v>1.5201</v>
      </c>
      <c r="K2758" s="5">
        <f t="shared" si="185"/>
        <v>1.2905</v>
      </c>
    </row>
    <row r="2759" spans="1:11">
      <c r="A2759" s="135">
        <v>40380</v>
      </c>
      <c r="B2759" s="136">
        <f t="shared" si="183"/>
        <v>2010</v>
      </c>
      <c r="C2759" s="137">
        <v>1.2818000000000001</v>
      </c>
      <c r="D2759" s="133">
        <f t="shared" ref="D2759:D2822" si="186">IF(ISNUMBER(C2759),C2759,"")</f>
        <v>1.2818000000000001</v>
      </c>
      <c r="E2759" s="144">
        <v>40381</v>
      </c>
      <c r="F2759" s="139">
        <f t="shared" si="184"/>
        <v>2010</v>
      </c>
      <c r="G2759" s="140">
        <v>1.5283</v>
      </c>
      <c r="H2759" s="145">
        <f t="shared" ref="H2759:H2822" si="187">IF(ISNUMBER(G2759),G2759,"")</f>
        <v>1.5283</v>
      </c>
      <c r="K2759" s="5">
        <f t="shared" si="185"/>
        <v>1.2818000000000001</v>
      </c>
    </row>
    <row r="2760" spans="1:11">
      <c r="A2760" s="135">
        <v>40381</v>
      </c>
      <c r="B2760" s="136">
        <f t="shared" ref="B2760:B2823" si="188">YEAR(A2760)</f>
        <v>2010</v>
      </c>
      <c r="C2760" s="137">
        <v>1.2903</v>
      </c>
      <c r="D2760" s="133">
        <f t="shared" si="186"/>
        <v>1.2903</v>
      </c>
      <c r="E2760" s="144">
        <v>40382</v>
      </c>
      <c r="F2760" s="139">
        <f t="shared" si="184"/>
        <v>2010</v>
      </c>
      <c r="G2760" s="140">
        <v>1.5425</v>
      </c>
      <c r="H2760" s="145">
        <f t="shared" si="187"/>
        <v>1.5425</v>
      </c>
      <c r="K2760" s="5">
        <f t="shared" si="185"/>
        <v>1.2903</v>
      </c>
    </row>
    <row r="2761" spans="1:11">
      <c r="A2761" s="135">
        <v>40382</v>
      </c>
      <c r="B2761" s="136">
        <f t="shared" si="188"/>
        <v>2010</v>
      </c>
      <c r="C2761" s="137">
        <v>1.2874000000000001</v>
      </c>
      <c r="D2761" s="133">
        <f t="shared" si="186"/>
        <v>1.2874000000000001</v>
      </c>
      <c r="E2761" s="144">
        <v>40385</v>
      </c>
      <c r="F2761" s="139">
        <f t="shared" ref="F2761:F2824" si="189">YEAR(E2761)</f>
        <v>2010</v>
      </c>
      <c r="G2761" s="140">
        <v>1.5489999999999999</v>
      </c>
      <c r="H2761" s="145">
        <f t="shared" si="187"/>
        <v>1.5489999999999999</v>
      </c>
      <c r="K2761" s="5">
        <f t="shared" si="185"/>
        <v>1.2874000000000001</v>
      </c>
    </row>
    <row r="2762" spans="1:11">
      <c r="A2762" s="135">
        <v>40385</v>
      </c>
      <c r="B2762" s="136">
        <f t="shared" si="188"/>
        <v>2010</v>
      </c>
      <c r="C2762" s="137">
        <v>1.2983</v>
      </c>
      <c r="D2762" s="133">
        <f t="shared" si="186"/>
        <v>1.2983</v>
      </c>
      <c r="E2762" s="144">
        <v>40386</v>
      </c>
      <c r="F2762" s="139">
        <f t="shared" si="189"/>
        <v>2010</v>
      </c>
      <c r="G2762" s="140">
        <v>1.5538000000000001</v>
      </c>
      <c r="H2762" s="145">
        <f t="shared" si="187"/>
        <v>1.5538000000000001</v>
      </c>
      <c r="K2762" s="5">
        <f t="shared" si="185"/>
        <v>1.2983</v>
      </c>
    </row>
    <row r="2763" spans="1:11">
      <c r="A2763" s="135">
        <v>40386</v>
      </c>
      <c r="B2763" s="136">
        <f t="shared" si="188"/>
        <v>2010</v>
      </c>
      <c r="C2763" s="137">
        <v>1.2983</v>
      </c>
      <c r="D2763" s="133">
        <f t="shared" si="186"/>
        <v>1.2983</v>
      </c>
      <c r="E2763" s="144">
        <v>40387</v>
      </c>
      <c r="F2763" s="139">
        <f t="shared" si="189"/>
        <v>2010</v>
      </c>
      <c r="G2763" s="140">
        <v>1.5610999999999999</v>
      </c>
      <c r="H2763" s="145">
        <f t="shared" si="187"/>
        <v>1.5610999999999999</v>
      </c>
      <c r="K2763" s="5">
        <f t="shared" si="185"/>
        <v>1.2983</v>
      </c>
    </row>
    <row r="2764" spans="1:11">
      <c r="A2764" s="135">
        <v>40387</v>
      </c>
      <c r="B2764" s="136">
        <f t="shared" si="188"/>
        <v>2010</v>
      </c>
      <c r="C2764" s="137">
        <v>1.2998000000000001</v>
      </c>
      <c r="D2764" s="133">
        <f t="shared" si="186"/>
        <v>1.2998000000000001</v>
      </c>
      <c r="E2764" s="144">
        <v>40388</v>
      </c>
      <c r="F2764" s="139">
        <f t="shared" si="189"/>
        <v>2010</v>
      </c>
      <c r="G2764" s="140">
        <v>1.5590999999999999</v>
      </c>
      <c r="H2764" s="145">
        <f t="shared" si="187"/>
        <v>1.5590999999999999</v>
      </c>
      <c r="K2764" s="5">
        <f t="shared" si="185"/>
        <v>1.2998000000000001</v>
      </c>
    </row>
    <row r="2765" spans="1:11">
      <c r="A2765" s="135">
        <v>40388</v>
      </c>
      <c r="B2765" s="136">
        <f t="shared" si="188"/>
        <v>2010</v>
      </c>
      <c r="C2765" s="137">
        <v>1.3064</v>
      </c>
      <c r="D2765" s="133">
        <f t="shared" si="186"/>
        <v>1.3064</v>
      </c>
      <c r="E2765" s="144">
        <v>40389</v>
      </c>
      <c r="F2765" s="139">
        <f t="shared" si="189"/>
        <v>2010</v>
      </c>
      <c r="G2765" s="140">
        <v>1.5713999999999999</v>
      </c>
      <c r="H2765" s="145">
        <f t="shared" si="187"/>
        <v>1.5713999999999999</v>
      </c>
      <c r="K2765" s="5">
        <f t="shared" si="185"/>
        <v>1.3064</v>
      </c>
    </row>
    <row r="2766" spans="1:11">
      <c r="A2766" s="135">
        <v>40389</v>
      </c>
      <c r="B2766" s="136">
        <f t="shared" si="188"/>
        <v>2010</v>
      </c>
      <c r="C2766" s="137">
        <v>1.3069</v>
      </c>
      <c r="D2766" s="133">
        <f t="shared" si="186"/>
        <v>1.3069</v>
      </c>
      <c r="E2766" s="144">
        <v>40392</v>
      </c>
      <c r="F2766" s="139">
        <f t="shared" si="189"/>
        <v>2010</v>
      </c>
      <c r="G2766" s="140">
        <v>1.5896999999999999</v>
      </c>
      <c r="H2766" s="145">
        <f t="shared" si="187"/>
        <v>1.5896999999999999</v>
      </c>
      <c r="K2766" s="5">
        <f t="shared" si="185"/>
        <v>1.3069</v>
      </c>
    </row>
    <row r="2767" spans="1:11">
      <c r="A2767" s="135">
        <v>40392</v>
      </c>
      <c r="B2767" s="136">
        <f t="shared" si="188"/>
        <v>2010</v>
      </c>
      <c r="C2767" s="137">
        <v>1.3173999999999999</v>
      </c>
      <c r="D2767" s="133">
        <f t="shared" si="186"/>
        <v>1.3173999999999999</v>
      </c>
      <c r="E2767" s="144">
        <v>40393</v>
      </c>
      <c r="F2767" s="139">
        <f t="shared" si="189"/>
        <v>2010</v>
      </c>
      <c r="G2767" s="140">
        <v>1.5941000000000001</v>
      </c>
      <c r="H2767" s="145">
        <f t="shared" si="187"/>
        <v>1.5941000000000001</v>
      </c>
      <c r="K2767" s="5">
        <f t="shared" si="185"/>
        <v>1.3173999999999999</v>
      </c>
    </row>
    <row r="2768" spans="1:11">
      <c r="A2768" s="135">
        <v>40393</v>
      </c>
      <c r="B2768" s="136">
        <f t="shared" si="188"/>
        <v>2010</v>
      </c>
      <c r="C2768" s="137">
        <v>1.3239000000000001</v>
      </c>
      <c r="D2768" s="133">
        <f t="shared" si="186"/>
        <v>1.3239000000000001</v>
      </c>
      <c r="E2768" s="144">
        <v>40394</v>
      </c>
      <c r="F2768" s="139">
        <f t="shared" si="189"/>
        <v>2010</v>
      </c>
      <c r="G2768" s="140">
        <v>1.5887</v>
      </c>
      <c r="H2768" s="145">
        <f t="shared" si="187"/>
        <v>1.5887</v>
      </c>
      <c r="K2768" s="5">
        <f t="shared" si="185"/>
        <v>1.3239000000000001</v>
      </c>
    </row>
    <row r="2769" spans="1:11">
      <c r="A2769" s="135">
        <v>40394</v>
      </c>
      <c r="B2769" s="136">
        <f t="shared" si="188"/>
        <v>2010</v>
      </c>
      <c r="C2769" s="137">
        <v>1.3158000000000001</v>
      </c>
      <c r="D2769" s="133">
        <f t="shared" si="186"/>
        <v>1.3158000000000001</v>
      </c>
      <c r="E2769" s="144">
        <v>40395</v>
      </c>
      <c r="F2769" s="139">
        <f t="shared" si="189"/>
        <v>2010</v>
      </c>
      <c r="G2769" s="140">
        <v>1.5860000000000001</v>
      </c>
      <c r="H2769" s="145">
        <f t="shared" si="187"/>
        <v>1.5860000000000001</v>
      </c>
      <c r="K2769" s="5">
        <f t="shared" si="185"/>
        <v>1.3158000000000001</v>
      </c>
    </row>
    <row r="2770" spans="1:11">
      <c r="A2770" s="135">
        <v>40395</v>
      </c>
      <c r="B2770" s="136">
        <f t="shared" si="188"/>
        <v>2010</v>
      </c>
      <c r="C2770" s="137">
        <v>1.3157000000000001</v>
      </c>
      <c r="D2770" s="133">
        <f t="shared" si="186"/>
        <v>1.3157000000000001</v>
      </c>
      <c r="E2770" s="144">
        <v>40396</v>
      </c>
      <c r="F2770" s="139">
        <f t="shared" si="189"/>
        <v>2010</v>
      </c>
      <c r="G2770" s="140">
        <v>1.5979000000000001</v>
      </c>
      <c r="H2770" s="145">
        <f t="shared" si="187"/>
        <v>1.5979000000000001</v>
      </c>
      <c r="K2770" s="5">
        <f t="shared" si="185"/>
        <v>1.3157000000000001</v>
      </c>
    </row>
    <row r="2771" spans="1:11">
      <c r="A2771" s="135">
        <v>40396</v>
      </c>
      <c r="B2771" s="136">
        <f t="shared" si="188"/>
        <v>2010</v>
      </c>
      <c r="C2771" s="137">
        <v>1.3282</v>
      </c>
      <c r="D2771" s="133">
        <f t="shared" si="186"/>
        <v>1.3282</v>
      </c>
      <c r="E2771" s="144">
        <v>40399</v>
      </c>
      <c r="F2771" s="139">
        <f t="shared" si="189"/>
        <v>2010</v>
      </c>
      <c r="G2771" s="140">
        <v>1.5945</v>
      </c>
      <c r="H2771" s="145">
        <f t="shared" si="187"/>
        <v>1.5945</v>
      </c>
      <c r="K2771" s="5">
        <f t="shared" si="185"/>
        <v>1.3282</v>
      </c>
    </row>
    <row r="2772" spans="1:11">
      <c r="A2772" s="135">
        <v>40399</v>
      </c>
      <c r="B2772" s="136">
        <f t="shared" si="188"/>
        <v>2010</v>
      </c>
      <c r="C2772" s="137">
        <v>1.3241000000000001</v>
      </c>
      <c r="D2772" s="133">
        <f t="shared" si="186"/>
        <v>1.3241000000000001</v>
      </c>
      <c r="E2772" s="144">
        <v>40400</v>
      </c>
      <c r="F2772" s="139">
        <f t="shared" si="189"/>
        <v>2010</v>
      </c>
      <c r="G2772" s="140">
        <v>1.5775999999999999</v>
      </c>
      <c r="H2772" s="145">
        <f t="shared" si="187"/>
        <v>1.5775999999999999</v>
      </c>
      <c r="K2772" s="5">
        <f t="shared" si="185"/>
        <v>1.3241000000000001</v>
      </c>
    </row>
    <row r="2773" spans="1:11">
      <c r="A2773" s="135">
        <v>40400</v>
      </c>
      <c r="B2773" s="136">
        <f t="shared" si="188"/>
        <v>2010</v>
      </c>
      <c r="C2773" s="137">
        <v>1.3095000000000001</v>
      </c>
      <c r="D2773" s="133">
        <f t="shared" si="186"/>
        <v>1.3095000000000001</v>
      </c>
      <c r="E2773" s="144">
        <v>40401</v>
      </c>
      <c r="F2773" s="139">
        <f t="shared" si="189"/>
        <v>2010</v>
      </c>
      <c r="G2773" s="140">
        <v>1.5688</v>
      </c>
      <c r="H2773" s="145">
        <f t="shared" si="187"/>
        <v>1.5688</v>
      </c>
      <c r="K2773" s="5">
        <f t="shared" si="185"/>
        <v>1.3095000000000001</v>
      </c>
    </row>
    <row r="2774" spans="1:11">
      <c r="A2774" s="135">
        <v>40401</v>
      </c>
      <c r="B2774" s="136">
        <f t="shared" si="188"/>
        <v>2010</v>
      </c>
      <c r="C2774" s="137">
        <v>1.2899</v>
      </c>
      <c r="D2774" s="133">
        <f t="shared" si="186"/>
        <v>1.2899</v>
      </c>
      <c r="E2774" s="144">
        <v>40402</v>
      </c>
      <c r="F2774" s="139">
        <f t="shared" si="189"/>
        <v>2010</v>
      </c>
      <c r="G2774" s="140">
        <v>1.5572999999999999</v>
      </c>
      <c r="H2774" s="145">
        <f t="shared" si="187"/>
        <v>1.5572999999999999</v>
      </c>
      <c r="K2774" s="5">
        <f t="shared" si="185"/>
        <v>1.2899</v>
      </c>
    </row>
    <row r="2775" spans="1:11">
      <c r="A2775" s="135">
        <v>40402</v>
      </c>
      <c r="B2775" s="136">
        <f t="shared" si="188"/>
        <v>2010</v>
      </c>
      <c r="C2775" s="137">
        <v>1.2866</v>
      </c>
      <c r="D2775" s="133">
        <f t="shared" si="186"/>
        <v>1.2866</v>
      </c>
      <c r="E2775" s="144">
        <v>40403</v>
      </c>
      <c r="F2775" s="139">
        <f t="shared" si="189"/>
        <v>2010</v>
      </c>
      <c r="G2775" s="140">
        <v>1.5580000000000001</v>
      </c>
      <c r="H2775" s="145">
        <f t="shared" si="187"/>
        <v>1.5580000000000001</v>
      </c>
      <c r="K2775" s="5">
        <f t="shared" si="185"/>
        <v>1.2866</v>
      </c>
    </row>
    <row r="2776" spans="1:11">
      <c r="A2776" s="135">
        <v>40403</v>
      </c>
      <c r="B2776" s="136">
        <f t="shared" si="188"/>
        <v>2010</v>
      </c>
      <c r="C2776" s="137">
        <v>1.2766999999999999</v>
      </c>
      <c r="D2776" s="133">
        <f t="shared" si="186"/>
        <v>1.2766999999999999</v>
      </c>
      <c r="E2776" s="144">
        <v>40406</v>
      </c>
      <c r="F2776" s="139">
        <f t="shared" si="189"/>
        <v>2010</v>
      </c>
      <c r="G2776" s="140">
        <v>1.5679000000000001</v>
      </c>
      <c r="H2776" s="145">
        <f t="shared" si="187"/>
        <v>1.5679000000000001</v>
      </c>
      <c r="K2776" s="5">
        <f t="shared" si="185"/>
        <v>1.2766999999999999</v>
      </c>
    </row>
    <row r="2777" spans="1:11">
      <c r="A2777" s="135">
        <v>40406</v>
      </c>
      <c r="B2777" s="136">
        <f t="shared" si="188"/>
        <v>2010</v>
      </c>
      <c r="C2777" s="137">
        <v>1.2838000000000001</v>
      </c>
      <c r="D2777" s="133">
        <f t="shared" si="186"/>
        <v>1.2838000000000001</v>
      </c>
      <c r="E2777" s="144">
        <v>40407</v>
      </c>
      <c r="F2777" s="139">
        <f t="shared" si="189"/>
        <v>2010</v>
      </c>
      <c r="G2777" s="140">
        <v>1.5586</v>
      </c>
      <c r="H2777" s="145">
        <f t="shared" si="187"/>
        <v>1.5586</v>
      </c>
      <c r="K2777" s="5">
        <f t="shared" si="185"/>
        <v>1.2838000000000001</v>
      </c>
    </row>
    <row r="2778" spans="1:11">
      <c r="A2778" s="135">
        <v>40407</v>
      </c>
      <c r="B2778" s="136">
        <f t="shared" si="188"/>
        <v>2010</v>
      </c>
      <c r="C2778" s="137">
        <v>1.2889999999999999</v>
      </c>
      <c r="D2778" s="133">
        <f t="shared" si="186"/>
        <v>1.2889999999999999</v>
      </c>
      <c r="E2778" s="144">
        <v>40408</v>
      </c>
      <c r="F2778" s="139">
        <f t="shared" si="189"/>
        <v>2010</v>
      </c>
      <c r="G2778" s="140">
        <v>1.5619000000000001</v>
      </c>
      <c r="H2778" s="145">
        <f t="shared" si="187"/>
        <v>1.5619000000000001</v>
      </c>
      <c r="K2778" s="5">
        <f t="shared" si="185"/>
        <v>1.2889999999999999</v>
      </c>
    </row>
    <row r="2779" spans="1:11">
      <c r="A2779" s="135">
        <v>40408</v>
      </c>
      <c r="B2779" s="136">
        <f t="shared" si="188"/>
        <v>2010</v>
      </c>
      <c r="C2779" s="137">
        <v>1.2871999999999999</v>
      </c>
      <c r="D2779" s="133">
        <f t="shared" si="186"/>
        <v>1.2871999999999999</v>
      </c>
      <c r="E2779" s="144">
        <v>40409</v>
      </c>
      <c r="F2779" s="139">
        <f t="shared" si="189"/>
        <v>2010</v>
      </c>
      <c r="G2779" s="140">
        <v>1.5611999999999999</v>
      </c>
      <c r="H2779" s="145">
        <f t="shared" si="187"/>
        <v>1.5611999999999999</v>
      </c>
      <c r="K2779" s="5">
        <f t="shared" si="185"/>
        <v>1.2871999999999999</v>
      </c>
    </row>
    <row r="2780" spans="1:11">
      <c r="A2780" s="135">
        <v>40409</v>
      </c>
      <c r="B2780" s="136">
        <f t="shared" si="188"/>
        <v>2010</v>
      </c>
      <c r="C2780" s="137">
        <v>1.2837000000000001</v>
      </c>
      <c r="D2780" s="133">
        <f t="shared" si="186"/>
        <v>1.2837000000000001</v>
      </c>
      <c r="E2780" s="144">
        <v>40410</v>
      </c>
      <c r="F2780" s="139">
        <f t="shared" si="189"/>
        <v>2010</v>
      </c>
      <c r="G2780" s="140">
        <v>1.5515000000000001</v>
      </c>
      <c r="H2780" s="145">
        <f t="shared" si="187"/>
        <v>1.5515000000000001</v>
      </c>
      <c r="K2780" s="5">
        <f t="shared" si="185"/>
        <v>1.2837000000000001</v>
      </c>
    </row>
    <row r="2781" spans="1:11">
      <c r="A2781" s="135">
        <v>40410</v>
      </c>
      <c r="B2781" s="136">
        <f t="shared" si="188"/>
        <v>2010</v>
      </c>
      <c r="C2781" s="137">
        <v>1.2686999999999999</v>
      </c>
      <c r="D2781" s="133">
        <f t="shared" si="186"/>
        <v>1.2686999999999999</v>
      </c>
      <c r="E2781" s="144">
        <v>40413</v>
      </c>
      <c r="F2781" s="139">
        <f t="shared" si="189"/>
        <v>2010</v>
      </c>
      <c r="G2781" s="140">
        <v>1.5531999999999999</v>
      </c>
      <c r="H2781" s="145">
        <f t="shared" si="187"/>
        <v>1.5531999999999999</v>
      </c>
      <c r="K2781" s="5">
        <f t="shared" si="185"/>
        <v>1.2686999999999999</v>
      </c>
    </row>
    <row r="2782" spans="1:11">
      <c r="A2782" s="135">
        <v>40413</v>
      </c>
      <c r="B2782" s="136">
        <f t="shared" si="188"/>
        <v>2010</v>
      </c>
      <c r="C2782" s="137">
        <v>1.2663</v>
      </c>
      <c r="D2782" s="133">
        <f t="shared" si="186"/>
        <v>1.2663</v>
      </c>
      <c r="E2782" s="144">
        <v>40414</v>
      </c>
      <c r="F2782" s="139">
        <f t="shared" si="189"/>
        <v>2010</v>
      </c>
      <c r="G2782" s="140">
        <v>1.5470999999999999</v>
      </c>
      <c r="H2782" s="145">
        <f t="shared" si="187"/>
        <v>1.5470999999999999</v>
      </c>
      <c r="K2782" s="5">
        <f t="shared" si="185"/>
        <v>1.2663</v>
      </c>
    </row>
    <row r="2783" spans="1:11">
      <c r="A2783" s="135">
        <v>40414</v>
      </c>
      <c r="B2783" s="136">
        <f t="shared" si="188"/>
        <v>2010</v>
      </c>
      <c r="C2783" s="137">
        <v>1.2675000000000001</v>
      </c>
      <c r="D2783" s="133">
        <f t="shared" si="186"/>
        <v>1.2675000000000001</v>
      </c>
      <c r="E2783" s="144">
        <v>40415</v>
      </c>
      <c r="F2783" s="139">
        <f t="shared" si="189"/>
        <v>2010</v>
      </c>
      <c r="G2783" s="140">
        <v>1.546</v>
      </c>
      <c r="H2783" s="145">
        <f t="shared" si="187"/>
        <v>1.546</v>
      </c>
      <c r="K2783" s="5">
        <f t="shared" si="185"/>
        <v>1.2675000000000001</v>
      </c>
    </row>
    <row r="2784" spans="1:11">
      <c r="A2784" s="135">
        <v>40415</v>
      </c>
      <c r="B2784" s="136">
        <f t="shared" si="188"/>
        <v>2010</v>
      </c>
      <c r="C2784" s="137">
        <v>1.2652000000000001</v>
      </c>
      <c r="D2784" s="133">
        <f t="shared" si="186"/>
        <v>1.2652000000000001</v>
      </c>
      <c r="E2784" s="144">
        <v>40416</v>
      </c>
      <c r="F2784" s="139">
        <f t="shared" si="189"/>
        <v>2010</v>
      </c>
      <c r="G2784" s="140">
        <v>1.5573999999999999</v>
      </c>
      <c r="H2784" s="145">
        <f t="shared" si="187"/>
        <v>1.5573999999999999</v>
      </c>
      <c r="K2784" s="5">
        <f t="shared" si="185"/>
        <v>1.2652000000000001</v>
      </c>
    </row>
    <row r="2785" spans="1:11">
      <c r="A2785" s="135">
        <v>40416</v>
      </c>
      <c r="B2785" s="136">
        <f t="shared" si="188"/>
        <v>2010</v>
      </c>
      <c r="C2785" s="137">
        <v>1.2717000000000001</v>
      </c>
      <c r="D2785" s="133">
        <f t="shared" si="186"/>
        <v>1.2717000000000001</v>
      </c>
      <c r="E2785" s="144">
        <v>40417</v>
      </c>
      <c r="F2785" s="139">
        <f t="shared" si="189"/>
        <v>2010</v>
      </c>
      <c r="G2785" s="140">
        <v>1.5528</v>
      </c>
      <c r="H2785" s="145">
        <f t="shared" si="187"/>
        <v>1.5528</v>
      </c>
      <c r="K2785" s="5">
        <f t="shared" si="185"/>
        <v>1.2717000000000001</v>
      </c>
    </row>
    <row r="2786" spans="1:11">
      <c r="A2786" s="135">
        <v>40417</v>
      </c>
      <c r="B2786" s="136">
        <f t="shared" si="188"/>
        <v>2010</v>
      </c>
      <c r="C2786" s="137">
        <v>1.2765</v>
      </c>
      <c r="D2786" s="133">
        <f t="shared" si="186"/>
        <v>1.2765</v>
      </c>
      <c r="E2786" s="144">
        <v>40420</v>
      </c>
      <c r="F2786" s="139">
        <f t="shared" si="189"/>
        <v>2010</v>
      </c>
      <c r="G2786" s="140">
        <v>1.5472999999999999</v>
      </c>
      <c r="H2786" s="145">
        <f t="shared" si="187"/>
        <v>1.5472999999999999</v>
      </c>
      <c r="K2786" s="5">
        <f t="shared" si="185"/>
        <v>1.2765</v>
      </c>
    </row>
    <row r="2787" spans="1:11">
      <c r="A2787" s="135">
        <v>40420</v>
      </c>
      <c r="B2787" s="136">
        <f t="shared" si="188"/>
        <v>2010</v>
      </c>
      <c r="C2787" s="137">
        <v>1.2685999999999999</v>
      </c>
      <c r="D2787" s="133">
        <f t="shared" si="186"/>
        <v>1.2685999999999999</v>
      </c>
      <c r="E2787" s="144">
        <v>40421</v>
      </c>
      <c r="F2787" s="139">
        <f t="shared" si="189"/>
        <v>2010</v>
      </c>
      <c r="G2787" s="140">
        <v>1.5358000000000001</v>
      </c>
      <c r="H2787" s="145">
        <f t="shared" si="187"/>
        <v>1.5358000000000001</v>
      </c>
      <c r="K2787" s="5">
        <f t="shared" si="185"/>
        <v>1.2685999999999999</v>
      </c>
    </row>
    <row r="2788" spans="1:11">
      <c r="A2788" s="135">
        <v>40421</v>
      </c>
      <c r="B2788" s="136">
        <f t="shared" si="188"/>
        <v>2010</v>
      </c>
      <c r="C2788" s="137">
        <v>1.2704</v>
      </c>
      <c r="D2788" s="133">
        <f t="shared" si="186"/>
        <v>1.2704</v>
      </c>
      <c r="E2788" s="144">
        <v>40422</v>
      </c>
      <c r="F2788" s="139">
        <f t="shared" si="189"/>
        <v>2010</v>
      </c>
      <c r="G2788" s="140">
        <v>1.5471999999999999</v>
      </c>
      <c r="H2788" s="145">
        <f t="shared" si="187"/>
        <v>1.5471999999999999</v>
      </c>
      <c r="K2788" s="5">
        <f t="shared" si="185"/>
        <v>1.2704</v>
      </c>
    </row>
    <row r="2789" spans="1:11">
      <c r="A2789" s="135">
        <v>40422</v>
      </c>
      <c r="B2789" s="136">
        <f t="shared" si="188"/>
        <v>2010</v>
      </c>
      <c r="C2789" s="137">
        <v>1.2813000000000001</v>
      </c>
      <c r="D2789" s="133">
        <f t="shared" si="186"/>
        <v>1.2813000000000001</v>
      </c>
      <c r="E2789" s="144">
        <v>40423</v>
      </c>
      <c r="F2789" s="139">
        <f t="shared" si="189"/>
        <v>2010</v>
      </c>
      <c r="G2789" s="140">
        <v>1.5392999999999999</v>
      </c>
      <c r="H2789" s="145">
        <f t="shared" si="187"/>
        <v>1.5392999999999999</v>
      </c>
      <c r="K2789" s="5">
        <f t="shared" si="185"/>
        <v>1.2813000000000001</v>
      </c>
    </row>
    <row r="2790" spans="1:11">
      <c r="A2790" s="135">
        <v>40423</v>
      </c>
      <c r="B2790" s="136">
        <f t="shared" si="188"/>
        <v>2010</v>
      </c>
      <c r="C2790" s="137">
        <v>1.2824</v>
      </c>
      <c r="D2790" s="133">
        <f t="shared" si="186"/>
        <v>1.2824</v>
      </c>
      <c r="E2790" s="144">
        <v>40424</v>
      </c>
      <c r="F2790" s="139">
        <f t="shared" si="189"/>
        <v>2010</v>
      </c>
      <c r="G2790" s="140">
        <v>1.5451999999999999</v>
      </c>
      <c r="H2790" s="145">
        <f t="shared" si="187"/>
        <v>1.5451999999999999</v>
      </c>
      <c r="K2790" s="5">
        <f t="shared" si="185"/>
        <v>1.2824</v>
      </c>
    </row>
    <row r="2791" spans="1:11">
      <c r="A2791" s="135">
        <v>40424</v>
      </c>
      <c r="B2791" s="136">
        <f t="shared" si="188"/>
        <v>2010</v>
      </c>
      <c r="C2791" s="137">
        <v>1.2885</v>
      </c>
      <c r="D2791" s="133">
        <f t="shared" si="186"/>
        <v>1.2885</v>
      </c>
      <c r="E2791" s="144">
        <v>40427</v>
      </c>
      <c r="F2791" s="139">
        <f t="shared" si="189"/>
        <v>2010</v>
      </c>
      <c r="G2791" s="140" t="s">
        <v>50</v>
      </c>
      <c r="H2791" s="145" t="str">
        <f t="shared" si="187"/>
        <v/>
      </c>
      <c r="K2791" s="5">
        <f t="shared" si="185"/>
        <v>1.2885</v>
      </c>
    </row>
    <row r="2792" spans="1:11">
      <c r="A2792" s="135">
        <v>40427</v>
      </c>
      <c r="B2792" s="136">
        <f t="shared" si="188"/>
        <v>2010</v>
      </c>
      <c r="C2792" s="137" t="s">
        <v>50</v>
      </c>
      <c r="D2792" s="133" t="str">
        <f t="shared" si="186"/>
        <v/>
      </c>
      <c r="E2792" s="144">
        <v>40428</v>
      </c>
      <c r="F2792" s="139">
        <f t="shared" si="189"/>
        <v>2010</v>
      </c>
      <c r="G2792" s="140">
        <v>1.5315000000000001</v>
      </c>
      <c r="H2792" s="145">
        <f t="shared" si="187"/>
        <v>1.5315000000000001</v>
      </c>
      <c r="K2792" s="5" t="str">
        <f t="shared" si="185"/>
        <v>ND</v>
      </c>
    </row>
    <row r="2793" spans="1:11">
      <c r="A2793" s="135">
        <v>40428</v>
      </c>
      <c r="B2793" s="136">
        <f t="shared" si="188"/>
        <v>2010</v>
      </c>
      <c r="C2793" s="137">
        <v>1.2723</v>
      </c>
      <c r="D2793" s="133">
        <f t="shared" si="186"/>
        <v>1.2723</v>
      </c>
      <c r="E2793" s="144">
        <v>40429</v>
      </c>
      <c r="F2793" s="139">
        <f t="shared" si="189"/>
        <v>2010</v>
      </c>
      <c r="G2793" s="140">
        <v>1.5512999999999999</v>
      </c>
      <c r="H2793" s="145">
        <f t="shared" si="187"/>
        <v>1.5512999999999999</v>
      </c>
      <c r="K2793" s="5">
        <f t="shared" si="185"/>
        <v>1.2723</v>
      </c>
    </row>
    <row r="2794" spans="1:11">
      <c r="A2794" s="135">
        <v>40429</v>
      </c>
      <c r="B2794" s="136">
        <f t="shared" si="188"/>
        <v>2010</v>
      </c>
      <c r="C2794" s="137">
        <v>1.2726999999999999</v>
      </c>
      <c r="D2794" s="133">
        <f t="shared" si="186"/>
        <v>1.2726999999999999</v>
      </c>
      <c r="E2794" s="144">
        <v>40430</v>
      </c>
      <c r="F2794" s="139">
        <f t="shared" si="189"/>
        <v>2010</v>
      </c>
      <c r="G2794" s="140">
        <v>1.5448</v>
      </c>
      <c r="H2794" s="145">
        <f t="shared" si="187"/>
        <v>1.5448</v>
      </c>
      <c r="K2794" s="5">
        <f t="shared" si="185"/>
        <v>1.2726999999999999</v>
      </c>
    </row>
    <row r="2795" spans="1:11">
      <c r="A2795" s="135">
        <v>40430</v>
      </c>
      <c r="B2795" s="136">
        <f t="shared" si="188"/>
        <v>2010</v>
      </c>
      <c r="C2795" s="137">
        <v>1.2707999999999999</v>
      </c>
      <c r="D2795" s="133">
        <f t="shared" si="186"/>
        <v>1.2707999999999999</v>
      </c>
      <c r="E2795" s="144">
        <v>40431</v>
      </c>
      <c r="F2795" s="139">
        <f t="shared" si="189"/>
        <v>2010</v>
      </c>
      <c r="G2795" s="140">
        <v>1.5387</v>
      </c>
      <c r="H2795" s="145">
        <f t="shared" si="187"/>
        <v>1.5387</v>
      </c>
      <c r="K2795" s="5">
        <f t="shared" si="185"/>
        <v>1.2707999999999999</v>
      </c>
    </row>
    <row r="2796" spans="1:11">
      <c r="A2796" s="135">
        <v>40431</v>
      </c>
      <c r="B2796" s="136">
        <f t="shared" si="188"/>
        <v>2010</v>
      </c>
      <c r="C2796" s="137">
        <v>1.2730999999999999</v>
      </c>
      <c r="D2796" s="133">
        <f t="shared" si="186"/>
        <v>1.2730999999999999</v>
      </c>
      <c r="E2796" s="144">
        <v>40434</v>
      </c>
      <c r="F2796" s="139">
        <f t="shared" si="189"/>
        <v>2010</v>
      </c>
      <c r="G2796" s="140">
        <v>1.5466</v>
      </c>
      <c r="H2796" s="145">
        <f t="shared" si="187"/>
        <v>1.5466</v>
      </c>
      <c r="K2796" s="5">
        <f t="shared" si="185"/>
        <v>1.2730999999999999</v>
      </c>
    </row>
    <row r="2797" spans="1:11">
      <c r="A2797" s="135">
        <v>40434</v>
      </c>
      <c r="B2797" s="136">
        <f t="shared" si="188"/>
        <v>2010</v>
      </c>
      <c r="C2797" s="137">
        <v>1.2889999999999999</v>
      </c>
      <c r="D2797" s="133">
        <f t="shared" si="186"/>
        <v>1.2889999999999999</v>
      </c>
      <c r="E2797" s="144">
        <v>40435</v>
      </c>
      <c r="F2797" s="139">
        <f t="shared" si="189"/>
        <v>2010</v>
      </c>
      <c r="G2797" s="140">
        <v>1.5559000000000001</v>
      </c>
      <c r="H2797" s="145">
        <f t="shared" si="187"/>
        <v>1.5559000000000001</v>
      </c>
      <c r="K2797" s="5">
        <f t="shared" si="185"/>
        <v>1.2889999999999999</v>
      </c>
    </row>
    <row r="2798" spans="1:11">
      <c r="A2798" s="135">
        <v>40435</v>
      </c>
      <c r="B2798" s="136">
        <f t="shared" si="188"/>
        <v>2010</v>
      </c>
      <c r="C2798" s="137">
        <v>1.3013999999999999</v>
      </c>
      <c r="D2798" s="133">
        <f t="shared" si="186"/>
        <v>1.3013999999999999</v>
      </c>
      <c r="E2798" s="144">
        <v>40436</v>
      </c>
      <c r="F2798" s="139">
        <f t="shared" si="189"/>
        <v>2010</v>
      </c>
      <c r="G2798" s="140">
        <v>1.5641</v>
      </c>
      <c r="H2798" s="145">
        <f t="shared" si="187"/>
        <v>1.5641</v>
      </c>
      <c r="K2798" s="5">
        <f t="shared" si="185"/>
        <v>1.3013999999999999</v>
      </c>
    </row>
    <row r="2799" spans="1:11">
      <c r="A2799" s="135">
        <v>40436</v>
      </c>
      <c r="B2799" s="136">
        <f t="shared" si="188"/>
        <v>2010</v>
      </c>
      <c r="C2799" s="137">
        <v>1.3008</v>
      </c>
      <c r="D2799" s="133">
        <f t="shared" si="186"/>
        <v>1.3008</v>
      </c>
      <c r="E2799" s="144">
        <v>40437</v>
      </c>
      <c r="F2799" s="139">
        <f t="shared" si="189"/>
        <v>2010</v>
      </c>
      <c r="G2799" s="140">
        <v>1.5611999999999999</v>
      </c>
      <c r="H2799" s="145">
        <f t="shared" si="187"/>
        <v>1.5611999999999999</v>
      </c>
      <c r="K2799" s="5">
        <f t="shared" si="185"/>
        <v>1.3008</v>
      </c>
    </row>
    <row r="2800" spans="1:11">
      <c r="A2800" s="135">
        <v>40437</v>
      </c>
      <c r="B2800" s="136">
        <f t="shared" si="188"/>
        <v>2010</v>
      </c>
      <c r="C2800" s="137">
        <v>1.3079000000000001</v>
      </c>
      <c r="D2800" s="133">
        <f t="shared" si="186"/>
        <v>1.3079000000000001</v>
      </c>
      <c r="E2800" s="144">
        <v>40438</v>
      </c>
      <c r="F2800" s="139">
        <f t="shared" si="189"/>
        <v>2010</v>
      </c>
      <c r="G2800" s="140">
        <v>1.5634999999999999</v>
      </c>
      <c r="H2800" s="145">
        <f t="shared" si="187"/>
        <v>1.5634999999999999</v>
      </c>
      <c r="K2800" s="5">
        <f t="shared" si="185"/>
        <v>1.3079000000000001</v>
      </c>
    </row>
    <row r="2801" spans="1:11">
      <c r="A2801" s="135">
        <v>40438</v>
      </c>
      <c r="B2801" s="136">
        <f t="shared" si="188"/>
        <v>2010</v>
      </c>
      <c r="C2801" s="137">
        <v>1.3046</v>
      </c>
      <c r="D2801" s="133">
        <f t="shared" si="186"/>
        <v>1.3046</v>
      </c>
      <c r="E2801" s="144">
        <v>40441</v>
      </c>
      <c r="F2801" s="139">
        <f t="shared" si="189"/>
        <v>2010</v>
      </c>
      <c r="G2801" s="140">
        <v>1.5564</v>
      </c>
      <c r="H2801" s="145">
        <f t="shared" si="187"/>
        <v>1.5564</v>
      </c>
      <c r="K2801" s="5">
        <f t="shared" si="185"/>
        <v>1.3046</v>
      </c>
    </row>
    <row r="2802" spans="1:11">
      <c r="A2802" s="135">
        <v>40441</v>
      </c>
      <c r="B2802" s="136">
        <f t="shared" si="188"/>
        <v>2010</v>
      </c>
      <c r="C2802" s="137">
        <v>1.3073999999999999</v>
      </c>
      <c r="D2802" s="133">
        <f t="shared" si="186"/>
        <v>1.3073999999999999</v>
      </c>
      <c r="E2802" s="144">
        <v>40442</v>
      </c>
      <c r="F2802" s="139">
        <f t="shared" si="189"/>
        <v>2010</v>
      </c>
      <c r="G2802" s="140">
        <v>1.5550999999999999</v>
      </c>
      <c r="H2802" s="145">
        <f t="shared" si="187"/>
        <v>1.5550999999999999</v>
      </c>
      <c r="K2802" s="5">
        <f t="shared" si="185"/>
        <v>1.3073999999999999</v>
      </c>
    </row>
    <row r="2803" spans="1:11">
      <c r="A2803" s="135">
        <v>40442</v>
      </c>
      <c r="B2803" s="136">
        <f t="shared" si="188"/>
        <v>2010</v>
      </c>
      <c r="C2803" s="137">
        <v>1.3136000000000001</v>
      </c>
      <c r="D2803" s="133">
        <f t="shared" si="186"/>
        <v>1.3136000000000001</v>
      </c>
      <c r="E2803" s="144">
        <v>40443</v>
      </c>
      <c r="F2803" s="139">
        <f t="shared" si="189"/>
        <v>2010</v>
      </c>
      <c r="G2803" s="140">
        <v>1.5649</v>
      </c>
      <c r="H2803" s="145">
        <f t="shared" si="187"/>
        <v>1.5649</v>
      </c>
      <c r="K2803" s="5">
        <f t="shared" si="185"/>
        <v>1.3136000000000001</v>
      </c>
    </row>
    <row r="2804" spans="1:11">
      <c r="A2804" s="135">
        <v>40443</v>
      </c>
      <c r="B2804" s="136">
        <f t="shared" si="188"/>
        <v>2010</v>
      </c>
      <c r="C2804" s="137">
        <v>1.3385</v>
      </c>
      <c r="D2804" s="133">
        <f t="shared" si="186"/>
        <v>1.3385</v>
      </c>
      <c r="E2804" s="144">
        <v>40444</v>
      </c>
      <c r="F2804" s="139">
        <f t="shared" si="189"/>
        <v>2010</v>
      </c>
      <c r="G2804" s="140">
        <v>1.5723</v>
      </c>
      <c r="H2804" s="145">
        <f t="shared" si="187"/>
        <v>1.5723</v>
      </c>
      <c r="K2804" s="5">
        <f t="shared" si="185"/>
        <v>1.3385</v>
      </c>
    </row>
    <row r="2805" spans="1:11">
      <c r="A2805" s="135">
        <v>40444</v>
      </c>
      <c r="B2805" s="136">
        <f t="shared" si="188"/>
        <v>2010</v>
      </c>
      <c r="C2805" s="137">
        <v>1.3344</v>
      </c>
      <c r="D2805" s="133">
        <f t="shared" si="186"/>
        <v>1.3344</v>
      </c>
      <c r="E2805" s="144">
        <v>40445</v>
      </c>
      <c r="F2805" s="139">
        <f t="shared" si="189"/>
        <v>2010</v>
      </c>
      <c r="G2805" s="140">
        <v>1.5829</v>
      </c>
      <c r="H2805" s="145">
        <f t="shared" si="187"/>
        <v>1.5829</v>
      </c>
      <c r="K2805" s="5">
        <f t="shared" si="185"/>
        <v>1.3344</v>
      </c>
    </row>
    <row r="2806" spans="1:11">
      <c r="A2806" s="135">
        <v>40445</v>
      </c>
      <c r="B2806" s="136">
        <f t="shared" si="188"/>
        <v>2010</v>
      </c>
      <c r="C2806" s="137">
        <v>1.3475999999999999</v>
      </c>
      <c r="D2806" s="133">
        <f t="shared" si="186"/>
        <v>1.3475999999999999</v>
      </c>
      <c r="E2806" s="144">
        <v>40448</v>
      </c>
      <c r="F2806" s="139">
        <f t="shared" si="189"/>
        <v>2010</v>
      </c>
      <c r="G2806" s="140">
        <v>1.5851</v>
      </c>
      <c r="H2806" s="145">
        <f t="shared" si="187"/>
        <v>1.5851</v>
      </c>
      <c r="K2806" s="5">
        <f t="shared" si="185"/>
        <v>1.3475999999999999</v>
      </c>
    </row>
    <row r="2807" spans="1:11">
      <c r="A2807" s="135">
        <v>40448</v>
      </c>
      <c r="B2807" s="136">
        <f t="shared" si="188"/>
        <v>2010</v>
      </c>
      <c r="C2807" s="137">
        <v>1.3474999999999999</v>
      </c>
      <c r="D2807" s="133">
        <f t="shared" si="186"/>
        <v>1.3474999999999999</v>
      </c>
      <c r="E2807" s="144">
        <v>40449</v>
      </c>
      <c r="F2807" s="139">
        <f t="shared" si="189"/>
        <v>2010</v>
      </c>
      <c r="G2807" s="140">
        <v>1.5808</v>
      </c>
      <c r="H2807" s="145">
        <f t="shared" si="187"/>
        <v>1.5808</v>
      </c>
      <c r="K2807" s="5">
        <f t="shared" si="185"/>
        <v>1.3474999999999999</v>
      </c>
    </row>
    <row r="2808" spans="1:11">
      <c r="A2808" s="135">
        <v>40449</v>
      </c>
      <c r="B2808" s="136">
        <f t="shared" si="188"/>
        <v>2010</v>
      </c>
      <c r="C2808" s="137">
        <v>1.3583000000000001</v>
      </c>
      <c r="D2808" s="133">
        <f t="shared" si="186"/>
        <v>1.3583000000000001</v>
      </c>
      <c r="E2808" s="144">
        <v>40450</v>
      </c>
      <c r="F2808" s="139">
        <f t="shared" si="189"/>
        <v>2010</v>
      </c>
      <c r="G2808" s="140">
        <v>1.5811999999999999</v>
      </c>
      <c r="H2808" s="145">
        <f t="shared" si="187"/>
        <v>1.5811999999999999</v>
      </c>
      <c r="K2808" s="5">
        <f t="shared" ref="K2808:K2876" si="190">C2808</f>
        <v>1.3583000000000001</v>
      </c>
    </row>
    <row r="2809" spans="1:11">
      <c r="A2809" s="135">
        <v>40450</v>
      </c>
      <c r="B2809" s="136">
        <f t="shared" si="188"/>
        <v>2010</v>
      </c>
      <c r="C2809" s="137">
        <v>1.3637999999999999</v>
      </c>
      <c r="D2809" s="133">
        <f t="shared" si="186"/>
        <v>1.3637999999999999</v>
      </c>
      <c r="E2809" s="144">
        <v>40451</v>
      </c>
      <c r="F2809" s="139">
        <f t="shared" si="189"/>
        <v>2010</v>
      </c>
      <c r="G2809" s="140">
        <v>1.5730999999999999</v>
      </c>
      <c r="H2809" s="145">
        <f t="shared" si="187"/>
        <v>1.5730999999999999</v>
      </c>
      <c r="K2809" s="5">
        <f t="shared" si="190"/>
        <v>1.3637999999999999</v>
      </c>
    </row>
    <row r="2810" spans="1:11">
      <c r="A2810" s="135">
        <v>40451</v>
      </c>
      <c r="B2810" s="136">
        <f t="shared" si="188"/>
        <v>2010</v>
      </c>
      <c r="C2810" s="137">
        <v>1.3601000000000001</v>
      </c>
      <c r="D2810" s="133">
        <f t="shared" si="186"/>
        <v>1.3601000000000001</v>
      </c>
      <c r="E2810" s="144">
        <v>40452</v>
      </c>
      <c r="F2810" s="139">
        <f t="shared" si="189"/>
        <v>2010</v>
      </c>
      <c r="G2810" s="140">
        <v>1.5829</v>
      </c>
      <c r="H2810" s="145">
        <f t="shared" si="187"/>
        <v>1.5829</v>
      </c>
      <c r="K2810" s="5">
        <f t="shared" si="190"/>
        <v>1.3601000000000001</v>
      </c>
    </row>
    <row r="2811" spans="1:11">
      <c r="A2811" s="141" t="s">
        <v>228</v>
      </c>
      <c r="B2811" s="136">
        <f t="shared" si="188"/>
        <v>2010</v>
      </c>
      <c r="C2811" s="137">
        <v>1.3754</v>
      </c>
      <c r="D2811" s="133">
        <f t="shared" si="186"/>
        <v>1.3754</v>
      </c>
      <c r="E2811" s="144">
        <v>40455</v>
      </c>
      <c r="F2811" s="139">
        <f t="shared" si="189"/>
        <v>2010</v>
      </c>
      <c r="G2811" s="140">
        <v>1.5849</v>
      </c>
      <c r="H2811" s="145">
        <f t="shared" si="187"/>
        <v>1.5849</v>
      </c>
      <c r="K2811" s="5">
        <f t="shared" si="190"/>
        <v>1.3754</v>
      </c>
    </row>
    <row r="2812" spans="1:11">
      <c r="A2812" s="141" t="s">
        <v>227</v>
      </c>
      <c r="B2812" s="136">
        <f t="shared" si="188"/>
        <v>2010</v>
      </c>
      <c r="C2812" s="137">
        <v>1.3688</v>
      </c>
      <c r="D2812" s="133">
        <f t="shared" si="186"/>
        <v>1.3688</v>
      </c>
      <c r="E2812" s="144">
        <v>40456</v>
      </c>
      <c r="F2812" s="139">
        <f t="shared" si="189"/>
        <v>2010</v>
      </c>
      <c r="G2812" s="140">
        <v>1.5914999999999999</v>
      </c>
      <c r="H2812" s="145">
        <f t="shared" si="187"/>
        <v>1.5914999999999999</v>
      </c>
      <c r="K2812" s="5">
        <f t="shared" si="190"/>
        <v>1.3688</v>
      </c>
    </row>
    <row r="2813" spans="1:11">
      <c r="A2813" s="141" t="s">
        <v>226</v>
      </c>
      <c r="B2813" s="136">
        <f t="shared" si="188"/>
        <v>2010</v>
      </c>
      <c r="C2813" s="137">
        <v>1.3834</v>
      </c>
      <c r="D2813" s="133">
        <f t="shared" si="186"/>
        <v>1.3834</v>
      </c>
      <c r="E2813" s="144">
        <v>40457</v>
      </c>
      <c r="F2813" s="139">
        <f t="shared" si="189"/>
        <v>2010</v>
      </c>
      <c r="G2813" s="140">
        <v>1.5903</v>
      </c>
      <c r="H2813" s="145">
        <f t="shared" si="187"/>
        <v>1.5903</v>
      </c>
      <c r="K2813" s="5">
        <f t="shared" si="190"/>
        <v>1.3834</v>
      </c>
    </row>
    <row r="2814" spans="1:11">
      <c r="A2814" s="141" t="s">
        <v>225</v>
      </c>
      <c r="B2814" s="136">
        <f t="shared" si="188"/>
        <v>2010</v>
      </c>
      <c r="C2814" s="137">
        <v>1.3924000000000001</v>
      </c>
      <c r="D2814" s="133">
        <f t="shared" si="186"/>
        <v>1.3924000000000001</v>
      </c>
      <c r="E2814" s="144">
        <v>40458</v>
      </c>
      <c r="F2814" s="139">
        <f t="shared" si="189"/>
        <v>2010</v>
      </c>
      <c r="G2814" s="140">
        <v>1.593</v>
      </c>
      <c r="H2814" s="145">
        <f t="shared" si="187"/>
        <v>1.593</v>
      </c>
      <c r="K2814" s="5">
        <f t="shared" si="190"/>
        <v>1.3924000000000001</v>
      </c>
    </row>
    <row r="2815" spans="1:11">
      <c r="A2815" s="141" t="s">
        <v>224</v>
      </c>
      <c r="B2815" s="136">
        <f t="shared" si="188"/>
        <v>2010</v>
      </c>
      <c r="C2815" s="137">
        <v>1.3920999999999999</v>
      </c>
      <c r="D2815" s="133">
        <f t="shared" si="186"/>
        <v>1.3920999999999999</v>
      </c>
      <c r="E2815" s="144">
        <v>40459</v>
      </c>
      <c r="F2815" s="139">
        <f t="shared" si="189"/>
        <v>2010</v>
      </c>
      <c r="G2815" s="140">
        <v>1.5951</v>
      </c>
      <c r="H2815" s="145">
        <f t="shared" si="187"/>
        <v>1.5951</v>
      </c>
      <c r="K2815" s="5">
        <f t="shared" si="190"/>
        <v>1.3920999999999999</v>
      </c>
    </row>
    <row r="2816" spans="1:11">
      <c r="A2816" s="141" t="s">
        <v>223</v>
      </c>
      <c r="B2816" s="136">
        <f t="shared" si="188"/>
        <v>2010</v>
      </c>
      <c r="C2816" s="137">
        <v>1.3923000000000001</v>
      </c>
      <c r="D2816" s="133">
        <f t="shared" si="186"/>
        <v>1.3923000000000001</v>
      </c>
      <c r="E2816" s="144">
        <v>40462</v>
      </c>
      <c r="F2816" s="139">
        <f t="shared" si="189"/>
        <v>2010</v>
      </c>
      <c r="G2816" s="140" t="s">
        <v>50</v>
      </c>
      <c r="H2816" s="145" t="str">
        <f t="shared" si="187"/>
        <v/>
      </c>
      <c r="K2816" s="5">
        <f t="shared" si="190"/>
        <v>1.3923000000000001</v>
      </c>
    </row>
    <row r="2817" spans="1:11">
      <c r="A2817" s="141" t="s">
        <v>222</v>
      </c>
      <c r="B2817" s="136">
        <f t="shared" si="188"/>
        <v>2010</v>
      </c>
      <c r="C2817" s="137" t="s">
        <v>50</v>
      </c>
      <c r="D2817" s="133" t="str">
        <f t="shared" si="186"/>
        <v/>
      </c>
      <c r="E2817" s="144">
        <v>40463</v>
      </c>
      <c r="F2817" s="139">
        <f t="shared" si="189"/>
        <v>2010</v>
      </c>
      <c r="G2817" s="140">
        <v>1.5799000000000001</v>
      </c>
      <c r="H2817" s="145">
        <f t="shared" si="187"/>
        <v>1.5799000000000001</v>
      </c>
      <c r="K2817" s="5" t="str">
        <f t="shared" si="190"/>
        <v>ND</v>
      </c>
    </row>
    <row r="2818" spans="1:11">
      <c r="A2818" s="141" t="s">
        <v>221</v>
      </c>
      <c r="B2818" s="136">
        <f t="shared" si="188"/>
        <v>2010</v>
      </c>
      <c r="C2818" s="137">
        <v>1.3846000000000001</v>
      </c>
      <c r="D2818" s="133">
        <f t="shared" si="186"/>
        <v>1.3846000000000001</v>
      </c>
      <c r="E2818" s="144">
        <v>40464</v>
      </c>
      <c r="F2818" s="139">
        <f t="shared" si="189"/>
        <v>2010</v>
      </c>
      <c r="G2818" s="140">
        <v>1.5843</v>
      </c>
      <c r="H2818" s="145">
        <f t="shared" si="187"/>
        <v>1.5843</v>
      </c>
      <c r="K2818" s="5">
        <f t="shared" si="190"/>
        <v>1.3846000000000001</v>
      </c>
    </row>
    <row r="2819" spans="1:11">
      <c r="A2819" s="141" t="s">
        <v>220</v>
      </c>
      <c r="B2819" s="136">
        <f t="shared" si="188"/>
        <v>2010</v>
      </c>
      <c r="C2819" s="137">
        <v>1.3964000000000001</v>
      </c>
      <c r="D2819" s="133">
        <f t="shared" si="186"/>
        <v>1.3964000000000001</v>
      </c>
      <c r="E2819" s="144">
        <v>40465</v>
      </c>
      <c r="F2819" s="139">
        <f t="shared" si="189"/>
        <v>2010</v>
      </c>
      <c r="G2819" s="140">
        <v>1.5992</v>
      </c>
      <c r="H2819" s="145">
        <f t="shared" si="187"/>
        <v>1.5992</v>
      </c>
      <c r="K2819" s="5">
        <f t="shared" si="190"/>
        <v>1.3964000000000001</v>
      </c>
    </row>
    <row r="2820" spans="1:11">
      <c r="A2820" s="141" t="s">
        <v>219</v>
      </c>
      <c r="B2820" s="136">
        <f t="shared" si="188"/>
        <v>2010</v>
      </c>
      <c r="C2820" s="137">
        <v>1.4066000000000001</v>
      </c>
      <c r="D2820" s="133">
        <f t="shared" si="186"/>
        <v>1.4066000000000001</v>
      </c>
      <c r="E2820" s="144">
        <v>40466</v>
      </c>
      <c r="F2820" s="139">
        <f t="shared" si="189"/>
        <v>2010</v>
      </c>
      <c r="G2820" s="140">
        <v>1.6027</v>
      </c>
      <c r="H2820" s="145">
        <f t="shared" si="187"/>
        <v>1.6027</v>
      </c>
      <c r="K2820" s="5">
        <f t="shared" si="190"/>
        <v>1.4066000000000001</v>
      </c>
    </row>
    <row r="2821" spans="1:11">
      <c r="A2821" s="141" t="s">
        <v>218</v>
      </c>
      <c r="B2821" s="136">
        <f t="shared" si="188"/>
        <v>2010</v>
      </c>
      <c r="C2821" s="137">
        <v>1.3997999999999999</v>
      </c>
      <c r="D2821" s="133">
        <f t="shared" si="186"/>
        <v>1.3997999999999999</v>
      </c>
      <c r="E2821" s="144">
        <v>40469</v>
      </c>
      <c r="F2821" s="139">
        <f t="shared" si="189"/>
        <v>2010</v>
      </c>
      <c r="G2821" s="140">
        <v>1.5907</v>
      </c>
      <c r="H2821" s="145">
        <f t="shared" si="187"/>
        <v>1.5907</v>
      </c>
      <c r="K2821" s="5">
        <f t="shared" si="190"/>
        <v>1.3997999999999999</v>
      </c>
    </row>
    <row r="2822" spans="1:11">
      <c r="A2822" s="141" t="s">
        <v>217</v>
      </c>
      <c r="B2822" s="136">
        <f t="shared" si="188"/>
        <v>2010</v>
      </c>
      <c r="C2822" s="137">
        <v>1.3977999999999999</v>
      </c>
      <c r="D2822" s="133">
        <f t="shared" si="186"/>
        <v>1.3977999999999999</v>
      </c>
      <c r="E2822" s="144">
        <v>40470</v>
      </c>
      <c r="F2822" s="139">
        <f t="shared" si="189"/>
        <v>2010</v>
      </c>
      <c r="G2822" s="140">
        <v>1.5739000000000001</v>
      </c>
      <c r="H2822" s="145">
        <f t="shared" si="187"/>
        <v>1.5739000000000001</v>
      </c>
      <c r="K2822" s="5">
        <f t="shared" si="190"/>
        <v>1.3977999999999999</v>
      </c>
    </row>
    <row r="2823" spans="1:11">
      <c r="A2823" s="141" t="s">
        <v>216</v>
      </c>
      <c r="B2823" s="136">
        <f t="shared" si="188"/>
        <v>2010</v>
      </c>
      <c r="C2823" s="137">
        <v>1.3827</v>
      </c>
      <c r="D2823" s="133">
        <f t="shared" ref="D2823:D2886" si="191">IF(ISNUMBER(C2823),C2823,"")</f>
        <v>1.3827</v>
      </c>
      <c r="E2823" s="144">
        <v>40471</v>
      </c>
      <c r="F2823" s="139">
        <f t="shared" si="189"/>
        <v>2010</v>
      </c>
      <c r="G2823" s="140">
        <v>1.5857000000000001</v>
      </c>
      <c r="H2823" s="145">
        <f t="shared" ref="H2823:H2886" si="192">IF(ISNUMBER(G2823),G2823,"")</f>
        <v>1.5857000000000001</v>
      </c>
      <c r="K2823" s="5">
        <f t="shared" si="190"/>
        <v>1.3827</v>
      </c>
    </row>
    <row r="2824" spans="1:11">
      <c r="A2824" s="141" t="s">
        <v>215</v>
      </c>
      <c r="B2824" s="136">
        <f t="shared" ref="B2824:B2887" si="193">YEAR(A2824)</f>
        <v>2010</v>
      </c>
      <c r="C2824" s="137">
        <v>1.3949</v>
      </c>
      <c r="D2824" s="133">
        <f t="shared" si="191"/>
        <v>1.3949</v>
      </c>
      <c r="E2824" s="144">
        <v>40472</v>
      </c>
      <c r="F2824" s="139">
        <f t="shared" si="189"/>
        <v>2010</v>
      </c>
      <c r="G2824" s="140">
        <v>1.5752999999999999</v>
      </c>
      <c r="H2824" s="145">
        <f t="shared" si="192"/>
        <v>1.5752999999999999</v>
      </c>
      <c r="K2824" s="5">
        <f t="shared" si="190"/>
        <v>1.3949</v>
      </c>
    </row>
    <row r="2825" spans="1:11">
      <c r="A2825" s="141" t="s">
        <v>214</v>
      </c>
      <c r="B2825" s="136">
        <f t="shared" si="193"/>
        <v>2010</v>
      </c>
      <c r="C2825" s="137">
        <v>1.3973</v>
      </c>
      <c r="D2825" s="133">
        <f t="shared" si="191"/>
        <v>1.3973</v>
      </c>
      <c r="E2825" s="144">
        <v>40473</v>
      </c>
      <c r="F2825" s="139">
        <f t="shared" ref="F2825:F2888" si="194">YEAR(E2825)</f>
        <v>2010</v>
      </c>
      <c r="G2825" s="140">
        <v>1.5677000000000001</v>
      </c>
      <c r="H2825" s="145">
        <f t="shared" si="192"/>
        <v>1.5677000000000001</v>
      </c>
      <c r="K2825" s="5">
        <f t="shared" si="190"/>
        <v>1.3973</v>
      </c>
    </row>
    <row r="2826" spans="1:11">
      <c r="A2826" s="141" t="s">
        <v>213</v>
      </c>
      <c r="B2826" s="136">
        <f t="shared" si="193"/>
        <v>2010</v>
      </c>
      <c r="C2826" s="137">
        <v>1.3904000000000001</v>
      </c>
      <c r="D2826" s="133">
        <f t="shared" si="191"/>
        <v>1.3904000000000001</v>
      </c>
      <c r="E2826" s="144">
        <v>40476</v>
      </c>
      <c r="F2826" s="139">
        <f t="shared" si="194"/>
        <v>2010</v>
      </c>
      <c r="G2826" s="140">
        <v>1.5748</v>
      </c>
      <c r="H2826" s="145">
        <f t="shared" si="192"/>
        <v>1.5748</v>
      </c>
      <c r="K2826" s="5">
        <f t="shared" si="190"/>
        <v>1.3904000000000001</v>
      </c>
    </row>
    <row r="2827" spans="1:11">
      <c r="A2827" s="141" t="s">
        <v>212</v>
      </c>
      <c r="B2827" s="136">
        <f t="shared" si="193"/>
        <v>2010</v>
      </c>
      <c r="C2827" s="137">
        <v>1.3986000000000001</v>
      </c>
      <c r="D2827" s="133">
        <f t="shared" si="191"/>
        <v>1.3986000000000001</v>
      </c>
      <c r="E2827" s="144">
        <v>40477</v>
      </c>
      <c r="F2827" s="139">
        <f t="shared" si="194"/>
        <v>2010</v>
      </c>
      <c r="G2827" s="140">
        <v>1.5871</v>
      </c>
      <c r="H2827" s="145">
        <f t="shared" si="192"/>
        <v>1.5871</v>
      </c>
      <c r="K2827" s="5">
        <f t="shared" si="190"/>
        <v>1.3986000000000001</v>
      </c>
    </row>
    <row r="2828" spans="1:11">
      <c r="A2828" s="141" t="s">
        <v>211</v>
      </c>
      <c r="B2828" s="136">
        <f t="shared" si="193"/>
        <v>2010</v>
      </c>
      <c r="C2828" s="137">
        <v>1.3873</v>
      </c>
      <c r="D2828" s="133">
        <f t="shared" si="191"/>
        <v>1.3873</v>
      </c>
      <c r="E2828" s="144">
        <v>40478</v>
      </c>
      <c r="F2828" s="139">
        <f t="shared" si="194"/>
        <v>2010</v>
      </c>
      <c r="G2828" s="140">
        <v>1.5782</v>
      </c>
      <c r="H2828" s="145">
        <f t="shared" si="192"/>
        <v>1.5782</v>
      </c>
      <c r="K2828" s="5">
        <f t="shared" si="190"/>
        <v>1.3873</v>
      </c>
    </row>
    <row r="2829" spans="1:11">
      <c r="A2829" s="141" t="s">
        <v>210</v>
      </c>
      <c r="B2829" s="136">
        <f t="shared" si="193"/>
        <v>2010</v>
      </c>
      <c r="C2829" s="137">
        <v>1.3788</v>
      </c>
      <c r="D2829" s="133">
        <f t="shared" si="191"/>
        <v>1.3788</v>
      </c>
      <c r="E2829" s="144">
        <v>40479</v>
      </c>
      <c r="F2829" s="139">
        <f t="shared" si="194"/>
        <v>2010</v>
      </c>
      <c r="G2829" s="140">
        <v>1.5945</v>
      </c>
      <c r="H2829" s="145">
        <f t="shared" si="192"/>
        <v>1.5945</v>
      </c>
      <c r="K2829" s="5">
        <f t="shared" si="190"/>
        <v>1.3788</v>
      </c>
    </row>
    <row r="2830" spans="1:11">
      <c r="A2830" s="141" t="s">
        <v>209</v>
      </c>
      <c r="B2830" s="136">
        <f t="shared" si="193"/>
        <v>2010</v>
      </c>
      <c r="C2830" s="137">
        <v>1.3929</v>
      </c>
      <c r="D2830" s="133">
        <f t="shared" si="191"/>
        <v>1.3929</v>
      </c>
      <c r="E2830" s="144">
        <v>40480</v>
      </c>
      <c r="F2830" s="139">
        <f t="shared" si="194"/>
        <v>2010</v>
      </c>
      <c r="G2830" s="140">
        <v>1.6020000000000001</v>
      </c>
      <c r="H2830" s="145">
        <f t="shared" si="192"/>
        <v>1.6020000000000001</v>
      </c>
      <c r="K2830" s="5">
        <f t="shared" si="190"/>
        <v>1.3929</v>
      </c>
    </row>
    <row r="2831" spans="1:11">
      <c r="A2831" s="141" t="s">
        <v>208</v>
      </c>
      <c r="B2831" s="136">
        <f t="shared" si="193"/>
        <v>2010</v>
      </c>
      <c r="C2831" s="137">
        <v>1.3894</v>
      </c>
      <c r="D2831" s="133">
        <f t="shared" si="191"/>
        <v>1.3894</v>
      </c>
      <c r="E2831" s="144">
        <v>40483</v>
      </c>
      <c r="F2831" s="139">
        <f t="shared" si="194"/>
        <v>2010</v>
      </c>
      <c r="G2831" s="140">
        <v>1.605</v>
      </c>
      <c r="H2831" s="145">
        <f t="shared" si="192"/>
        <v>1.605</v>
      </c>
      <c r="K2831" s="5">
        <f t="shared" si="190"/>
        <v>1.3894</v>
      </c>
    </row>
    <row r="2832" spans="1:11">
      <c r="A2832" s="135">
        <v>40483</v>
      </c>
      <c r="B2832" s="136">
        <f t="shared" si="193"/>
        <v>2010</v>
      </c>
      <c r="C2832" s="137">
        <v>1.3888</v>
      </c>
      <c r="D2832" s="133">
        <f t="shared" si="191"/>
        <v>1.3888</v>
      </c>
      <c r="E2832" s="144">
        <v>40484</v>
      </c>
      <c r="F2832" s="139">
        <f t="shared" si="194"/>
        <v>2010</v>
      </c>
      <c r="G2832" s="140">
        <v>1.601</v>
      </c>
      <c r="H2832" s="145">
        <f t="shared" si="192"/>
        <v>1.601</v>
      </c>
      <c r="K2832" s="5">
        <f t="shared" si="190"/>
        <v>1.3888</v>
      </c>
    </row>
    <row r="2833" spans="1:11">
      <c r="A2833" s="135">
        <v>40484</v>
      </c>
      <c r="B2833" s="136">
        <f t="shared" si="193"/>
        <v>2010</v>
      </c>
      <c r="C2833" s="137">
        <v>1.4026000000000001</v>
      </c>
      <c r="D2833" s="133">
        <f t="shared" si="191"/>
        <v>1.4026000000000001</v>
      </c>
      <c r="E2833" s="144">
        <v>40485</v>
      </c>
      <c r="F2833" s="139">
        <f t="shared" si="194"/>
        <v>2010</v>
      </c>
      <c r="G2833" s="140">
        <v>1.6080000000000001</v>
      </c>
      <c r="H2833" s="145">
        <f t="shared" si="192"/>
        <v>1.6080000000000001</v>
      </c>
      <c r="K2833" s="5">
        <f t="shared" si="190"/>
        <v>1.4026000000000001</v>
      </c>
    </row>
    <row r="2834" spans="1:11">
      <c r="A2834" s="135">
        <v>40485</v>
      </c>
      <c r="B2834" s="136">
        <f t="shared" si="193"/>
        <v>2010</v>
      </c>
      <c r="C2834" s="137">
        <v>1.4014</v>
      </c>
      <c r="D2834" s="133">
        <f t="shared" si="191"/>
        <v>1.4014</v>
      </c>
      <c r="E2834" s="144">
        <v>40486</v>
      </c>
      <c r="F2834" s="139">
        <f t="shared" si="194"/>
        <v>2010</v>
      </c>
      <c r="G2834" s="140">
        <v>1.6282000000000001</v>
      </c>
      <c r="H2834" s="145">
        <f t="shared" si="192"/>
        <v>1.6282000000000001</v>
      </c>
      <c r="K2834" s="5">
        <f t="shared" si="190"/>
        <v>1.4014</v>
      </c>
    </row>
    <row r="2835" spans="1:11">
      <c r="A2835" s="135">
        <v>40486</v>
      </c>
      <c r="B2835" s="136">
        <f t="shared" si="193"/>
        <v>2010</v>
      </c>
      <c r="C2835" s="137">
        <v>1.4224000000000001</v>
      </c>
      <c r="D2835" s="133">
        <f t="shared" si="191"/>
        <v>1.4224000000000001</v>
      </c>
      <c r="E2835" s="144">
        <v>40487</v>
      </c>
      <c r="F2835" s="139">
        <f t="shared" si="194"/>
        <v>2010</v>
      </c>
      <c r="G2835" s="140">
        <v>1.6211</v>
      </c>
      <c r="H2835" s="145">
        <f t="shared" si="192"/>
        <v>1.6211</v>
      </c>
      <c r="K2835" s="5">
        <f t="shared" si="190"/>
        <v>1.4224000000000001</v>
      </c>
    </row>
    <row r="2836" spans="1:11">
      <c r="A2836" s="135">
        <v>40487</v>
      </c>
      <c r="B2836" s="136">
        <f t="shared" si="193"/>
        <v>2010</v>
      </c>
      <c r="C2836" s="137">
        <v>1.4033</v>
      </c>
      <c r="D2836" s="133">
        <f t="shared" si="191"/>
        <v>1.4033</v>
      </c>
      <c r="E2836" s="144">
        <v>40490</v>
      </c>
      <c r="F2836" s="139">
        <f t="shared" si="194"/>
        <v>2010</v>
      </c>
      <c r="G2836" s="140">
        <v>1.615</v>
      </c>
      <c r="H2836" s="145">
        <f t="shared" si="192"/>
        <v>1.615</v>
      </c>
      <c r="K2836" s="5">
        <f t="shared" si="190"/>
        <v>1.4033</v>
      </c>
    </row>
    <row r="2837" spans="1:11">
      <c r="A2837" s="135">
        <v>40490</v>
      </c>
      <c r="B2837" s="136">
        <f t="shared" si="193"/>
        <v>2010</v>
      </c>
      <c r="C2837" s="137">
        <v>1.3927</v>
      </c>
      <c r="D2837" s="133">
        <f t="shared" si="191"/>
        <v>1.3927</v>
      </c>
      <c r="E2837" s="144">
        <v>40491</v>
      </c>
      <c r="F2837" s="139">
        <f t="shared" si="194"/>
        <v>2010</v>
      </c>
      <c r="G2837" s="140">
        <v>1.605</v>
      </c>
      <c r="H2837" s="145">
        <f t="shared" si="192"/>
        <v>1.605</v>
      </c>
      <c r="K2837" s="5">
        <f t="shared" si="190"/>
        <v>1.3927</v>
      </c>
    </row>
    <row r="2838" spans="1:11">
      <c r="A2838" s="135">
        <v>40491</v>
      </c>
      <c r="B2838" s="136">
        <f t="shared" si="193"/>
        <v>2010</v>
      </c>
      <c r="C2838" s="137">
        <v>1.3865000000000001</v>
      </c>
      <c r="D2838" s="133">
        <f t="shared" si="191"/>
        <v>1.3865000000000001</v>
      </c>
      <c r="E2838" s="144">
        <v>40492</v>
      </c>
      <c r="F2838" s="139">
        <f t="shared" si="194"/>
        <v>2010</v>
      </c>
      <c r="G2838" s="140">
        <v>1.6071</v>
      </c>
      <c r="H2838" s="145">
        <f t="shared" si="192"/>
        <v>1.6071</v>
      </c>
      <c r="K2838" s="5">
        <f t="shared" si="190"/>
        <v>1.3865000000000001</v>
      </c>
    </row>
    <row r="2839" spans="1:11">
      <c r="A2839" s="135">
        <v>40492</v>
      </c>
      <c r="B2839" s="136">
        <f t="shared" si="193"/>
        <v>2010</v>
      </c>
      <c r="C2839" s="137">
        <v>1.3728</v>
      </c>
      <c r="D2839" s="133">
        <f t="shared" si="191"/>
        <v>1.3728</v>
      </c>
      <c r="E2839" s="144">
        <v>40493</v>
      </c>
      <c r="F2839" s="139">
        <f t="shared" si="194"/>
        <v>2010</v>
      </c>
      <c r="G2839" s="140" t="s">
        <v>50</v>
      </c>
      <c r="H2839" s="145" t="str">
        <f t="shared" si="192"/>
        <v/>
      </c>
      <c r="K2839" s="5">
        <f t="shared" si="190"/>
        <v>1.3728</v>
      </c>
    </row>
    <row r="2840" spans="1:11">
      <c r="A2840" s="135">
        <v>40493</v>
      </c>
      <c r="B2840" s="136">
        <f t="shared" si="193"/>
        <v>2010</v>
      </c>
      <c r="C2840" s="137" t="s">
        <v>50</v>
      </c>
      <c r="D2840" s="133" t="str">
        <f t="shared" si="191"/>
        <v/>
      </c>
      <c r="E2840" s="144">
        <v>40494</v>
      </c>
      <c r="F2840" s="139">
        <f t="shared" si="194"/>
        <v>2010</v>
      </c>
      <c r="G2840" s="140">
        <v>1.6172</v>
      </c>
      <c r="H2840" s="145">
        <f t="shared" si="192"/>
        <v>1.6172</v>
      </c>
      <c r="K2840" s="5" t="str">
        <f t="shared" si="190"/>
        <v>ND</v>
      </c>
    </row>
    <row r="2841" spans="1:11">
      <c r="A2841" s="135">
        <v>40494</v>
      </c>
      <c r="B2841" s="136">
        <f t="shared" si="193"/>
        <v>2010</v>
      </c>
      <c r="C2841" s="137">
        <v>1.37</v>
      </c>
      <c r="D2841" s="133">
        <f t="shared" si="191"/>
        <v>1.37</v>
      </c>
      <c r="E2841" s="144">
        <v>40497</v>
      </c>
      <c r="F2841" s="139">
        <f t="shared" si="194"/>
        <v>2010</v>
      </c>
      <c r="G2841" s="140">
        <v>1.6064000000000001</v>
      </c>
      <c r="H2841" s="145">
        <f t="shared" si="192"/>
        <v>1.6064000000000001</v>
      </c>
      <c r="K2841" s="5">
        <f t="shared" si="190"/>
        <v>1.37</v>
      </c>
    </row>
    <row r="2842" spans="1:11">
      <c r="A2842" s="135">
        <v>40497</v>
      </c>
      <c r="B2842" s="136">
        <f t="shared" si="193"/>
        <v>2010</v>
      </c>
      <c r="C2842" s="137">
        <v>1.3614999999999999</v>
      </c>
      <c r="D2842" s="133">
        <f t="shared" si="191"/>
        <v>1.3614999999999999</v>
      </c>
      <c r="E2842" s="144">
        <v>40498</v>
      </c>
      <c r="F2842" s="139">
        <f t="shared" si="194"/>
        <v>2010</v>
      </c>
      <c r="G2842" s="140">
        <v>1.5881000000000001</v>
      </c>
      <c r="H2842" s="145">
        <f t="shared" si="192"/>
        <v>1.5881000000000001</v>
      </c>
      <c r="K2842" s="5">
        <f t="shared" si="190"/>
        <v>1.3614999999999999</v>
      </c>
    </row>
    <row r="2843" spans="1:11">
      <c r="A2843" s="135">
        <v>40498</v>
      </c>
      <c r="B2843" s="136">
        <f t="shared" si="193"/>
        <v>2010</v>
      </c>
      <c r="C2843" s="137">
        <v>1.3516999999999999</v>
      </c>
      <c r="D2843" s="133">
        <f t="shared" si="191"/>
        <v>1.3516999999999999</v>
      </c>
      <c r="E2843" s="144">
        <v>40499</v>
      </c>
      <c r="F2843" s="139">
        <f t="shared" si="194"/>
        <v>2010</v>
      </c>
      <c r="G2843" s="140">
        <v>1.5941000000000001</v>
      </c>
      <c r="H2843" s="145">
        <f t="shared" si="192"/>
        <v>1.5941000000000001</v>
      </c>
      <c r="K2843" s="5">
        <f t="shared" si="190"/>
        <v>1.3516999999999999</v>
      </c>
    </row>
    <row r="2844" spans="1:11">
      <c r="A2844" s="135">
        <v>40499</v>
      </c>
      <c r="B2844" s="136">
        <f t="shared" si="193"/>
        <v>2010</v>
      </c>
      <c r="C2844" s="137">
        <v>1.3554999999999999</v>
      </c>
      <c r="D2844" s="133">
        <f t="shared" si="191"/>
        <v>1.3554999999999999</v>
      </c>
      <c r="E2844" s="144">
        <v>40500</v>
      </c>
      <c r="F2844" s="139">
        <f t="shared" si="194"/>
        <v>2010</v>
      </c>
      <c r="G2844" s="140">
        <v>1.601</v>
      </c>
      <c r="H2844" s="145">
        <f t="shared" si="192"/>
        <v>1.601</v>
      </c>
      <c r="K2844" s="5">
        <f t="shared" si="190"/>
        <v>1.3554999999999999</v>
      </c>
    </row>
    <row r="2845" spans="1:11">
      <c r="A2845" s="135">
        <v>40500</v>
      </c>
      <c r="B2845" s="136">
        <f t="shared" si="193"/>
        <v>2010</v>
      </c>
      <c r="C2845" s="137">
        <v>1.3617999999999999</v>
      </c>
      <c r="D2845" s="133">
        <f t="shared" si="191"/>
        <v>1.3617999999999999</v>
      </c>
      <c r="E2845" s="144">
        <v>40501</v>
      </c>
      <c r="F2845" s="139">
        <f t="shared" si="194"/>
        <v>2010</v>
      </c>
      <c r="G2845" s="140">
        <v>1.5961000000000001</v>
      </c>
      <c r="H2845" s="145">
        <f t="shared" si="192"/>
        <v>1.5961000000000001</v>
      </c>
      <c r="K2845" s="5">
        <f t="shared" si="190"/>
        <v>1.3617999999999999</v>
      </c>
    </row>
    <row r="2846" spans="1:11">
      <c r="A2846" s="135">
        <v>40501</v>
      </c>
      <c r="B2846" s="136">
        <f t="shared" si="193"/>
        <v>2010</v>
      </c>
      <c r="C2846" s="137">
        <v>1.3653999999999999</v>
      </c>
      <c r="D2846" s="133">
        <f t="shared" si="191"/>
        <v>1.3653999999999999</v>
      </c>
      <c r="E2846" s="144">
        <v>40504</v>
      </c>
      <c r="F2846" s="139">
        <f t="shared" si="194"/>
        <v>2010</v>
      </c>
      <c r="G2846" s="140">
        <v>1.5931999999999999</v>
      </c>
      <c r="H2846" s="145">
        <f t="shared" si="192"/>
        <v>1.5931999999999999</v>
      </c>
      <c r="K2846" s="5">
        <f t="shared" si="190"/>
        <v>1.3653999999999999</v>
      </c>
    </row>
    <row r="2847" spans="1:11">
      <c r="A2847" s="135">
        <v>40504</v>
      </c>
      <c r="B2847" s="136">
        <f t="shared" si="193"/>
        <v>2010</v>
      </c>
      <c r="C2847" s="137">
        <v>1.3612</v>
      </c>
      <c r="D2847" s="133">
        <f t="shared" si="191"/>
        <v>1.3612</v>
      </c>
      <c r="E2847" s="144">
        <v>40505</v>
      </c>
      <c r="F2847" s="139">
        <f t="shared" si="194"/>
        <v>2010</v>
      </c>
      <c r="G2847" s="140">
        <v>1.5824</v>
      </c>
      <c r="H2847" s="145">
        <f t="shared" si="192"/>
        <v>1.5824</v>
      </c>
      <c r="K2847" s="5">
        <f t="shared" si="190"/>
        <v>1.3612</v>
      </c>
    </row>
    <row r="2848" spans="1:11">
      <c r="A2848" s="135">
        <v>40505</v>
      </c>
      <c r="B2848" s="136">
        <f t="shared" si="193"/>
        <v>2010</v>
      </c>
      <c r="C2848" s="137">
        <v>1.3388</v>
      </c>
      <c r="D2848" s="133">
        <f t="shared" si="191"/>
        <v>1.3388</v>
      </c>
      <c r="E2848" s="144">
        <v>40506</v>
      </c>
      <c r="F2848" s="139">
        <f t="shared" si="194"/>
        <v>2010</v>
      </c>
      <c r="G2848" s="140">
        <v>1.5773999999999999</v>
      </c>
      <c r="H2848" s="145">
        <f t="shared" si="192"/>
        <v>1.5773999999999999</v>
      </c>
      <c r="K2848" s="5">
        <f t="shared" si="190"/>
        <v>1.3388</v>
      </c>
    </row>
    <row r="2849" spans="1:11">
      <c r="A2849" s="135">
        <v>40506</v>
      </c>
      <c r="B2849" s="136">
        <f t="shared" si="193"/>
        <v>2010</v>
      </c>
      <c r="C2849" s="137">
        <v>1.335</v>
      </c>
      <c r="D2849" s="133">
        <f t="shared" si="191"/>
        <v>1.335</v>
      </c>
      <c r="E2849" s="144">
        <v>40507</v>
      </c>
      <c r="F2849" s="139">
        <f t="shared" si="194"/>
        <v>2010</v>
      </c>
      <c r="G2849" s="140" t="s">
        <v>50</v>
      </c>
      <c r="H2849" s="145" t="str">
        <f t="shared" si="192"/>
        <v/>
      </c>
      <c r="K2849" s="5">
        <f t="shared" si="190"/>
        <v>1.335</v>
      </c>
    </row>
    <row r="2850" spans="1:11">
      <c r="A2850" s="135">
        <v>40507</v>
      </c>
      <c r="B2850" s="136">
        <f t="shared" si="193"/>
        <v>2010</v>
      </c>
      <c r="C2850" s="137" t="s">
        <v>50</v>
      </c>
      <c r="D2850" s="133" t="str">
        <f t="shared" si="191"/>
        <v/>
      </c>
      <c r="E2850" s="144">
        <v>40508</v>
      </c>
      <c r="F2850" s="139">
        <f t="shared" si="194"/>
        <v>2010</v>
      </c>
      <c r="G2850" s="140">
        <v>1.5616000000000001</v>
      </c>
      <c r="H2850" s="145">
        <f t="shared" si="192"/>
        <v>1.5616000000000001</v>
      </c>
      <c r="K2850" s="5" t="str">
        <f t="shared" si="190"/>
        <v>ND</v>
      </c>
    </row>
    <row r="2851" spans="1:11">
      <c r="A2851" s="135">
        <v>40508</v>
      </c>
      <c r="B2851" s="136">
        <f t="shared" si="193"/>
        <v>2010</v>
      </c>
      <c r="C2851" s="137">
        <v>1.3243</v>
      </c>
      <c r="D2851" s="133">
        <f t="shared" si="191"/>
        <v>1.3243</v>
      </c>
      <c r="E2851" s="144">
        <v>40511</v>
      </c>
      <c r="F2851" s="139">
        <f t="shared" si="194"/>
        <v>2010</v>
      </c>
      <c r="G2851" s="140">
        <v>1.5557000000000001</v>
      </c>
      <c r="H2851" s="145">
        <f t="shared" si="192"/>
        <v>1.5557000000000001</v>
      </c>
      <c r="K2851" s="5">
        <f t="shared" si="190"/>
        <v>1.3243</v>
      </c>
    </row>
    <row r="2852" spans="1:11">
      <c r="A2852" s="135">
        <v>40511</v>
      </c>
      <c r="B2852" s="136">
        <f t="shared" si="193"/>
        <v>2010</v>
      </c>
      <c r="C2852" s="137">
        <v>1.3091999999999999</v>
      </c>
      <c r="D2852" s="133">
        <f t="shared" si="191"/>
        <v>1.3091999999999999</v>
      </c>
      <c r="E2852" s="144">
        <v>40512</v>
      </c>
      <c r="F2852" s="139">
        <f t="shared" si="194"/>
        <v>2010</v>
      </c>
      <c r="G2852" s="140">
        <v>1.5578000000000001</v>
      </c>
      <c r="H2852" s="145">
        <f t="shared" si="192"/>
        <v>1.5578000000000001</v>
      </c>
      <c r="K2852" s="5">
        <f t="shared" si="190"/>
        <v>1.3091999999999999</v>
      </c>
    </row>
    <row r="2853" spans="1:11">
      <c r="A2853" s="135">
        <v>40512</v>
      </c>
      <c r="B2853" s="136">
        <f t="shared" si="193"/>
        <v>2010</v>
      </c>
      <c r="C2853" s="137">
        <v>1.3036000000000001</v>
      </c>
      <c r="D2853" s="133">
        <f t="shared" si="191"/>
        <v>1.3036000000000001</v>
      </c>
      <c r="E2853" s="144">
        <v>40513</v>
      </c>
      <c r="F2853" s="139">
        <f t="shared" si="194"/>
        <v>2010</v>
      </c>
      <c r="G2853" s="140">
        <v>1.5603</v>
      </c>
      <c r="H2853" s="145">
        <f t="shared" si="192"/>
        <v>1.5603</v>
      </c>
      <c r="K2853" s="5">
        <f t="shared" si="190"/>
        <v>1.3036000000000001</v>
      </c>
    </row>
    <row r="2854" spans="1:11">
      <c r="A2854" s="135">
        <v>40513</v>
      </c>
      <c r="B2854" s="136">
        <f t="shared" si="193"/>
        <v>2010</v>
      </c>
      <c r="C2854" s="137">
        <v>1.3149</v>
      </c>
      <c r="D2854" s="133">
        <f t="shared" si="191"/>
        <v>1.3149</v>
      </c>
      <c r="E2854" s="144">
        <v>40514</v>
      </c>
      <c r="F2854" s="139">
        <f t="shared" si="194"/>
        <v>2010</v>
      </c>
      <c r="G2854" s="140">
        <v>1.5609999999999999</v>
      </c>
      <c r="H2854" s="145">
        <f t="shared" si="192"/>
        <v>1.5609999999999999</v>
      </c>
      <c r="K2854" s="5">
        <f t="shared" si="190"/>
        <v>1.3149</v>
      </c>
    </row>
    <row r="2855" spans="1:11">
      <c r="A2855" s="135">
        <v>40514</v>
      </c>
      <c r="B2855" s="136">
        <f t="shared" si="193"/>
        <v>2010</v>
      </c>
      <c r="C2855" s="137">
        <v>1.3228</v>
      </c>
      <c r="D2855" s="133">
        <f t="shared" si="191"/>
        <v>1.3228</v>
      </c>
      <c r="E2855" s="144">
        <v>40515</v>
      </c>
      <c r="F2855" s="139">
        <f t="shared" si="194"/>
        <v>2010</v>
      </c>
      <c r="G2855" s="140">
        <v>1.5723</v>
      </c>
      <c r="H2855" s="145">
        <f t="shared" si="192"/>
        <v>1.5723</v>
      </c>
      <c r="K2855" s="5">
        <f t="shared" si="190"/>
        <v>1.3228</v>
      </c>
    </row>
    <row r="2856" spans="1:11">
      <c r="A2856" s="135">
        <v>40515</v>
      </c>
      <c r="B2856" s="136">
        <f t="shared" si="193"/>
        <v>2010</v>
      </c>
      <c r="C2856" s="137">
        <v>1.3367</v>
      </c>
      <c r="D2856" s="133">
        <f t="shared" si="191"/>
        <v>1.3367</v>
      </c>
      <c r="E2856" s="144">
        <v>40518</v>
      </c>
      <c r="F2856" s="139">
        <f t="shared" si="194"/>
        <v>2010</v>
      </c>
      <c r="G2856" s="140">
        <v>1.5680000000000001</v>
      </c>
      <c r="H2856" s="145">
        <f t="shared" si="192"/>
        <v>1.5680000000000001</v>
      </c>
      <c r="K2856" s="5">
        <f t="shared" si="190"/>
        <v>1.3367</v>
      </c>
    </row>
    <row r="2857" spans="1:11">
      <c r="A2857" s="135">
        <v>40518</v>
      </c>
      <c r="B2857" s="136">
        <f t="shared" si="193"/>
        <v>2010</v>
      </c>
      <c r="C2857" s="137">
        <v>1.3274999999999999</v>
      </c>
      <c r="D2857" s="133">
        <f t="shared" si="191"/>
        <v>1.3274999999999999</v>
      </c>
      <c r="E2857" s="144">
        <v>40519</v>
      </c>
      <c r="F2857" s="139">
        <f t="shared" si="194"/>
        <v>2010</v>
      </c>
      <c r="G2857" s="140">
        <v>1.5802</v>
      </c>
      <c r="H2857" s="145">
        <f t="shared" si="192"/>
        <v>1.5802</v>
      </c>
      <c r="K2857" s="5">
        <f t="shared" si="190"/>
        <v>1.3274999999999999</v>
      </c>
    </row>
    <row r="2858" spans="1:11">
      <c r="A2858" s="135">
        <v>40519</v>
      </c>
      <c r="B2858" s="136">
        <f t="shared" si="193"/>
        <v>2010</v>
      </c>
      <c r="C2858" s="137">
        <v>1.3323</v>
      </c>
      <c r="D2858" s="133">
        <f t="shared" si="191"/>
        <v>1.3323</v>
      </c>
      <c r="E2858" s="144">
        <v>40520</v>
      </c>
      <c r="F2858" s="139">
        <f t="shared" si="194"/>
        <v>2010</v>
      </c>
      <c r="G2858" s="140">
        <v>1.5791999999999999</v>
      </c>
      <c r="H2858" s="145">
        <f t="shared" si="192"/>
        <v>1.5791999999999999</v>
      </c>
      <c r="K2858" s="5">
        <f t="shared" si="190"/>
        <v>1.3323</v>
      </c>
    </row>
    <row r="2859" spans="1:11">
      <c r="A2859" s="135">
        <v>40520</v>
      </c>
      <c r="B2859" s="136">
        <f t="shared" si="193"/>
        <v>2010</v>
      </c>
      <c r="C2859" s="137">
        <v>1.3242</v>
      </c>
      <c r="D2859" s="133">
        <f t="shared" si="191"/>
        <v>1.3242</v>
      </c>
      <c r="E2859" s="144">
        <v>40521</v>
      </c>
      <c r="F2859" s="139">
        <f t="shared" si="194"/>
        <v>2010</v>
      </c>
      <c r="G2859" s="140">
        <v>1.5732999999999999</v>
      </c>
      <c r="H2859" s="145">
        <f t="shared" si="192"/>
        <v>1.5732999999999999</v>
      </c>
      <c r="K2859" s="5">
        <f t="shared" si="190"/>
        <v>1.3242</v>
      </c>
    </row>
    <row r="2860" spans="1:11">
      <c r="A2860" s="135">
        <v>40521</v>
      </c>
      <c r="B2860" s="136">
        <f t="shared" si="193"/>
        <v>2010</v>
      </c>
      <c r="C2860" s="137">
        <v>1.3206</v>
      </c>
      <c r="D2860" s="133">
        <f t="shared" si="191"/>
        <v>1.3206</v>
      </c>
      <c r="E2860" s="144">
        <v>40522</v>
      </c>
      <c r="F2860" s="139">
        <f t="shared" si="194"/>
        <v>2010</v>
      </c>
      <c r="G2860" s="140">
        <v>1.5809</v>
      </c>
      <c r="H2860" s="145">
        <f t="shared" si="192"/>
        <v>1.5809</v>
      </c>
      <c r="K2860" s="5">
        <f t="shared" si="190"/>
        <v>1.3206</v>
      </c>
    </row>
    <row r="2861" spans="1:11">
      <c r="A2861" s="135">
        <v>40522</v>
      </c>
      <c r="B2861" s="136">
        <f t="shared" si="193"/>
        <v>2010</v>
      </c>
      <c r="C2861" s="137">
        <v>1.3242</v>
      </c>
      <c r="D2861" s="133">
        <f t="shared" si="191"/>
        <v>1.3242</v>
      </c>
      <c r="E2861" s="144">
        <v>40525</v>
      </c>
      <c r="F2861" s="139">
        <f t="shared" si="194"/>
        <v>2010</v>
      </c>
      <c r="G2861" s="140">
        <v>1.5882000000000001</v>
      </c>
      <c r="H2861" s="145">
        <f t="shared" si="192"/>
        <v>1.5882000000000001</v>
      </c>
      <c r="K2861" s="5">
        <f t="shared" si="190"/>
        <v>1.3242</v>
      </c>
    </row>
    <row r="2862" spans="1:11">
      <c r="A2862" s="135">
        <v>40525</v>
      </c>
      <c r="B2862" s="136">
        <f t="shared" si="193"/>
        <v>2010</v>
      </c>
      <c r="C2862" s="137">
        <v>1.3389</v>
      </c>
      <c r="D2862" s="133">
        <f t="shared" si="191"/>
        <v>1.3389</v>
      </c>
      <c r="E2862" s="144">
        <v>40526</v>
      </c>
      <c r="F2862" s="139">
        <f t="shared" si="194"/>
        <v>2010</v>
      </c>
      <c r="G2862" s="140">
        <v>1.5794999999999999</v>
      </c>
      <c r="H2862" s="145">
        <f t="shared" si="192"/>
        <v>1.5794999999999999</v>
      </c>
      <c r="K2862" s="5">
        <f t="shared" si="190"/>
        <v>1.3389</v>
      </c>
    </row>
    <row r="2863" spans="1:11">
      <c r="A2863" s="135">
        <v>40526</v>
      </c>
      <c r="B2863" s="136">
        <f t="shared" si="193"/>
        <v>2010</v>
      </c>
      <c r="C2863" s="137">
        <v>1.3394999999999999</v>
      </c>
      <c r="D2863" s="133">
        <f t="shared" si="191"/>
        <v>1.3394999999999999</v>
      </c>
      <c r="E2863" s="144">
        <v>40527</v>
      </c>
      <c r="F2863" s="139">
        <f t="shared" si="194"/>
        <v>2010</v>
      </c>
      <c r="G2863" s="140">
        <v>1.5612999999999999</v>
      </c>
      <c r="H2863" s="145">
        <f t="shared" si="192"/>
        <v>1.5612999999999999</v>
      </c>
      <c r="K2863" s="5">
        <f t="shared" si="190"/>
        <v>1.3394999999999999</v>
      </c>
    </row>
    <row r="2864" spans="1:11">
      <c r="A2864" s="135">
        <v>40527</v>
      </c>
      <c r="B2864" s="136">
        <f t="shared" si="193"/>
        <v>2010</v>
      </c>
      <c r="C2864" s="137">
        <v>1.3306</v>
      </c>
      <c r="D2864" s="133">
        <f t="shared" si="191"/>
        <v>1.3306</v>
      </c>
      <c r="E2864" s="144">
        <v>40528</v>
      </c>
      <c r="F2864" s="139">
        <f t="shared" si="194"/>
        <v>2010</v>
      </c>
      <c r="G2864" s="140">
        <v>1.5611999999999999</v>
      </c>
      <c r="H2864" s="145">
        <f t="shared" si="192"/>
        <v>1.5611999999999999</v>
      </c>
      <c r="K2864" s="5">
        <f t="shared" si="190"/>
        <v>1.3306</v>
      </c>
    </row>
    <row r="2865" spans="1:12">
      <c r="A2865" s="135">
        <v>40528</v>
      </c>
      <c r="B2865" s="136">
        <f t="shared" si="193"/>
        <v>2010</v>
      </c>
      <c r="C2865" s="137">
        <v>1.3206</v>
      </c>
      <c r="D2865" s="133">
        <f t="shared" si="191"/>
        <v>1.3206</v>
      </c>
      <c r="E2865" s="144">
        <v>40529</v>
      </c>
      <c r="F2865" s="139">
        <f t="shared" si="194"/>
        <v>2010</v>
      </c>
      <c r="G2865" s="140">
        <v>1.548</v>
      </c>
      <c r="H2865" s="145">
        <f t="shared" si="192"/>
        <v>1.548</v>
      </c>
      <c r="K2865" s="5">
        <f t="shared" si="190"/>
        <v>1.3206</v>
      </c>
    </row>
    <row r="2866" spans="1:12">
      <c r="A2866" s="135">
        <v>40529</v>
      </c>
      <c r="B2866" s="136">
        <f t="shared" si="193"/>
        <v>2010</v>
      </c>
      <c r="C2866" s="137">
        <v>1.3154999999999999</v>
      </c>
      <c r="D2866" s="133">
        <f t="shared" si="191"/>
        <v>1.3154999999999999</v>
      </c>
      <c r="E2866" s="144">
        <v>40532</v>
      </c>
      <c r="F2866" s="139">
        <f t="shared" si="194"/>
        <v>2010</v>
      </c>
      <c r="G2866" s="140">
        <v>1.5521</v>
      </c>
      <c r="H2866" s="145">
        <f t="shared" si="192"/>
        <v>1.5521</v>
      </c>
      <c r="K2866" s="5">
        <f t="shared" si="190"/>
        <v>1.3154999999999999</v>
      </c>
    </row>
    <row r="2867" spans="1:12">
      <c r="A2867" s="135">
        <v>40532</v>
      </c>
      <c r="B2867" s="136">
        <f t="shared" si="193"/>
        <v>2010</v>
      </c>
      <c r="C2867" s="137">
        <v>1.3124</v>
      </c>
      <c r="D2867" s="133">
        <f t="shared" si="191"/>
        <v>1.3124</v>
      </c>
      <c r="E2867" s="144">
        <v>40533</v>
      </c>
      <c r="F2867" s="139">
        <f t="shared" si="194"/>
        <v>2010</v>
      </c>
      <c r="G2867" s="140">
        <v>1.5462</v>
      </c>
      <c r="H2867" s="145">
        <f t="shared" si="192"/>
        <v>1.5462</v>
      </c>
      <c r="K2867" s="5">
        <f t="shared" si="190"/>
        <v>1.3124</v>
      </c>
    </row>
    <row r="2868" spans="1:12">
      <c r="A2868" s="135">
        <v>40533</v>
      </c>
      <c r="B2868" s="136">
        <f t="shared" si="193"/>
        <v>2010</v>
      </c>
      <c r="C2868" s="137">
        <v>1.3130999999999999</v>
      </c>
      <c r="D2868" s="133">
        <f t="shared" si="191"/>
        <v>1.3130999999999999</v>
      </c>
      <c r="E2868" s="144">
        <v>40534</v>
      </c>
      <c r="F2868" s="139">
        <f t="shared" si="194"/>
        <v>2010</v>
      </c>
      <c r="G2868" s="140">
        <v>1.5389999999999999</v>
      </c>
      <c r="H2868" s="145">
        <f t="shared" si="192"/>
        <v>1.5389999999999999</v>
      </c>
      <c r="K2868" s="5">
        <f t="shared" si="190"/>
        <v>1.3130999999999999</v>
      </c>
    </row>
    <row r="2869" spans="1:12">
      <c r="A2869" s="135">
        <v>40534</v>
      </c>
      <c r="B2869" s="136">
        <f t="shared" si="193"/>
        <v>2010</v>
      </c>
      <c r="C2869" s="137">
        <v>1.3089</v>
      </c>
      <c r="D2869" s="133">
        <f t="shared" si="191"/>
        <v>1.3089</v>
      </c>
      <c r="E2869" s="144">
        <v>40535</v>
      </c>
      <c r="F2869" s="139">
        <f t="shared" si="194"/>
        <v>2010</v>
      </c>
      <c r="G2869" s="140">
        <v>1.54</v>
      </c>
      <c r="H2869" s="145">
        <f t="shared" si="192"/>
        <v>1.54</v>
      </c>
      <c r="K2869" s="5">
        <f t="shared" si="190"/>
        <v>1.3089</v>
      </c>
    </row>
    <row r="2870" spans="1:12">
      <c r="A2870" s="135">
        <v>40535</v>
      </c>
      <c r="B2870" s="136">
        <f t="shared" si="193"/>
        <v>2010</v>
      </c>
      <c r="C2870" s="137">
        <v>1.3101</v>
      </c>
      <c r="D2870" s="133">
        <f t="shared" si="191"/>
        <v>1.3101</v>
      </c>
      <c r="E2870" s="144">
        <v>40536</v>
      </c>
      <c r="F2870" s="139">
        <f t="shared" si="194"/>
        <v>2010</v>
      </c>
      <c r="G2870" s="140" t="s">
        <v>50</v>
      </c>
      <c r="H2870" s="145" t="str">
        <f t="shared" si="192"/>
        <v/>
      </c>
      <c r="K2870" s="5">
        <f t="shared" si="190"/>
        <v>1.3101</v>
      </c>
    </row>
    <row r="2871" spans="1:12">
      <c r="A2871" s="135">
        <v>40536</v>
      </c>
      <c r="B2871" s="136">
        <f t="shared" si="193"/>
        <v>2010</v>
      </c>
      <c r="C2871" s="137" t="s">
        <v>50</v>
      </c>
      <c r="D2871" s="133" t="str">
        <f t="shared" si="191"/>
        <v/>
      </c>
      <c r="E2871" s="144">
        <v>40539</v>
      </c>
      <c r="F2871" s="139">
        <f t="shared" si="194"/>
        <v>2010</v>
      </c>
      <c r="G2871" s="140">
        <v>1.5382</v>
      </c>
      <c r="H2871" s="145">
        <f t="shared" si="192"/>
        <v>1.5382</v>
      </c>
      <c r="K2871" s="5" t="str">
        <f t="shared" si="190"/>
        <v>ND</v>
      </c>
    </row>
    <row r="2872" spans="1:12">
      <c r="A2872" s="135">
        <v>40539</v>
      </c>
      <c r="B2872" s="136">
        <f t="shared" si="193"/>
        <v>2010</v>
      </c>
      <c r="C2872" s="137">
        <v>1.3146</v>
      </c>
      <c r="D2872" s="133">
        <f t="shared" si="191"/>
        <v>1.3146</v>
      </c>
      <c r="E2872" s="144">
        <v>40540</v>
      </c>
      <c r="F2872" s="139">
        <f t="shared" si="194"/>
        <v>2010</v>
      </c>
      <c r="G2872" s="140">
        <v>1.5361</v>
      </c>
      <c r="H2872" s="145">
        <f t="shared" si="192"/>
        <v>1.5361</v>
      </c>
      <c r="K2872" s="5">
        <f t="shared" si="190"/>
        <v>1.3146</v>
      </c>
    </row>
    <row r="2873" spans="1:12">
      <c r="A2873" s="135">
        <v>40540</v>
      </c>
      <c r="B2873" s="136">
        <f t="shared" si="193"/>
        <v>2010</v>
      </c>
      <c r="C2873" s="137">
        <v>1.3122</v>
      </c>
      <c r="D2873" s="133">
        <f t="shared" si="191"/>
        <v>1.3122</v>
      </c>
      <c r="E2873" s="144">
        <v>40541</v>
      </c>
      <c r="F2873" s="139">
        <f t="shared" si="194"/>
        <v>2010</v>
      </c>
      <c r="G2873" s="140">
        <v>1.5463</v>
      </c>
      <c r="H2873" s="145">
        <f t="shared" si="192"/>
        <v>1.5463</v>
      </c>
      <c r="K2873" s="5">
        <f t="shared" si="190"/>
        <v>1.3122</v>
      </c>
    </row>
    <row r="2874" spans="1:12">
      <c r="A2874" s="135">
        <v>40541</v>
      </c>
      <c r="B2874" s="136">
        <f t="shared" si="193"/>
        <v>2010</v>
      </c>
      <c r="C2874" s="137">
        <v>1.3183</v>
      </c>
      <c r="D2874" s="133">
        <f t="shared" si="191"/>
        <v>1.3183</v>
      </c>
      <c r="E2874" s="144">
        <v>40542</v>
      </c>
      <c r="F2874" s="139">
        <f t="shared" si="194"/>
        <v>2010</v>
      </c>
      <c r="G2874" s="140">
        <v>1.5391999999999999</v>
      </c>
      <c r="H2874" s="145">
        <f t="shared" si="192"/>
        <v>1.5391999999999999</v>
      </c>
      <c r="K2874" s="5">
        <f t="shared" si="190"/>
        <v>1.3183</v>
      </c>
    </row>
    <row r="2875" spans="1:12">
      <c r="A2875" s="135">
        <v>40542</v>
      </c>
      <c r="B2875" s="136">
        <f t="shared" si="193"/>
        <v>2010</v>
      </c>
      <c r="C2875" s="137">
        <v>1.3269</v>
      </c>
      <c r="D2875" s="133">
        <f t="shared" si="191"/>
        <v>1.3269</v>
      </c>
      <c r="E2875" s="144">
        <v>40543</v>
      </c>
      <c r="F2875" s="139">
        <f t="shared" si="194"/>
        <v>2010</v>
      </c>
      <c r="G2875" s="140" t="s">
        <v>50</v>
      </c>
      <c r="H2875" s="145" t="str">
        <f t="shared" si="192"/>
        <v/>
      </c>
      <c r="K2875" s="5">
        <f t="shared" si="190"/>
        <v>1.3269</v>
      </c>
    </row>
    <row r="2876" spans="1:12">
      <c r="A2876" s="135">
        <v>40543</v>
      </c>
      <c r="B2876" s="136">
        <f t="shared" si="193"/>
        <v>2010</v>
      </c>
      <c r="C2876" s="137" t="s">
        <v>50</v>
      </c>
      <c r="D2876" s="133" t="str">
        <f t="shared" si="191"/>
        <v/>
      </c>
      <c r="E2876" s="144">
        <v>40546</v>
      </c>
      <c r="F2876" s="139">
        <f t="shared" si="194"/>
        <v>2011</v>
      </c>
      <c r="G2876" s="140">
        <v>1.5489999999999999</v>
      </c>
      <c r="H2876" s="145">
        <f t="shared" si="192"/>
        <v>1.5489999999999999</v>
      </c>
      <c r="K2876" s="5" t="str">
        <f t="shared" si="190"/>
        <v>ND</v>
      </c>
    </row>
    <row r="2877" spans="1:12">
      <c r="A2877" s="135">
        <v>40546</v>
      </c>
      <c r="B2877" s="136">
        <f t="shared" si="193"/>
        <v>2011</v>
      </c>
      <c r="C2877" s="137">
        <v>1.3371</v>
      </c>
      <c r="D2877" s="133">
        <f t="shared" si="191"/>
        <v>1.3371</v>
      </c>
      <c r="E2877" s="144">
        <v>40547</v>
      </c>
      <c r="F2877" s="139">
        <f t="shared" si="194"/>
        <v>2011</v>
      </c>
      <c r="G2877" s="140">
        <v>1.5586</v>
      </c>
      <c r="H2877" s="145">
        <f t="shared" si="192"/>
        <v>1.5586</v>
      </c>
      <c r="L2877" s="5">
        <f t="shared" ref="L2877:L2940" si="195">D2877</f>
        <v>1.3371</v>
      </c>
    </row>
    <row r="2878" spans="1:12">
      <c r="A2878" s="135">
        <v>40547</v>
      </c>
      <c r="B2878" s="136">
        <f t="shared" si="193"/>
        <v>2011</v>
      </c>
      <c r="C2878" s="137">
        <v>1.3306</v>
      </c>
      <c r="D2878" s="133">
        <f t="shared" si="191"/>
        <v>1.3306</v>
      </c>
      <c r="E2878" s="144">
        <v>40548</v>
      </c>
      <c r="F2878" s="139">
        <f t="shared" si="194"/>
        <v>2011</v>
      </c>
      <c r="G2878" s="140">
        <v>1.5497000000000001</v>
      </c>
      <c r="H2878" s="145">
        <f t="shared" si="192"/>
        <v>1.5497000000000001</v>
      </c>
      <c r="L2878" s="5">
        <f t="shared" si="195"/>
        <v>1.3306</v>
      </c>
    </row>
    <row r="2879" spans="1:12">
      <c r="A2879" s="135">
        <v>40548</v>
      </c>
      <c r="B2879" s="136">
        <f t="shared" si="193"/>
        <v>2011</v>
      </c>
      <c r="C2879" s="137">
        <v>1.3170999999999999</v>
      </c>
      <c r="D2879" s="133">
        <f t="shared" si="191"/>
        <v>1.3170999999999999</v>
      </c>
      <c r="E2879" s="144">
        <v>40549</v>
      </c>
      <c r="F2879" s="139">
        <f t="shared" si="194"/>
        <v>2011</v>
      </c>
      <c r="G2879" s="140">
        <v>1.5489999999999999</v>
      </c>
      <c r="H2879" s="145">
        <f t="shared" si="192"/>
        <v>1.5489999999999999</v>
      </c>
      <c r="L2879" s="5">
        <f t="shared" si="195"/>
        <v>1.3170999999999999</v>
      </c>
    </row>
    <row r="2880" spans="1:12">
      <c r="A2880" s="135">
        <v>40549</v>
      </c>
      <c r="B2880" s="136">
        <f t="shared" si="193"/>
        <v>2011</v>
      </c>
      <c r="C2880" s="137">
        <v>1.3027</v>
      </c>
      <c r="D2880" s="133">
        <f t="shared" si="191"/>
        <v>1.3027</v>
      </c>
      <c r="E2880" s="144">
        <v>40550</v>
      </c>
      <c r="F2880" s="139">
        <f t="shared" si="194"/>
        <v>2011</v>
      </c>
      <c r="G2880" s="140">
        <v>1.556</v>
      </c>
      <c r="H2880" s="145">
        <f t="shared" si="192"/>
        <v>1.556</v>
      </c>
      <c r="L2880" s="5">
        <f t="shared" si="195"/>
        <v>1.3027</v>
      </c>
    </row>
    <row r="2881" spans="1:12">
      <c r="A2881" s="135">
        <v>40550</v>
      </c>
      <c r="B2881" s="136">
        <f t="shared" si="193"/>
        <v>2011</v>
      </c>
      <c r="C2881" s="137">
        <v>1.2944</v>
      </c>
      <c r="D2881" s="133">
        <f t="shared" si="191"/>
        <v>1.2944</v>
      </c>
      <c r="E2881" s="144">
        <v>40553</v>
      </c>
      <c r="F2881" s="139">
        <f t="shared" si="194"/>
        <v>2011</v>
      </c>
      <c r="G2881" s="140">
        <v>1.5583</v>
      </c>
      <c r="H2881" s="145">
        <f t="shared" si="192"/>
        <v>1.5583</v>
      </c>
      <c r="L2881" s="5">
        <f t="shared" si="195"/>
        <v>1.2944</v>
      </c>
    </row>
    <row r="2882" spans="1:12">
      <c r="A2882" s="135">
        <v>40553</v>
      </c>
      <c r="B2882" s="136">
        <f t="shared" si="193"/>
        <v>2011</v>
      </c>
      <c r="C2882" s="137">
        <v>1.2945</v>
      </c>
      <c r="D2882" s="133">
        <f t="shared" si="191"/>
        <v>1.2945</v>
      </c>
      <c r="E2882" s="144">
        <v>40554</v>
      </c>
      <c r="F2882" s="139">
        <f t="shared" si="194"/>
        <v>2011</v>
      </c>
      <c r="G2882" s="140">
        <v>1.5628</v>
      </c>
      <c r="H2882" s="145">
        <f t="shared" si="192"/>
        <v>1.5628</v>
      </c>
      <c r="L2882" s="5">
        <f t="shared" si="195"/>
        <v>1.2945</v>
      </c>
    </row>
    <row r="2883" spans="1:12">
      <c r="A2883" s="135">
        <v>40554</v>
      </c>
      <c r="B2883" s="136">
        <f t="shared" si="193"/>
        <v>2011</v>
      </c>
      <c r="C2883" s="137">
        <v>1.2978000000000001</v>
      </c>
      <c r="D2883" s="133">
        <f t="shared" si="191"/>
        <v>1.2978000000000001</v>
      </c>
      <c r="E2883" s="144">
        <v>40555</v>
      </c>
      <c r="F2883" s="139">
        <f t="shared" si="194"/>
        <v>2011</v>
      </c>
      <c r="G2883" s="140">
        <v>1.5716000000000001</v>
      </c>
      <c r="H2883" s="145">
        <f t="shared" si="192"/>
        <v>1.5716000000000001</v>
      </c>
      <c r="L2883" s="5">
        <f t="shared" si="195"/>
        <v>1.2978000000000001</v>
      </c>
    </row>
    <row r="2884" spans="1:12">
      <c r="A2884" s="135">
        <v>40555</v>
      </c>
      <c r="B2884" s="136">
        <f t="shared" si="193"/>
        <v>2011</v>
      </c>
      <c r="C2884" s="137">
        <v>1.3066</v>
      </c>
      <c r="D2884" s="133">
        <f t="shared" si="191"/>
        <v>1.3066</v>
      </c>
      <c r="E2884" s="144">
        <v>40556</v>
      </c>
      <c r="F2884" s="139">
        <f t="shared" si="194"/>
        <v>2011</v>
      </c>
      <c r="G2884" s="140">
        <v>1.587</v>
      </c>
      <c r="H2884" s="145">
        <f t="shared" si="192"/>
        <v>1.587</v>
      </c>
      <c r="L2884" s="5">
        <f t="shared" si="195"/>
        <v>1.3066</v>
      </c>
    </row>
    <row r="2885" spans="1:12">
      <c r="A2885" s="135">
        <v>40556</v>
      </c>
      <c r="B2885" s="136">
        <f t="shared" si="193"/>
        <v>2011</v>
      </c>
      <c r="C2885" s="137">
        <v>1.3364</v>
      </c>
      <c r="D2885" s="133">
        <f t="shared" si="191"/>
        <v>1.3364</v>
      </c>
      <c r="E2885" s="144">
        <v>40557</v>
      </c>
      <c r="F2885" s="139">
        <f t="shared" si="194"/>
        <v>2011</v>
      </c>
      <c r="G2885" s="140">
        <v>1.5873999999999999</v>
      </c>
      <c r="H2885" s="145">
        <f t="shared" si="192"/>
        <v>1.5873999999999999</v>
      </c>
      <c r="L2885" s="5">
        <f t="shared" si="195"/>
        <v>1.3364</v>
      </c>
    </row>
    <row r="2886" spans="1:12">
      <c r="A2886" s="135">
        <v>40557</v>
      </c>
      <c r="B2886" s="136">
        <f t="shared" si="193"/>
        <v>2011</v>
      </c>
      <c r="C2886" s="137">
        <v>1.3328</v>
      </c>
      <c r="D2886" s="133">
        <f t="shared" si="191"/>
        <v>1.3328</v>
      </c>
      <c r="E2886" s="144">
        <v>40560</v>
      </c>
      <c r="F2886" s="139">
        <f t="shared" si="194"/>
        <v>2011</v>
      </c>
      <c r="G2886" s="140" t="s">
        <v>50</v>
      </c>
      <c r="H2886" s="145" t="str">
        <f t="shared" si="192"/>
        <v/>
      </c>
      <c r="L2886" s="5">
        <f t="shared" si="195"/>
        <v>1.3328</v>
      </c>
    </row>
    <row r="2887" spans="1:12">
      <c r="A2887" s="135">
        <v>40560</v>
      </c>
      <c r="B2887" s="136">
        <f t="shared" si="193"/>
        <v>2011</v>
      </c>
      <c r="C2887" s="137" t="s">
        <v>50</v>
      </c>
      <c r="D2887" s="133" t="str">
        <f t="shared" ref="D2887:D2950" si="196">IF(ISNUMBER(C2887),C2887,"")</f>
        <v/>
      </c>
      <c r="E2887" s="144">
        <v>40561</v>
      </c>
      <c r="F2887" s="139">
        <f t="shared" si="194"/>
        <v>2011</v>
      </c>
      <c r="G2887" s="140">
        <v>1.6</v>
      </c>
      <c r="H2887" s="145">
        <f t="shared" ref="H2887:H2950" si="197">IF(ISNUMBER(G2887),G2887,"")</f>
        <v>1.6</v>
      </c>
      <c r="L2887" s="5" t="str">
        <f t="shared" si="195"/>
        <v/>
      </c>
    </row>
    <row r="2888" spans="1:12">
      <c r="A2888" s="135">
        <v>40561</v>
      </c>
      <c r="B2888" s="136">
        <f t="shared" ref="B2888:B2951" si="198">YEAR(A2888)</f>
        <v>2011</v>
      </c>
      <c r="C2888" s="137">
        <v>1.3399000000000001</v>
      </c>
      <c r="D2888" s="133">
        <f t="shared" si="196"/>
        <v>1.3399000000000001</v>
      </c>
      <c r="E2888" s="144">
        <v>40562</v>
      </c>
      <c r="F2888" s="139">
        <f t="shared" si="194"/>
        <v>2011</v>
      </c>
      <c r="G2888" s="140">
        <v>1.5991</v>
      </c>
      <c r="H2888" s="145">
        <f t="shared" si="197"/>
        <v>1.5991</v>
      </c>
      <c r="L2888" s="5">
        <f t="shared" si="195"/>
        <v>1.3399000000000001</v>
      </c>
    </row>
    <row r="2889" spans="1:12">
      <c r="A2889" s="135">
        <v>40562</v>
      </c>
      <c r="B2889" s="136">
        <f t="shared" si="198"/>
        <v>2011</v>
      </c>
      <c r="C2889" s="137">
        <v>1.3494999999999999</v>
      </c>
      <c r="D2889" s="133">
        <f t="shared" si="196"/>
        <v>1.3494999999999999</v>
      </c>
      <c r="E2889" s="144">
        <v>40563</v>
      </c>
      <c r="F2889" s="139">
        <f t="shared" ref="F2889:F2952" si="199">YEAR(E2889)</f>
        <v>2011</v>
      </c>
      <c r="G2889" s="140">
        <v>1.5874999999999999</v>
      </c>
      <c r="H2889" s="145">
        <f t="shared" si="197"/>
        <v>1.5874999999999999</v>
      </c>
      <c r="L2889" s="5">
        <f t="shared" si="195"/>
        <v>1.3494999999999999</v>
      </c>
    </row>
    <row r="2890" spans="1:12">
      <c r="A2890" s="135">
        <v>40563</v>
      </c>
      <c r="B2890" s="136">
        <f t="shared" si="198"/>
        <v>2011</v>
      </c>
      <c r="C2890" s="137">
        <v>1.3443000000000001</v>
      </c>
      <c r="D2890" s="133">
        <f t="shared" si="196"/>
        <v>1.3443000000000001</v>
      </c>
      <c r="E2890" s="144">
        <v>40564</v>
      </c>
      <c r="F2890" s="139">
        <f t="shared" si="199"/>
        <v>2011</v>
      </c>
      <c r="G2890" s="140">
        <v>1.5996999999999999</v>
      </c>
      <c r="H2890" s="145">
        <f t="shared" si="197"/>
        <v>1.5996999999999999</v>
      </c>
      <c r="L2890" s="5">
        <f t="shared" si="195"/>
        <v>1.3443000000000001</v>
      </c>
    </row>
    <row r="2891" spans="1:12">
      <c r="A2891" s="135">
        <v>40564</v>
      </c>
      <c r="B2891" s="136">
        <f t="shared" si="198"/>
        <v>2011</v>
      </c>
      <c r="C2891" s="137">
        <v>1.3581000000000001</v>
      </c>
      <c r="D2891" s="133">
        <f t="shared" si="196"/>
        <v>1.3581000000000001</v>
      </c>
      <c r="E2891" s="144">
        <v>40567</v>
      </c>
      <c r="F2891" s="139">
        <f t="shared" si="199"/>
        <v>2011</v>
      </c>
      <c r="G2891" s="140">
        <v>1.5994999999999999</v>
      </c>
      <c r="H2891" s="145">
        <f t="shared" si="197"/>
        <v>1.5994999999999999</v>
      </c>
      <c r="L2891" s="5">
        <f t="shared" si="195"/>
        <v>1.3581000000000001</v>
      </c>
    </row>
    <row r="2892" spans="1:12">
      <c r="A2892" s="135">
        <v>40567</v>
      </c>
      <c r="B2892" s="136">
        <f t="shared" si="198"/>
        <v>2011</v>
      </c>
      <c r="C2892" s="137">
        <v>1.3653</v>
      </c>
      <c r="D2892" s="133">
        <f t="shared" si="196"/>
        <v>1.3653</v>
      </c>
      <c r="E2892" s="144">
        <v>40568</v>
      </c>
      <c r="F2892" s="139">
        <f t="shared" si="199"/>
        <v>2011</v>
      </c>
      <c r="G2892" s="140">
        <v>1.5818000000000001</v>
      </c>
      <c r="H2892" s="145">
        <f t="shared" si="197"/>
        <v>1.5818000000000001</v>
      </c>
      <c r="L2892" s="5">
        <f t="shared" si="195"/>
        <v>1.3653</v>
      </c>
    </row>
    <row r="2893" spans="1:12">
      <c r="A2893" s="135">
        <v>40568</v>
      </c>
      <c r="B2893" s="136">
        <f t="shared" si="198"/>
        <v>2011</v>
      </c>
      <c r="C2893" s="137">
        <v>1.3644000000000001</v>
      </c>
      <c r="D2893" s="133">
        <f t="shared" si="196"/>
        <v>1.3644000000000001</v>
      </c>
      <c r="E2893" s="144">
        <v>40569</v>
      </c>
      <c r="F2893" s="139">
        <f t="shared" si="199"/>
        <v>2011</v>
      </c>
      <c r="G2893" s="140">
        <v>1.5886</v>
      </c>
      <c r="H2893" s="145">
        <f t="shared" si="197"/>
        <v>1.5886</v>
      </c>
      <c r="L2893" s="5">
        <f t="shared" si="195"/>
        <v>1.3644000000000001</v>
      </c>
    </row>
    <row r="2894" spans="1:12">
      <c r="A2894" s="135">
        <v>40569</v>
      </c>
      <c r="B2894" s="136">
        <f t="shared" si="198"/>
        <v>2011</v>
      </c>
      <c r="C2894" s="137">
        <v>1.3688</v>
      </c>
      <c r="D2894" s="133">
        <f t="shared" si="196"/>
        <v>1.3688</v>
      </c>
      <c r="E2894" s="144">
        <v>40570</v>
      </c>
      <c r="F2894" s="139">
        <f t="shared" si="199"/>
        <v>2011</v>
      </c>
      <c r="G2894" s="140">
        <v>1.5905</v>
      </c>
      <c r="H2894" s="145">
        <f t="shared" si="197"/>
        <v>1.5905</v>
      </c>
      <c r="L2894" s="5">
        <f t="shared" si="195"/>
        <v>1.3688</v>
      </c>
    </row>
    <row r="2895" spans="1:12">
      <c r="A2895" s="135">
        <v>40570</v>
      </c>
      <c r="B2895" s="136">
        <f t="shared" si="198"/>
        <v>2011</v>
      </c>
      <c r="C2895" s="137">
        <v>1.3688</v>
      </c>
      <c r="D2895" s="133">
        <f t="shared" si="196"/>
        <v>1.3688</v>
      </c>
      <c r="E2895" s="144">
        <v>40571</v>
      </c>
      <c r="F2895" s="139">
        <f t="shared" si="199"/>
        <v>2011</v>
      </c>
      <c r="G2895" s="140">
        <v>1.5838000000000001</v>
      </c>
      <c r="H2895" s="145">
        <f t="shared" si="197"/>
        <v>1.5838000000000001</v>
      </c>
      <c r="L2895" s="5">
        <f t="shared" si="195"/>
        <v>1.3688</v>
      </c>
    </row>
    <row r="2896" spans="1:12">
      <c r="A2896" s="135">
        <v>40571</v>
      </c>
      <c r="B2896" s="136">
        <f t="shared" si="198"/>
        <v>2011</v>
      </c>
      <c r="C2896" s="137">
        <v>1.3607</v>
      </c>
      <c r="D2896" s="133">
        <f t="shared" si="196"/>
        <v>1.3607</v>
      </c>
      <c r="E2896" s="144">
        <v>40574</v>
      </c>
      <c r="F2896" s="139">
        <f t="shared" si="199"/>
        <v>2011</v>
      </c>
      <c r="G2896" s="140">
        <v>1.6042000000000001</v>
      </c>
      <c r="H2896" s="145">
        <f t="shared" si="197"/>
        <v>1.6042000000000001</v>
      </c>
      <c r="L2896" s="5">
        <f t="shared" si="195"/>
        <v>1.3607</v>
      </c>
    </row>
    <row r="2897" spans="1:12">
      <c r="A2897" s="135">
        <v>40574</v>
      </c>
      <c r="B2897" s="136">
        <f t="shared" si="198"/>
        <v>2011</v>
      </c>
      <c r="C2897" s="137">
        <v>1.3714999999999999</v>
      </c>
      <c r="D2897" s="133">
        <f t="shared" si="196"/>
        <v>1.3714999999999999</v>
      </c>
      <c r="E2897" s="144">
        <v>40575</v>
      </c>
      <c r="F2897" s="139">
        <f t="shared" si="199"/>
        <v>2011</v>
      </c>
      <c r="G2897" s="140">
        <v>1.6124000000000001</v>
      </c>
      <c r="H2897" s="145">
        <f t="shared" si="197"/>
        <v>1.6124000000000001</v>
      </c>
      <c r="L2897" s="5">
        <f t="shared" si="195"/>
        <v>1.3714999999999999</v>
      </c>
    </row>
    <row r="2898" spans="1:12">
      <c r="A2898" s="135">
        <v>40575</v>
      </c>
      <c r="B2898" s="136">
        <f t="shared" si="198"/>
        <v>2011</v>
      </c>
      <c r="C2898" s="137">
        <v>1.3793</v>
      </c>
      <c r="D2898" s="133">
        <f t="shared" si="196"/>
        <v>1.3793</v>
      </c>
      <c r="E2898" s="144">
        <v>40576</v>
      </c>
      <c r="F2898" s="139">
        <f t="shared" si="199"/>
        <v>2011</v>
      </c>
      <c r="G2898" s="140">
        <v>1.6167</v>
      </c>
      <c r="H2898" s="145">
        <f t="shared" si="197"/>
        <v>1.6167</v>
      </c>
      <c r="L2898" s="5">
        <f t="shared" si="195"/>
        <v>1.3793</v>
      </c>
    </row>
    <row r="2899" spans="1:12">
      <c r="A2899" s="135">
        <v>40576</v>
      </c>
      <c r="B2899" s="136">
        <f t="shared" si="198"/>
        <v>2011</v>
      </c>
      <c r="C2899" s="137">
        <v>1.3778999999999999</v>
      </c>
      <c r="D2899" s="133">
        <f t="shared" si="196"/>
        <v>1.3778999999999999</v>
      </c>
      <c r="E2899" s="144">
        <v>40577</v>
      </c>
      <c r="F2899" s="139">
        <f t="shared" si="199"/>
        <v>2011</v>
      </c>
      <c r="G2899" s="140">
        <v>1.6158999999999999</v>
      </c>
      <c r="H2899" s="145">
        <f t="shared" si="197"/>
        <v>1.6158999999999999</v>
      </c>
      <c r="L2899" s="5">
        <f t="shared" si="195"/>
        <v>1.3778999999999999</v>
      </c>
    </row>
    <row r="2900" spans="1:12">
      <c r="A2900" s="135">
        <v>40577</v>
      </c>
      <c r="B2900" s="136">
        <f t="shared" si="198"/>
        <v>2011</v>
      </c>
      <c r="C2900" s="137">
        <v>1.3653999999999999</v>
      </c>
      <c r="D2900" s="133">
        <f t="shared" si="196"/>
        <v>1.3653999999999999</v>
      </c>
      <c r="E2900" s="144">
        <v>40578</v>
      </c>
      <c r="F2900" s="139">
        <f t="shared" si="199"/>
        <v>2011</v>
      </c>
      <c r="G2900" s="140">
        <v>1.6089</v>
      </c>
      <c r="H2900" s="145">
        <f t="shared" si="197"/>
        <v>1.6089</v>
      </c>
      <c r="L2900" s="5">
        <f t="shared" si="195"/>
        <v>1.3653999999999999</v>
      </c>
    </row>
    <row r="2901" spans="1:12">
      <c r="A2901" s="135">
        <v>40578</v>
      </c>
      <c r="B2901" s="136">
        <f t="shared" si="198"/>
        <v>2011</v>
      </c>
      <c r="C2901" s="137">
        <v>1.3584000000000001</v>
      </c>
      <c r="D2901" s="133">
        <f t="shared" si="196"/>
        <v>1.3584000000000001</v>
      </c>
      <c r="E2901" s="144">
        <v>40581</v>
      </c>
      <c r="F2901" s="139">
        <f t="shared" si="199"/>
        <v>2011</v>
      </c>
      <c r="G2901" s="140">
        <v>1.6111</v>
      </c>
      <c r="H2901" s="145">
        <f t="shared" si="197"/>
        <v>1.6111</v>
      </c>
      <c r="L2901" s="5">
        <f t="shared" si="195"/>
        <v>1.3584000000000001</v>
      </c>
    </row>
    <row r="2902" spans="1:12">
      <c r="A2902" s="135">
        <v>40581</v>
      </c>
      <c r="B2902" s="136">
        <f t="shared" si="198"/>
        <v>2011</v>
      </c>
      <c r="C2902" s="137">
        <v>1.3556999999999999</v>
      </c>
      <c r="D2902" s="133">
        <f t="shared" si="196"/>
        <v>1.3556999999999999</v>
      </c>
      <c r="E2902" s="144">
        <v>40582</v>
      </c>
      <c r="F2902" s="139">
        <f t="shared" si="199"/>
        <v>2011</v>
      </c>
      <c r="G2902" s="140">
        <v>1.6091</v>
      </c>
      <c r="H2902" s="145">
        <f t="shared" si="197"/>
        <v>1.6091</v>
      </c>
      <c r="L2902" s="5">
        <f t="shared" si="195"/>
        <v>1.3556999999999999</v>
      </c>
    </row>
    <row r="2903" spans="1:12">
      <c r="A2903" s="135">
        <v>40582</v>
      </c>
      <c r="B2903" s="136">
        <f t="shared" si="198"/>
        <v>2011</v>
      </c>
      <c r="C2903" s="137">
        <v>1.3687</v>
      </c>
      <c r="D2903" s="133">
        <f t="shared" si="196"/>
        <v>1.3687</v>
      </c>
      <c r="E2903" s="144">
        <v>40583</v>
      </c>
      <c r="F2903" s="139">
        <f t="shared" si="199"/>
        <v>2011</v>
      </c>
      <c r="G2903" s="140">
        <v>1.6089</v>
      </c>
      <c r="H2903" s="145">
        <f t="shared" si="197"/>
        <v>1.6089</v>
      </c>
      <c r="L2903" s="5">
        <f t="shared" si="195"/>
        <v>1.3687</v>
      </c>
    </row>
    <row r="2904" spans="1:12">
      <c r="A2904" s="135">
        <v>40583</v>
      </c>
      <c r="B2904" s="136">
        <f t="shared" si="198"/>
        <v>2011</v>
      </c>
      <c r="C2904" s="137">
        <v>1.3688</v>
      </c>
      <c r="D2904" s="133">
        <f t="shared" si="196"/>
        <v>1.3688</v>
      </c>
      <c r="E2904" s="144">
        <v>40584</v>
      </c>
      <c r="F2904" s="139">
        <f t="shared" si="199"/>
        <v>2011</v>
      </c>
      <c r="G2904" s="140">
        <v>1.6132</v>
      </c>
      <c r="H2904" s="145">
        <f t="shared" si="197"/>
        <v>1.6132</v>
      </c>
      <c r="L2904" s="5">
        <f t="shared" si="195"/>
        <v>1.3688</v>
      </c>
    </row>
    <row r="2905" spans="1:12">
      <c r="A2905" s="135">
        <v>40584</v>
      </c>
      <c r="B2905" s="136">
        <f t="shared" si="198"/>
        <v>2011</v>
      </c>
      <c r="C2905" s="137">
        <v>1.3636999999999999</v>
      </c>
      <c r="D2905" s="133">
        <f t="shared" si="196"/>
        <v>1.3636999999999999</v>
      </c>
      <c r="E2905" s="144">
        <v>40585</v>
      </c>
      <c r="F2905" s="139">
        <f t="shared" si="199"/>
        <v>2011</v>
      </c>
      <c r="G2905" s="140">
        <v>1.5986</v>
      </c>
      <c r="H2905" s="145">
        <f t="shared" si="197"/>
        <v>1.5986</v>
      </c>
      <c r="L2905" s="5">
        <f t="shared" si="195"/>
        <v>1.3636999999999999</v>
      </c>
    </row>
    <row r="2906" spans="1:12">
      <c r="A2906" s="135">
        <v>40585</v>
      </c>
      <c r="B2906" s="136">
        <f t="shared" si="198"/>
        <v>2011</v>
      </c>
      <c r="C2906" s="137">
        <v>1.3520000000000001</v>
      </c>
      <c r="D2906" s="133">
        <f t="shared" si="196"/>
        <v>1.3520000000000001</v>
      </c>
      <c r="E2906" s="144">
        <v>40588</v>
      </c>
      <c r="F2906" s="139">
        <f t="shared" si="199"/>
        <v>2011</v>
      </c>
      <c r="G2906" s="140">
        <v>1.6023000000000001</v>
      </c>
      <c r="H2906" s="145">
        <f t="shared" si="197"/>
        <v>1.6023000000000001</v>
      </c>
      <c r="L2906" s="5">
        <f t="shared" si="195"/>
        <v>1.3520000000000001</v>
      </c>
    </row>
    <row r="2907" spans="1:12">
      <c r="A2907" s="135">
        <v>40588</v>
      </c>
      <c r="B2907" s="136">
        <f t="shared" si="198"/>
        <v>2011</v>
      </c>
      <c r="C2907" s="137">
        <v>1.3473999999999999</v>
      </c>
      <c r="D2907" s="133">
        <f t="shared" si="196"/>
        <v>1.3473999999999999</v>
      </c>
      <c r="E2907" s="144">
        <v>40589</v>
      </c>
      <c r="F2907" s="139">
        <f t="shared" si="199"/>
        <v>2011</v>
      </c>
      <c r="G2907" s="140">
        <v>1.6128</v>
      </c>
      <c r="H2907" s="145">
        <f t="shared" si="197"/>
        <v>1.6128</v>
      </c>
      <c r="L2907" s="5">
        <f t="shared" si="195"/>
        <v>1.3473999999999999</v>
      </c>
    </row>
    <row r="2908" spans="1:12">
      <c r="A2908" s="135">
        <v>40589</v>
      </c>
      <c r="B2908" s="136">
        <f t="shared" si="198"/>
        <v>2011</v>
      </c>
      <c r="C2908" s="137">
        <v>1.3493999999999999</v>
      </c>
      <c r="D2908" s="133">
        <f t="shared" si="196"/>
        <v>1.3493999999999999</v>
      </c>
      <c r="E2908" s="144">
        <v>40590</v>
      </c>
      <c r="F2908" s="139">
        <f t="shared" si="199"/>
        <v>2011</v>
      </c>
      <c r="G2908" s="140">
        <v>1.6063000000000001</v>
      </c>
      <c r="H2908" s="145">
        <f t="shared" si="197"/>
        <v>1.6063000000000001</v>
      </c>
      <c r="L2908" s="5">
        <f t="shared" si="195"/>
        <v>1.3493999999999999</v>
      </c>
    </row>
    <row r="2909" spans="1:12">
      <c r="A2909" s="135">
        <v>40590</v>
      </c>
      <c r="B2909" s="136">
        <f t="shared" si="198"/>
        <v>2011</v>
      </c>
      <c r="C2909" s="137">
        <v>1.3547</v>
      </c>
      <c r="D2909" s="133">
        <f t="shared" si="196"/>
        <v>1.3547</v>
      </c>
      <c r="E2909" s="144">
        <v>40591</v>
      </c>
      <c r="F2909" s="139">
        <f t="shared" si="199"/>
        <v>2011</v>
      </c>
      <c r="G2909" s="140">
        <v>1.6172</v>
      </c>
      <c r="H2909" s="145">
        <f t="shared" si="197"/>
        <v>1.6172</v>
      </c>
      <c r="L2909" s="5">
        <f t="shared" si="195"/>
        <v>1.3547</v>
      </c>
    </row>
    <row r="2910" spans="1:12">
      <c r="A2910" s="135">
        <v>40591</v>
      </c>
      <c r="B2910" s="136">
        <f t="shared" si="198"/>
        <v>2011</v>
      </c>
      <c r="C2910" s="137">
        <v>1.3612</v>
      </c>
      <c r="D2910" s="133">
        <f t="shared" si="196"/>
        <v>1.3612</v>
      </c>
      <c r="E2910" s="144">
        <v>40592</v>
      </c>
      <c r="F2910" s="139">
        <f t="shared" si="199"/>
        <v>2011</v>
      </c>
      <c r="G2910" s="140">
        <v>1.6245000000000001</v>
      </c>
      <c r="H2910" s="145">
        <f t="shared" si="197"/>
        <v>1.6245000000000001</v>
      </c>
      <c r="L2910" s="5">
        <f t="shared" si="195"/>
        <v>1.3612</v>
      </c>
    </row>
    <row r="2911" spans="1:12">
      <c r="A2911" s="135">
        <v>40592</v>
      </c>
      <c r="B2911" s="136">
        <f t="shared" si="198"/>
        <v>2011</v>
      </c>
      <c r="C2911" s="137">
        <v>1.3673</v>
      </c>
      <c r="D2911" s="133">
        <f t="shared" si="196"/>
        <v>1.3673</v>
      </c>
      <c r="E2911" s="144">
        <v>40595</v>
      </c>
      <c r="F2911" s="139">
        <f t="shared" si="199"/>
        <v>2011</v>
      </c>
      <c r="G2911" s="140" t="s">
        <v>50</v>
      </c>
      <c r="H2911" s="145" t="str">
        <f t="shared" si="197"/>
        <v/>
      </c>
      <c r="L2911" s="5">
        <f t="shared" si="195"/>
        <v>1.3673</v>
      </c>
    </row>
    <row r="2912" spans="1:12">
      <c r="A2912" s="135">
        <v>40595</v>
      </c>
      <c r="B2912" s="136">
        <f t="shared" si="198"/>
        <v>2011</v>
      </c>
      <c r="C2912" s="137" t="s">
        <v>50</v>
      </c>
      <c r="D2912" s="133" t="str">
        <f t="shared" si="196"/>
        <v/>
      </c>
      <c r="E2912" s="144">
        <v>40596</v>
      </c>
      <c r="F2912" s="139">
        <f t="shared" si="199"/>
        <v>2011</v>
      </c>
      <c r="G2912" s="140">
        <v>1.6129</v>
      </c>
      <c r="H2912" s="145">
        <f t="shared" si="197"/>
        <v>1.6129</v>
      </c>
      <c r="L2912" s="5" t="str">
        <f t="shared" si="195"/>
        <v/>
      </c>
    </row>
    <row r="2913" spans="1:12">
      <c r="A2913" s="135">
        <v>40596</v>
      </c>
      <c r="B2913" s="136">
        <f t="shared" si="198"/>
        <v>2011</v>
      </c>
      <c r="C2913" s="137">
        <v>1.3661000000000001</v>
      </c>
      <c r="D2913" s="133">
        <f t="shared" si="196"/>
        <v>1.3661000000000001</v>
      </c>
      <c r="E2913" s="144">
        <v>40597</v>
      </c>
      <c r="F2913" s="139">
        <f t="shared" si="199"/>
        <v>2011</v>
      </c>
      <c r="G2913" s="140">
        <v>1.6221000000000001</v>
      </c>
      <c r="H2913" s="145">
        <f t="shared" si="197"/>
        <v>1.6221000000000001</v>
      </c>
      <c r="L2913" s="5">
        <f t="shared" si="195"/>
        <v>1.3661000000000001</v>
      </c>
    </row>
    <row r="2914" spans="1:12">
      <c r="A2914" s="135">
        <v>40597</v>
      </c>
      <c r="B2914" s="136">
        <f t="shared" si="198"/>
        <v>2011</v>
      </c>
      <c r="C2914" s="137">
        <v>1.3757999999999999</v>
      </c>
      <c r="D2914" s="133">
        <f t="shared" si="196"/>
        <v>1.3757999999999999</v>
      </c>
      <c r="E2914" s="144">
        <v>40598</v>
      </c>
      <c r="F2914" s="139">
        <f t="shared" si="199"/>
        <v>2011</v>
      </c>
      <c r="G2914" s="140">
        <v>1.6106</v>
      </c>
      <c r="H2914" s="145">
        <f t="shared" si="197"/>
        <v>1.6106</v>
      </c>
      <c r="L2914" s="5">
        <f t="shared" si="195"/>
        <v>1.3757999999999999</v>
      </c>
    </row>
    <row r="2915" spans="1:12">
      <c r="A2915" s="135">
        <v>40598</v>
      </c>
      <c r="B2915" s="136">
        <f t="shared" si="198"/>
        <v>2011</v>
      </c>
      <c r="C2915" s="137">
        <v>1.3794</v>
      </c>
      <c r="D2915" s="133">
        <f t="shared" si="196"/>
        <v>1.3794</v>
      </c>
      <c r="E2915" s="144">
        <v>40599</v>
      </c>
      <c r="F2915" s="139">
        <f t="shared" si="199"/>
        <v>2011</v>
      </c>
      <c r="G2915" s="140">
        <v>1.6077999999999999</v>
      </c>
      <c r="H2915" s="145">
        <f t="shared" si="197"/>
        <v>1.6077999999999999</v>
      </c>
      <c r="L2915" s="5">
        <f t="shared" si="195"/>
        <v>1.3794</v>
      </c>
    </row>
    <row r="2916" spans="1:12">
      <c r="A2916" s="135">
        <v>40599</v>
      </c>
      <c r="B2916" s="136">
        <f t="shared" si="198"/>
        <v>2011</v>
      </c>
      <c r="C2916" s="137">
        <v>1.3756999999999999</v>
      </c>
      <c r="D2916" s="133">
        <f t="shared" si="196"/>
        <v>1.3756999999999999</v>
      </c>
      <c r="E2916" s="144">
        <v>40602</v>
      </c>
      <c r="F2916" s="139">
        <f t="shared" si="199"/>
        <v>2011</v>
      </c>
      <c r="G2916" s="140">
        <v>1.6247</v>
      </c>
      <c r="H2916" s="145">
        <f t="shared" si="197"/>
        <v>1.6247</v>
      </c>
      <c r="L2916" s="5">
        <f t="shared" si="195"/>
        <v>1.3756999999999999</v>
      </c>
    </row>
    <row r="2917" spans="1:12">
      <c r="A2917" s="135">
        <v>40602</v>
      </c>
      <c r="B2917" s="136">
        <f t="shared" si="198"/>
        <v>2011</v>
      </c>
      <c r="C2917" s="137">
        <v>1.3793</v>
      </c>
      <c r="D2917" s="133">
        <f t="shared" si="196"/>
        <v>1.3793</v>
      </c>
      <c r="E2917" s="144">
        <v>40603</v>
      </c>
      <c r="F2917" s="139">
        <f t="shared" si="199"/>
        <v>2011</v>
      </c>
      <c r="G2917" s="140">
        <v>1.6309</v>
      </c>
      <c r="H2917" s="145">
        <f t="shared" si="197"/>
        <v>1.6309</v>
      </c>
      <c r="L2917" s="5">
        <f t="shared" si="195"/>
        <v>1.3793</v>
      </c>
    </row>
    <row r="2918" spans="1:12">
      <c r="A2918" s="135">
        <v>40603</v>
      </c>
      <c r="B2918" s="136">
        <f t="shared" si="198"/>
        <v>2011</v>
      </c>
      <c r="C2918" s="137">
        <v>1.3813</v>
      </c>
      <c r="D2918" s="133">
        <f t="shared" si="196"/>
        <v>1.3813</v>
      </c>
      <c r="E2918" s="144">
        <v>40604</v>
      </c>
      <c r="F2918" s="139">
        <f t="shared" si="199"/>
        <v>2011</v>
      </c>
      <c r="G2918" s="140">
        <v>1.6311</v>
      </c>
      <c r="H2918" s="145">
        <f t="shared" si="197"/>
        <v>1.6311</v>
      </c>
      <c r="L2918" s="5">
        <f t="shared" si="195"/>
        <v>1.3813</v>
      </c>
    </row>
    <row r="2919" spans="1:12">
      <c r="A2919" s="135">
        <v>40604</v>
      </c>
      <c r="B2919" s="136">
        <f t="shared" si="198"/>
        <v>2011</v>
      </c>
      <c r="C2919" s="137">
        <v>1.3869</v>
      </c>
      <c r="D2919" s="133">
        <f t="shared" si="196"/>
        <v>1.3869</v>
      </c>
      <c r="E2919" s="144">
        <v>40605</v>
      </c>
      <c r="F2919" s="139">
        <f t="shared" si="199"/>
        <v>2011</v>
      </c>
      <c r="G2919" s="140">
        <v>1.6266</v>
      </c>
      <c r="H2919" s="145">
        <f t="shared" si="197"/>
        <v>1.6266</v>
      </c>
      <c r="L2919" s="5">
        <f t="shared" si="195"/>
        <v>1.3869</v>
      </c>
    </row>
    <row r="2920" spans="1:12">
      <c r="A2920" s="135">
        <v>40605</v>
      </c>
      <c r="B2920" s="136">
        <f t="shared" si="198"/>
        <v>2011</v>
      </c>
      <c r="C2920" s="137">
        <v>1.3947000000000001</v>
      </c>
      <c r="D2920" s="133">
        <f t="shared" si="196"/>
        <v>1.3947000000000001</v>
      </c>
      <c r="E2920" s="144">
        <v>40606</v>
      </c>
      <c r="F2920" s="139">
        <f t="shared" si="199"/>
        <v>2011</v>
      </c>
      <c r="G2920" s="140">
        <v>1.625</v>
      </c>
      <c r="H2920" s="145">
        <f t="shared" si="197"/>
        <v>1.625</v>
      </c>
      <c r="L2920" s="5">
        <f t="shared" si="195"/>
        <v>1.3947000000000001</v>
      </c>
    </row>
    <row r="2921" spans="1:12">
      <c r="A2921" s="135">
        <v>40606</v>
      </c>
      <c r="B2921" s="136">
        <f t="shared" si="198"/>
        <v>2011</v>
      </c>
      <c r="C2921" s="137">
        <v>1.3983000000000001</v>
      </c>
      <c r="D2921" s="133">
        <f t="shared" si="196"/>
        <v>1.3983000000000001</v>
      </c>
      <c r="E2921" s="144">
        <v>40609</v>
      </c>
      <c r="F2921" s="139">
        <f t="shared" si="199"/>
        <v>2011</v>
      </c>
      <c r="G2921" s="140">
        <v>1.6204000000000001</v>
      </c>
      <c r="H2921" s="145">
        <f t="shared" si="197"/>
        <v>1.6204000000000001</v>
      </c>
      <c r="L2921" s="5">
        <f t="shared" si="195"/>
        <v>1.3983000000000001</v>
      </c>
    </row>
    <row r="2922" spans="1:12">
      <c r="A2922" s="135">
        <v>40609</v>
      </c>
      <c r="B2922" s="136">
        <f t="shared" si="198"/>
        <v>2011</v>
      </c>
      <c r="C2922" s="137">
        <v>1.3976</v>
      </c>
      <c r="D2922" s="133">
        <f t="shared" si="196"/>
        <v>1.3976</v>
      </c>
      <c r="E2922" s="144">
        <v>40610</v>
      </c>
      <c r="F2922" s="139">
        <f t="shared" si="199"/>
        <v>2011</v>
      </c>
      <c r="G2922" s="140">
        <v>1.6164000000000001</v>
      </c>
      <c r="H2922" s="145">
        <f t="shared" si="197"/>
        <v>1.6164000000000001</v>
      </c>
      <c r="L2922" s="5">
        <f t="shared" si="195"/>
        <v>1.3976</v>
      </c>
    </row>
    <row r="2923" spans="1:12">
      <c r="A2923" s="135">
        <v>40610</v>
      </c>
      <c r="B2923" s="136">
        <f t="shared" si="198"/>
        <v>2011</v>
      </c>
      <c r="C2923" s="137">
        <v>1.3912</v>
      </c>
      <c r="D2923" s="133">
        <f t="shared" si="196"/>
        <v>1.3912</v>
      </c>
      <c r="E2923" s="144">
        <v>40611</v>
      </c>
      <c r="F2923" s="139">
        <f t="shared" si="199"/>
        <v>2011</v>
      </c>
      <c r="G2923" s="140">
        <v>1.6202000000000001</v>
      </c>
      <c r="H2923" s="145">
        <f t="shared" si="197"/>
        <v>1.6202000000000001</v>
      </c>
      <c r="L2923" s="5">
        <f t="shared" si="195"/>
        <v>1.3912</v>
      </c>
    </row>
    <row r="2924" spans="1:12">
      <c r="A2924" s="135">
        <v>40611</v>
      </c>
      <c r="B2924" s="136">
        <f t="shared" si="198"/>
        <v>2011</v>
      </c>
      <c r="C2924" s="137">
        <v>1.3906000000000001</v>
      </c>
      <c r="D2924" s="133">
        <f t="shared" si="196"/>
        <v>1.3906000000000001</v>
      </c>
      <c r="E2924" s="144">
        <v>40612</v>
      </c>
      <c r="F2924" s="139">
        <f t="shared" si="199"/>
        <v>2011</v>
      </c>
      <c r="G2924" s="140">
        <v>1.6063000000000001</v>
      </c>
      <c r="H2924" s="145">
        <f t="shared" si="197"/>
        <v>1.6063000000000001</v>
      </c>
      <c r="L2924" s="5">
        <f t="shared" si="195"/>
        <v>1.3906000000000001</v>
      </c>
    </row>
    <row r="2925" spans="1:12">
      <c r="A2925" s="135">
        <v>40612</v>
      </c>
      <c r="B2925" s="136">
        <f t="shared" si="198"/>
        <v>2011</v>
      </c>
      <c r="C2925" s="137">
        <v>1.3823000000000001</v>
      </c>
      <c r="D2925" s="133">
        <f t="shared" si="196"/>
        <v>1.3823000000000001</v>
      </c>
      <c r="E2925" s="144">
        <v>40613</v>
      </c>
      <c r="F2925" s="139">
        <f t="shared" si="199"/>
        <v>2011</v>
      </c>
      <c r="G2925" s="140">
        <v>1.6032999999999999</v>
      </c>
      <c r="H2925" s="145">
        <f t="shared" si="197"/>
        <v>1.6032999999999999</v>
      </c>
      <c r="L2925" s="5">
        <f t="shared" si="195"/>
        <v>1.3823000000000001</v>
      </c>
    </row>
    <row r="2926" spans="1:12">
      <c r="A2926" s="135">
        <v>40613</v>
      </c>
      <c r="B2926" s="136">
        <f t="shared" si="198"/>
        <v>2011</v>
      </c>
      <c r="C2926" s="137">
        <v>1.3864000000000001</v>
      </c>
      <c r="D2926" s="133">
        <f t="shared" si="196"/>
        <v>1.3864000000000001</v>
      </c>
      <c r="E2926" s="144">
        <v>40616</v>
      </c>
      <c r="F2926" s="139">
        <f t="shared" si="199"/>
        <v>2011</v>
      </c>
      <c r="G2926" s="140">
        <v>1.6181000000000001</v>
      </c>
      <c r="H2926" s="145">
        <f t="shared" si="197"/>
        <v>1.6181000000000001</v>
      </c>
      <c r="L2926" s="5">
        <f t="shared" si="195"/>
        <v>1.3864000000000001</v>
      </c>
    </row>
    <row r="2927" spans="1:12">
      <c r="A2927" s="135">
        <v>40616</v>
      </c>
      <c r="B2927" s="136">
        <f t="shared" si="198"/>
        <v>2011</v>
      </c>
      <c r="C2927" s="137">
        <v>1.3975</v>
      </c>
      <c r="D2927" s="133">
        <f t="shared" si="196"/>
        <v>1.3975</v>
      </c>
      <c r="E2927" s="144">
        <v>40617</v>
      </c>
      <c r="F2927" s="139">
        <f t="shared" si="199"/>
        <v>2011</v>
      </c>
      <c r="G2927" s="140">
        <v>1.6064000000000001</v>
      </c>
      <c r="H2927" s="145">
        <f t="shared" si="197"/>
        <v>1.6064000000000001</v>
      </c>
      <c r="L2927" s="5">
        <f t="shared" si="195"/>
        <v>1.3975</v>
      </c>
    </row>
    <row r="2928" spans="1:12">
      <c r="A2928" s="135">
        <v>40617</v>
      </c>
      <c r="B2928" s="136">
        <f t="shared" si="198"/>
        <v>2011</v>
      </c>
      <c r="C2928" s="137">
        <v>1.3968</v>
      </c>
      <c r="D2928" s="133">
        <f t="shared" si="196"/>
        <v>1.3968</v>
      </c>
      <c r="E2928" s="144">
        <v>40618</v>
      </c>
      <c r="F2928" s="139">
        <f t="shared" si="199"/>
        <v>2011</v>
      </c>
      <c r="G2928" s="140">
        <v>1.6028</v>
      </c>
      <c r="H2928" s="145">
        <f t="shared" si="197"/>
        <v>1.6028</v>
      </c>
      <c r="L2928" s="5">
        <f t="shared" si="195"/>
        <v>1.3968</v>
      </c>
    </row>
    <row r="2929" spans="1:12">
      <c r="A2929" s="135">
        <v>40618</v>
      </c>
      <c r="B2929" s="136">
        <f t="shared" si="198"/>
        <v>2011</v>
      </c>
      <c r="C2929" s="137">
        <v>1.3922000000000001</v>
      </c>
      <c r="D2929" s="133">
        <f t="shared" si="196"/>
        <v>1.3922000000000001</v>
      </c>
      <c r="E2929" s="144">
        <v>40619</v>
      </c>
      <c r="F2929" s="139">
        <f t="shared" si="199"/>
        <v>2011</v>
      </c>
      <c r="G2929" s="140">
        <v>1.6143000000000001</v>
      </c>
      <c r="H2929" s="145">
        <f t="shared" si="197"/>
        <v>1.6143000000000001</v>
      </c>
      <c r="L2929" s="5">
        <f t="shared" si="195"/>
        <v>1.3922000000000001</v>
      </c>
    </row>
    <row r="2930" spans="1:12">
      <c r="A2930" s="135">
        <v>40619</v>
      </c>
      <c r="B2930" s="136">
        <f t="shared" si="198"/>
        <v>2011</v>
      </c>
      <c r="C2930" s="137">
        <v>1.4020999999999999</v>
      </c>
      <c r="D2930" s="133">
        <f t="shared" si="196"/>
        <v>1.4020999999999999</v>
      </c>
      <c r="E2930" s="144">
        <v>40620</v>
      </c>
      <c r="F2930" s="139">
        <f t="shared" si="199"/>
        <v>2011</v>
      </c>
      <c r="G2930" s="140">
        <v>1.6187</v>
      </c>
      <c r="H2930" s="145">
        <f t="shared" si="197"/>
        <v>1.6187</v>
      </c>
      <c r="L2930" s="5">
        <f t="shared" si="195"/>
        <v>1.4020999999999999</v>
      </c>
    </row>
    <row r="2931" spans="1:12">
      <c r="A2931" s="135">
        <v>40620</v>
      </c>
      <c r="B2931" s="136">
        <f t="shared" si="198"/>
        <v>2011</v>
      </c>
      <c r="C2931" s="137">
        <v>1.4140999999999999</v>
      </c>
      <c r="D2931" s="133">
        <f t="shared" si="196"/>
        <v>1.4140999999999999</v>
      </c>
      <c r="E2931" s="144">
        <v>40623</v>
      </c>
      <c r="F2931" s="139">
        <f t="shared" si="199"/>
        <v>2011</v>
      </c>
      <c r="G2931" s="140">
        <v>1.6275999999999999</v>
      </c>
      <c r="H2931" s="145">
        <f t="shared" si="197"/>
        <v>1.6275999999999999</v>
      </c>
      <c r="L2931" s="5">
        <f t="shared" si="195"/>
        <v>1.4140999999999999</v>
      </c>
    </row>
    <row r="2932" spans="1:12">
      <c r="A2932" s="135">
        <v>40623</v>
      </c>
      <c r="B2932" s="136">
        <f t="shared" si="198"/>
        <v>2011</v>
      </c>
      <c r="C2932" s="137">
        <v>1.4184000000000001</v>
      </c>
      <c r="D2932" s="133">
        <f t="shared" si="196"/>
        <v>1.4184000000000001</v>
      </c>
      <c r="E2932" s="144">
        <v>40624</v>
      </c>
      <c r="F2932" s="139">
        <f t="shared" si="199"/>
        <v>2011</v>
      </c>
      <c r="G2932" s="140">
        <v>1.6387</v>
      </c>
      <c r="H2932" s="145">
        <f t="shared" si="197"/>
        <v>1.6387</v>
      </c>
      <c r="L2932" s="5">
        <f t="shared" si="195"/>
        <v>1.4184000000000001</v>
      </c>
    </row>
    <row r="2933" spans="1:12">
      <c r="A2933" s="135">
        <v>40624</v>
      </c>
      <c r="B2933" s="136">
        <f t="shared" si="198"/>
        <v>2011</v>
      </c>
      <c r="C2933" s="137">
        <v>1.4212</v>
      </c>
      <c r="D2933" s="133">
        <f t="shared" si="196"/>
        <v>1.4212</v>
      </c>
      <c r="E2933" s="144">
        <v>40625</v>
      </c>
      <c r="F2933" s="139">
        <f t="shared" si="199"/>
        <v>2011</v>
      </c>
      <c r="G2933" s="140">
        <v>1.6246</v>
      </c>
      <c r="H2933" s="145">
        <f t="shared" si="197"/>
        <v>1.6246</v>
      </c>
      <c r="L2933" s="5">
        <f t="shared" si="195"/>
        <v>1.4212</v>
      </c>
    </row>
    <row r="2934" spans="1:12">
      <c r="A2934" s="135">
        <v>40625</v>
      </c>
      <c r="B2934" s="136">
        <f t="shared" si="198"/>
        <v>2011</v>
      </c>
      <c r="C2934" s="137">
        <v>1.4124000000000001</v>
      </c>
      <c r="D2934" s="133">
        <f t="shared" si="196"/>
        <v>1.4124000000000001</v>
      </c>
      <c r="E2934" s="144">
        <v>40626</v>
      </c>
      <c r="F2934" s="139">
        <f t="shared" si="199"/>
        <v>2011</v>
      </c>
      <c r="G2934" s="140">
        <v>1.6158999999999999</v>
      </c>
      <c r="H2934" s="145">
        <f t="shared" si="197"/>
        <v>1.6158999999999999</v>
      </c>
      <c r="L2934" s="5">
        <f t="shared" si="195"/>
        <v>1.4124000000000001</v>
      </c>
    </row>
    <row r="2935" spans="1:12">
      <c r="A2935" s="135">
        <v>40626</v>
      </c>
      <c r="B2935" s="136">
        <f t="shared" si="198"/>
        <v>2011</v>
      </c>
      <c r="C2935" s="137">
        <v>1.42</v>
      </c>
      <c r="D2935" s="133">
        <f t="shared" si="196"/>
        <v>1.42</v>
      </c>
      <c r="E2935" s="144">
        <v>40627</v>
      </c>
      <c r="F2935" s="139">
        <f t="shared" si="199"/>
        <v>2011</v>
      </c>
      <c r="G2935" s="140">
        <v>1.6086</v>
      </c>
      <c r="H2935" s="145">
        <f t="shared" si="197"/>
        <v>1.6086</v>
      </c>
      <c r="L2935" s="5">
        <f t="shared" si="195"/>
        <v>1.42</v>
      </c>
    </row>
    <row r="2936" spans="1:12">
      <c r="A2936" s="135">
        <v>40627</v>
      </c>
      <c r="B2936" s="136">
        <f t="shared" si="198"/>
        <v>2011</v>
      </c>
      <c r="C2936" s="137">
        <v>1.4144000000000001</v>
      </c>
      <c r="D2936" s="133">
        <f t="shared" si="196"/>
        <v>1.4144000000000001</v>
      </c>
      <c r="E2936" s="144">
        <v>40630</v>
      </c>
      <c r="F2936" s="139">
        <f t="shared" si="199"/>
        <v>2011</v>
      </c>
      <c r="G2936" s="140">
        <v>1.6024</v>
      </c>
      <c r="H2936" s="145">
        <f t="shared" si="197"/>
        <v>1.6024</v>
      </c>
      <c r="L2936" s="5">
        <f t="shared" si="195"/>
        <v>1.4144000000000001</v>
      </c>
    </row>
    <row r="2937" spans="1:12">
      <c r="A2937" s="135">
        <v>40630</v>
      </c>
      <c r="B2937" s="136">
        <f t="shared" si="198"/>
        <v>2011</v>
      </c>
      <c r="C2937" s="137">
        <v>1.4104000000000001</v>
      </c>
      <c r="D2937" s="133">
        <f t="shared" si="196"/>
        <v>1.4104000000000001</v>
      </c>
      <c r="E2937" s="144">
        <v>40631</v>
      </c>
      <c r="F2937" s="139">
        <f t="shared" si="199"/>
        <v>2011</v>
      </c>
      <c r="G2937" s="140">
        <v>1.5983000000000001</v>
      </c>
      <c r="H2937" s="145">
        <f t="shared" si="197"/>
        <v>1.5983000000000001</v>
      </c>
      <c r="L2937" s="5">
        <f t="shared" si="195"/>
        <v>1.4104000000000001</v>
      </c>
    </row>
    <row r="2938" spans="1:12">
      <c r="A2938" s="135">
        <v>40631</v>
      </c>
      <c r="B2938" s="136">
        <f t="shared" si="198"/>
        <v>2011</v>
      </c>
      <c r="C2938" s="137">
        <v>1.409</v>
      </c>
      <c r="D2938" s="133">
        <f t="shared" si="196"/>
        <v>1.409</v>
      </c>
      <c r="E2938" s="144">
        <v>40632</v>
      </c>
      <c r="F2938" s="139">
        <f t="shared" si="199"/>
        <v>2011</v>
      </c>
      <c r="G2938" s="140">
        <v>1.6037999999999999</v>
      </c>
      <c r="H2938" s="145">
        <f t="shared" si="197"/>
        <v>1.6037999999999999</v>
      </c>
      <c r="L2938" s="5">
        <f t="shared" si="195"/>
        <v>1.409</v>
      </c>
    </row>
    <row r="2939" spans="1:12">
      <c r="A2939" s="135">
        <v>40632</v>
      </c>
      <c r="B2939" s="136">
        <f t="shared" si="198"/>
        <v>2011</v>
      </c>
      <c r="C2939" s="137">
        <v>1.4095</v>
      </c>
      <c r="D2939" s="133">
        <f t="shared" si="196"/>
        <v>1.4095</v>
      </c>
      <c r="E2939" s="144">
        <v>40633</v>
      </c>
      <c r="F2939" s="139">
        <f t="shared" si="199"/>
        <v>2011</v>
      </c>
      <c r="G2939" s="140">
        <v>1.6048</v>
      </c>
      <c r="H2939" s="145">
        <f t="shared" si="197"/>
        <v>1.6048</v>
      </c>
      <c r="L2939" s="5">
        <f t="shared" si="195"/>
        <v>1.4095</v>
      </c>
    </row>
    <row r="2940" spans="1:12">
      <c r="A2940" s="135">
        <v>40633</v>
      </c>
      <c r="B2940" s="136">
        <f t="shared" si="198"/>
        <v>2011</v>
      </c>
      <c r="C2940" s="137">
        <v>1.4182999999999999</v>
      </c>
      <c r="D2940" s="133">
        <f t="shared" si="196"/>
        <v>1.4182999999999999</v>
      </c>
      <c r="E2940" s="144">
        <v>40634</v>
      </c>
      <c r="F2940" s="139">
        <f t="shared" si="199"/>
        <v>2011</v>
      </c>
      <c r="G2940" s="140">
        <v>1.6132</v>
      </c>
      <c r="H2940" s="145">
        <f t="shared" si="197"/>
        <v>1.6132</v>
      </c>
      <c r="L2940" s="5">
        <f t="shared" si="195"/>
        <v>1.4182999999999999</v>
      </c>
    </row>
    <row r="2941" spans="1:12">
      <c r="A2941" s="135">
        <v>40634</v>
      </c>
      <c r="B2941" s="136">
        <f t="shared" si="198"/>
        <v>2011</v>
      </c>
      <c r="C2941" s="137">
        <v>1.4215</v>
      </c>
      <c r="D2941" s="133">
        <f t="shared" si="196"/>
        <v>1.4215</v>
      </c>
      <c r="E2941" s="144">
        <v>40637</v>
      </c>
      <c r="F2941" s="139">
        <f t="shared" si="199"/>
        <v>2011</v>
      </c>
      <c r="G2941" s="140">
        <v>1.6129</v>
      </c>
      <c r="H2941" s="145">
        <f t="shared" si="197"/>
        <v>1.6129</v>
      </c>
      <c r="L2941" s="5">
        <f t="shared" ref="L2941:L3004" si="200">D2941</f>
        <v>1.4215</v>
      </c>
    </row>
    <row r="2942" spans="1:12">
      <c r="A2942" s="135">
        <v>40637</v>
      </c>
      <c r="B2942" s="136">
        <f t="shared" si="198"/>
        <v>2011</v>
      </c>
      <c r="C2942" s="137">
        <v>1.4220999999999999</v>
      </c>
      <c r="D2942" s="133">
        <f t="shared" si="196"/>
        <v>1.4220999999999999</v>
      </c>
      <c r="E2942" s="144">
        <v>40638</v>
      </c>
      <c r="F2942" s="139">
        <f t="shared" si="199"/>
        <v>2011</v>
      </c>
      <c r="G2942" s="140">
        <v>1.6282000000000001</v>
      </c>
      <c r="H2942" s="145">
        <f t="shared" si="197"/>
        <v>1.6282000000000001</v>
      </c>
      <c r="L2942" s="5">
        <f t="shared" si="200"/>
        <v>1.4220999999999999</v>
      </c>
    </row>
    <row r="2943" spans="1:12">
      <c r="A2943" s="135">
        <v>40638</v>
      </c>
      <c r="B2943" s="136">
        <f t="shared" si="198"/>
        <v>2011</v>
      </c>
      <c r="C2943" s="137">
        <v>1.423</v>
      </c>
      <c r="D2943" s="133">
        <f t="shared" si="196"/>
        <v>1.423</v>
      </c>
      <c r="E2943" s="144">
        <v>40639</v>
      </c>
      <c r="F2943" s="139">
        <f t="shared" si="199"/>
        <v>2011</v>
      </c>
      <c r="G2943" s="140">
        <v>1.6314</v>
      </c>
      <c r="H2943" s="145">
        <f t="shared" si="197"/>
        <v>1.6314</v>
      </c>
      <c r="L2943" s="5">
        <f t="shared" si="200"/>
        <v>1.423</v>
      </c>
    </row>
    <row r="2944" spans="1:12">
      <c r="A2944" s="135">
        <v>40639</v>
      </c>
      <c r="B2944" s="136">
        <f t="shared" si="198"/>
        <v>2011</v>
      </c>
      <c r="C2944" s="137">
        <v>1.4333</v>
      </c>
      <c r="D2944" s="133">
        <f t="shared" si="196"/>
        <v>1.4333</v>
      </c>
      <c r="E2944" s="144">
        <v>40640</v>
      </c>
      <c r="F2944" s="139">
        <f t="shared" si="199"/>
        <v>2011</v>
      </c>
      <c r="G2944" s="140">
        <v>1.6304000000000001</v>
      </c>
      <c r="H2944" s="145">
        <f t="shared" si="197"/>
        <v>1.6304000000000001</v>
      </c>
      <c r="L2944" s="5">
        <f t="shared" si="200"/>
        <v>1.4333</v>
      </c>
    </row>
    <row r="2945" spans="1:12">
      <c r="A2945" s="135">
        <v>40640</v>
      </c>
      <c r="B2945" s="136">
        <f t="shared" si="198"/>
        <v>2011</v>
      </c>
      <c r="C2945" s="137">
        <v>1.4287000000000001</v>
      </c>
      <c r="D2945" s="133">
        <f t="shared" si="196"/>
        <v>1.4287000000000001</v>
      </c>
      <c r="E2945" s="144">
        <v>40641</v>
      </c>
      <c r="F2945" s="139">
        <f t="shared" si="199"/>
        <v>2011</v>
      </c>
      <c r="G2945" s="140">
        <v>1.6341000000000001</v>
      </c>
      <c r="H2945" s="145">
        <f t="shared" si="197"/>
        <v>1.6341000000000001</v>
      </c>
      <c r="L2945" s="5">
        <f t="shared" si="200"/>
        <v>1.4287000000000001</v>
      </c>
    </row>
    <row r="2946" spans="1:12">
      <c r="A2946" s="135">
        <v>40641</v>
      </c>
      <c r="B2946" s="136">
        <f t="shared" si="198"/>
        <v>2011</v>
      </c>
      <c r="C2946" s="137">
        <v>1.4437</v>
      </c>
      <c r="D2946" s="133">
        <f t="shared" si="196"/>
        <v>1.4437</v>
      </c>
      <c r="E2946" s="144">
        <v>40644</v>
      </c>
      <c r="F2946" s="139">
        <f t="shared" si="199"/>
        <v>2011</v>
      </c>
      <c r="G2946" s="140">
        <v>1.6386000000000001</v>
      </c>
      <c r="H2946" s="145">
        <f t="shared" si="197"/>
        <v>1.6386000000000001</v>
      </c>
      <c r="L2946" s="5">
        <f t="shared" si="200"/>
        <v>1.4437</v>
      </c>
    </row>
    <row r="2947" spans="1:12">
      <c r="A2947" s="135">
        <v>40644</v>
      </c>
      <c r="B2947" s="136">
        <f t="shared" si="198"/>
        <v>2011</v>
      </c>
      <c r="C2947" s="137">
        <v>1.4454</v>
      </c>
      <c r="D2947" s="133">
        <f t="shared" si="196"/>
        <v>1.4454</v>
      </c>
      <c r="E2947" s="144">
        <v>40645</v>
      </c>
      <c r="F2947" s="139">
        <f t="shared" si="199"/>
        <v>2011</v>
      </c>
      <c r="G2947" s="140">
        <v>1.6263000000000001</v>
      </c>
      <c r="H2947" s="145">
        <f t="shared" si="197"/>
        <v>1.6263000000000001</v>
      </c>
      <c r="L2947" s="5">
        <f t="shared" si="200"/>
        <v>1.4454</v>
      </c>
    </row>
    <row r="2948" spans="1:12">
      <c r="A2948" s="135">
        <v>40645</v>
      </c>
      <c r="B2948" s="136">
        <f t="shared" si="198"/>
        <v>2011</v>
      </c>
      <c r="C2948" s="137">
        <v>1.4455</v>
      </c>
      <c r="D2948" s="133">
        <f t="shared" si="196"/>
        <v>1.4455</v>
      </c>
      <c r="E2948" s="144">
        <v>40646</v>
      </c>
      <c r="F2948" s="139">
        <f t="shared" si="199"/>
        <v>2011</v>
      </c>
      <c r="G2948" s="140">
        <v>1.6285000000000001</v>
      </c>
      <c r="H2948" s="145">
        <f t="shared" si="197"/>
        <v>1.6285000000000001</v>
      </c>
      <c r="L2948" s="5">
        <f t="shared" si="200"/>
        <v>1.4455</v>
      </c>
    </row>
    <row r="2949" spans="1:12">
      <c r="A2949" s="135">
        <v>40646</v>
      </c>
      <c r="B2949" s="136">
        <f t="shared" si="198"/>
        <v>2011</v>
      </c>
      <c r="C2949" s="137">
        <v>1.4477</v>
      </c>
      <c r="D2949" s="133">
        <f t="shared" si="196"/>
        <v>1.4477</v>
      </c>
      <c r="E2949" s="144">
        <v>40647</v>
      </c>
      <c r="F2949" s="139">
        <f t="shared" si="199"/>
        <v>2011</v>
      </c>
      <c r="G2949" s="140">
        <v>1.635</v>
      </c>
      <c r="H2949" s="145">
        <f t="shared" si="197"/>
        <v>1.635</v>
      </c>
      <c r="L2949" s="5">
        <f t="shared" si="200"/>
        <v>1.4477</v>
      </c>
    </row>
    <row r="2950" spans="1:12">
      <c r="A2950" s="135">
        <v>40647</v>
      </c>
      <c r="B2950" s="136">
        <f t="shared" si="198"/>
        <v>2011</v>
      </c>
      <c r="C2950" s="137">
        <v>1.4463999999999999</v>
      </c>
      <c r="D2950" s="133">
        <f t="shared" si="196"/>
        <v>1.4463999999999999</v>
      </c>
      <c r="E2950" s="144">
        <v>40648</v>
      </c>
      <c r="F2950" s="139">
        <f t="shared" si="199"/>
        <v>2011</v>
      </c>
      <c r="G2950" s="140">
        <v>1.6325000000000001</v>
      </c>
      <c r="H2950" s="145">
        <f t="shared" si="197"/>
        <v>1.6325000000000001</v>
      </c>
      <c r="L2950" s="5">
        <f t="shared" si="200"/>
        <v>1.4463999999999999</v>
      </c>
    </row>
    <row r="2951" spans="1:12">
      <c r="A2951" s="135">
        <v>40648</v>
      </c>
      <c r="B2951" s="136">
        <f t="shared" si="198"/>
        <v>2011</v>
      </c>
      <c r="C2951" s="137">
        <v>1.4442999999999999</v>
      </c>
      <c r="D2951" s="133">
        <f t="shared" ref="D2951:D3014" si="201">IF(ISNUMBER(C2951),C2951,"")</f>
        <v>1.4442999999999999</v>
      </c>
      <c r="E2951" s="144">
        <v>40651</v>
      </c>
      <c r="F2951" s="139">
        <f t="shared" si="199"/>
        <v>2011</v>
      </c>
      <c r="G2951" s="140">
        <v>1.6229</v>
      </c>
      <c r="H2951" s="145">
        <f t="shared" ref="H2951:H3014" si="202">IF(ISNUMBER(G2951),G2951,"")</f>
        <v>1.6229</v>
      </c>
      <c r="L2951" s="5">
        <f t="shared" si="200"/>
        <v>1.4442999999999999</v>
      </c>
    </row>
    <row r="2952" spans="1:12">
      <c r="A2952" s="135">
        <v>40651</v>
      </c>
      <c r="B2952" s="136">
        <f t="shared" ref="B2952:B3015" si="203">YEAR(A2952)</f>
        <v>2011</v>
      </c>
      <c r="C2952" s="137">
        <v>1.4211</v>
      </c>
      <c r="D2952" s="133">
        <f t="shared" si="201"/>
        <v>1.4211</v>
      </c>
      <c r="E2952" s="144">
        <v>40652</v>
      </c>
      <c r="F2952" s="139">
        <f t="shared" si="199"/>
        <v>2011</v>
      </c>
      <c r="G2952" s="140">
        <v>1.6315</v>
      </c>
      <c r="H2952" s="145">
        <f t="shared" si="202"/>
        <v>1.6315</v>
      </c>
      <c r="L2952" s="5">
        <f t="shared" si="200"/>
        <v>1.4211</v>
      </c>
    </row>
    <row r="2953" spans="1:12">
      <c r="A2953" s="135">
        <v>40652</v>
      </c>
      <c r="B2953" s="136">
        <f t="shared" si="203"/>
        <v>2011</v>
      </c>
      <c r="C2953" s="137">
        <v>1.4319</v>
      </c>
      <c r="D2953" s="133">
        <f t="shared" si="201"/>
        <v>1.4319</v>
      </c>
      <c r="E2953" s="144">
        <v>40653</v>
      </c>
      <c r="F2953" s="139">
        <f t="shared" ref="F2953:F3016" si="204">YEAR(E2953)</f>
        <v>2011</v>
      </c>
      <c r="G2953" s="140">
        <v>1.6405000000000001</v>
      </c>
      <c r="H2953" s="145">
        <f t="shared" si="202"/>
        <v>1.6405000000000001</v>
      </c>
      <c r="L2953" s="5">
        <f t="shared" si="200"/>
        <v>1.4319</v>
      </c>
    </row>
    <row r="2954" spans="1:12">
      <c r="A2954" s="135">
        <v>40653</v>
      </c>
      <c r="B2954" s="136">
        <f t="shared" si="203"/>
        <v>2011</v>
      </c>
      <c r="C2954" s="137">
        <v>1.4513</v>
      </c>
      <c r="D2954" s="133">
        <f t="shared" si="201"/>
        <v>1.4513</v>
      </c>
      <c r="E2954" s="144">
        <v>40654</v>
      </c>
      <c r="F2954" s="139">
        <f t="shared" si="204"/>
        <v>2011</v>
      </c>
      <c r="G2954" s="140">
        <v>1.6572</v>
      </c>
      <c r="H2954" s="145">
        <f t="shared" si="202"/>
        <v>1.6572</v>
      </c>
      <c r="L2954" s="5">
        <f t="shared" si="200"/>
        <v>1.4513</v>
      </c>
    </row>
    <row r="2955" spans="1:12">
      <c r="A2955" s="135">
        <v>40654</v>
      </c>
      <c r="B2955" s="136">
        <f t="shared" si="203"/>
        <v>2011</v>
      </c>
      <c r="C2955" s="137">
        <v>1.4584999999999999</v>
      </c>
      <c r="D2955" s="133">
        <f t="shared" si="201"/>
        <v>1.4584999999999999</v>
      </c>
      <c r="E2955" s="144">
        <v>40655</v>
      </c>
      <c r="F2955" s="139">
        <f t="shared" si="204"/>
        <v>2011</v>
      </c>
      <c r="G2955" s="140">
        <v>1.6516999999999999</v>
      </c>
      <c r="H2955" s="145">
        <f t="shared" si="202"/>
        <v>1.6516999999999999</v>
      </c>
      <c r="L2955" s="5">
        <f t="shared" si="200"/>
        <v>1.4584999999999999</v>
      </c>
    </row>
    <row r="2956" spans="1:12">
      <c r="A2956" s="135">
        <v>40655</v>
      </c>
      <c r="B2956" s="136">
        <f t="shared" si="203"/>
        <v>2011</v>
      </c>
      <c r="C2956" s="137">
        <v>1.4544999999999999</v>
      </c>
      <c r="D2956" s="133">
        <f t="shared" si="201"/>
        <v>1.4544999999999999</v>
      </c>
      <c r="E2956" s="144">
        <v>40658</v>
      </c>
      <c r="F2956" s="139">
        <f t="shared" si="204"/>
        <v>2011</v>
      </c>
      <c r="G2956" s="140">
        <v>1.6496999999999999</v>
      </c>
      <c r="H2956" s="145">
        <f t="shared" si="202"/>
        <v>1.6496999999999999</v>
      </c>
      <c r="L2956" s="5">
        <f t="shared" si="200"/>
        <v>1.4544999999999999</v>
      </c>
    </row>
    <row r="2957" spans="1:12">
      <c r="A2957" s="135">
        <v>40658</v>
      </c>
      <c r="B2957" s="136">
        <f t="shared" si="203"/>
        <v>2011</v>
      </c>
      <c r="C2957" s="137">
        <v>1.4576</v>
      </c>
      <c r="D2957" s="133">
        <f t="shared" si="201"/>
        <v>1.4576</v>
      </c>
      <c r="E2957" s="144">
        <v>40659</v>
      </c>
      <c r="F2957" s="139">
        <f t="shared" si="204"/>
        <v>2011</v>
      </c>
      <c r="G2957" s="140">
        <v>1.6465000000000001</v>
      </c>
      <c r="H2957" s="145">
        <f t="shared" si="202"/>
        <v>1.6465000000000001</v>
      </c>
      <c r="L2957" s="5">
        <f t="shared" si="200"/>
        <v>1.4576</v>
      </c>
    </row>
    <row r="2958" spans="1:12">
      <c r="A2958" s="135">
        <v>40659</v>
      </c>
      <c r="B2958" s="136">
        <f t="shared" si="203"/>
        <v>2011</v>
      </c>
      <c r="C2958" s="137">
        <v>1.4624999999999999</v>
      </c>
      <c r="D2958" s="133">
        <f t="shared" si="201"/>
        <v>1.4624999999999999</v>
      </c>
      <c r="E2958" s="144">
        <v>40660</v>
      </c>
      <c r="F2958" s="139">
        <f t="shared" si="204"/>
        <v>2011</v>
      </c>
      <c r="G2958" s="140">
        <v>1.653</v>
      </c>
      <c r="H2958" s="145">
        <f t="shared" si="202"/>
        <v>1.653</v>
      </c>
      <c r="L2958" s="5">
        <f t="shared" si="200"/>
        <v>1.4624999999999999</v>
      </c>
    </row>
    <row r="2959" spans="1:12">
      <c r="A2959" s="135">
        <v>40660</v>
      </c>
      <c r="B2959" s="136">
        <f t="shared" si="203"/>
        <v>2011</v>
      </c>
      <c r="C2959" s="137">
        <v>1.4659</v>
      </c>
      <c r="D2959" s="133">
        <f t="shared" si="201"/>
        <v>1.4659</v>
      </c>
      <c r="E2959" s="144">
        <v>40661</v>
      </c>
      <c r="F2959" s="139">
        <f t="shared" si="204"/>
        <v>2011</v>
      </c>
      <c r="G2959" s="140">
        <v>1.6636</v>
      </c>
      <c r="H2959" s="145">
        <f t="shared" si="202"/>
        <v>1.6636</v>
      </c>
      <c r="L2959" s="5">
        <f t="shared" si="200"/>
        <v>1.4659</v>
      </c>
    </row>
    <row r="2960" spans="1:12">
      <c r="A2960" s="135">
        <v>40661</v>
      </c>
      <c r="B2960" s="136">
        <f t="shared" si="203"/>
        <v>2011</v>
      </c>
      <c r="C2960" s="137">
        <v>1.4784999999999999</v>
      </c>
      <c r="D2960" s="133">
        <f t="shared" si="201"/>
        <v>1.4784999999999999</v>
      </c>
      <c r="E2960" s="144">
        <v>40662</v>
      </c>
      <c r="F2960" s="139">
        <f t="shared" si="204"/>
        <v>2011</v>
      </c>
      <c r="G2960" s="140">
        <v>1.6691</v>
      </c>
      <c r="H2960" s="145">
        <f t="shared" si="202"/>
        <v>1.6691</v>
      </c>
      <c r="L2960" s="5">
        <f t="shared" si="200"/>
        <v>1.4784999999999999</v>
      </c>
    </row>
    <row r="2961" spans="1:12">
      <c r="A2961" s="135">
        <v>40662</v>
      </c>
      <c r="B2961" s="136">
        <f t="shared" si="203"/>
        <v>2011</v>
      </c>
      <c r="C2961" s="137">
        <v>1.4821</v>
      </c>
      <c r="D2961" s="133">
        <f t="shared" si="201"/>
        <v>1.4821</v>
      </c>
      <c r="E2961" s="144">
        <v>40665</v>
      </c>
      <c r="F2961" s="139">
        <f t="shared" si="204"/>
        <v>2011</v>
      </c>
      <c r="G2961" s="140">
        <v>1.669</v>
      </c>
      <c r="H2961" s="145">
        <f t="shared" si="202"/>
        <v>1.669</v>
      </c>
      <c r="L2961" s="5">
        <f t="shared" si="200"/>
        <v>1.4821</v>
      </c>
    </row>
    <row r="2962" spans="1:12">
      <c r="A2962" s="141" t="s">
        <v>207</v>
      </c>
      <c r="B2962" s="136">
        <f t="shared" si="203"/>
        <v>2011</v>
      </c>
      <c r="C2962" s="137">
        <v>1.4870000000000001</v>
      </c>
      <c r="D2962" s="133">
        <f t="shared" si="201"/>
        <v>1.4870000000000001</v>
      </c>
      <c r="E2962" s="144">
        <v>40666</v>
      </c>
      <c r="F2962" s="139">
        <f t="shared" si="204"/>
        <v>2011</v>
      </c>
      <c r="G2962" s="140">
        <v>1.6536</v>
      </c>
      <c r="H2962" s="145">
        <f t="shared" si="202"/>
        <v>1.6536</v>
      </c>
      <c r="L2962" s="5">
        <f t="shared" si="200"/>
        <v>1.4870000000000001</v>
      </c>
    </row>
    <row r="2963" spans="1:12">
      <c r="A2963" s="141" t="s">
        <v>206</v>
      </c>
      <c r="B2963" s="136">
        <f t="shared" si="203"/>
        <v>2011</v>
      </c>
      <c r="C2963" s="137">
        <v>1.4875</v>
      </c>
      <c r="D2963" s="133">
        <f t="shared" si="201"/>
        <v>1.4875</v>
      </c>
      <c r="E2963" s="144">
        <v>40667</v>
      </c>
      <c r="F2963" s="139">
        <f t="shared" si="204"/>
        <v>2011</v>
      </c>
      <c r="G2963" s="140">
        <v>1.6524000000000001</v>
      </c>
      <c r="H2963" s="145">
        <f t="shared" si="202"/>
        <v>1.6524000000000001</v>
      </c>
      <c r="L2963" s="5">
        <f t="shared" si="200"/>
        <v>1.4875</v>
      </c>
    </row>
    <row r="2964" spans="1:12">
      <c r="A2964" s="141" t="s">
        <v>205</v>
      </c>
      <c r="B2964" s="136">
        <f t="shared" si="203"/>
        <v>2011</v>
      </c>
      <c r="C2964" s="137">
        <v>1.4859</v>
      </c>
      <c r="D2964" s="133">
        <f t="shared" si="201"/>
        <v>1.4859</v>
      </c>
      <c r="E2964" s="144">
        <v>40668</v>
      </c>
      <c r="F2964" s="139">
        <f t="shared" si="204"/>
        <v>2011</v>
      </c>
      <c r="G2964" s="140">
        <v>1.6427</v>
      </c>
      <c r="H2964" s="145">
        <f t="shared" si="202"/>
        <v>1.6427</v>
      </c>
      <c r="L2964" s="5">
        <f t="shared" si="200"/>
        <v>1.4859</v>
      </c>
    </row>
    <row r="2965" spans="1:12">
      <c r="A2965" s="141" t="s">
        <v>204</v>
      </c>
      <c r="B2965" s="136">
        <f t="shared" si="203"/>
        <v>2011</v>
      </c>
      <c r="C2965" s="137">
        <v>1.4582999999999999</v>
      </c>
      <c r="D2965" s="133">
        <f t="shared" si="201"/>
        <v>1.4582999999999999</v>
      </c>
      <c r="E2965" s="144">
        <v>40669</v>
      </c>
      <c r="F2965" s="139">
        <f t="shared" si="204"/>
        <v>2011</v>
      </c>
      <c r="G2965" s="140">
        <v>1.6416999999999999</v>
      </c>
      <c r="H2965" s="145">
        <f t="shared" si="202"/>
        <v>1.6416999999999999</v>
      </c>
      <c r="L2965" s="5">
        <f t="shared" si="200"/>
        <v>1.4582999999999999</v>
      </c>
    </row>
    <row r="2966" spans="1:12">
      <c r="A2966" s="141" t="s">
        <v>203</v>
      </c>
      <c r="B2966" s="136">
        <f t="shared" si="203"/>
        <v>2011</v>
      </c>
      <c r="C2966" s="137">
        <v>1.4495</v>
      </c>
      <c r="D2966" s="133">
        <f t="shared" si="201"/>
        <v>1.4495</v>
      </c>
      <c r="E2966" s="144">
        <v>40672</v>
      </c>
      <c r="F2966" s="139">
        <f t="shared" si="204"/>
        <v>2011</v>
      </c>
      <c r="G2966" s="140">
        <v>1.6337999999999999</v>
      </c>
      <c r="H2966" s="145">
        <f t="shared" si="202"/>
        <v>1.6337999999999999</v>
      </c>
      <c r="L2966" s="5">
        <f t="shared" si="200"/>
        <v>1.4495</v>
      </c>
    </row>
    <row r="2967" spans="1:12">
      <c r="A2967" s="141" t="s">
        <v>202</v>
      </c>
      <c r="B2967" s="136">
        <f t="shared" si="203"/>
        <v>2011</v>
      </c>
      <c r="C2967" s="137">
        <v>1.4300999999999999</v>
      </c>
      <c r="D2967" s="133">
        <f t="shared" si="201"/>
        <v>1.4300999999999999</v>
      </c>
      <c r="E2967" s="144">
        <v>40673</v>
      </c>
      <c r="F2967" s="139">
        <f t="shared" si="204"/>
        <v>2011</v>
      </c>
      <c r="G2967" s="140">
        <v>1.6331</v>
      </c>
      <c r="H2967" s="145">
        <f t="shared" si="202"/>
        <v>1.6331</v>
      </c>
      <c r="L2967" s="5">
        <f t="shared" si="200"/>
        <v>1.4300999999999999</v>
      </c>
    </row>
    <row r="2968" spans="1:12">
      <c r="A2968" s="141" t="s">
        <v>201</v>
      </c>
      <c r="B2968" s="136">
        <f t="shared" si="203"/>
        <v>2011</v>
      </c>
      <c r="C2968" s="137">
        <v>1.4358</v>
      </c>
      <c r="D2968" s="133">
        <f t="shared" si="201"/>
        <v>1.4358</v>
      </c>
      <c r="E2968" s="144">
        <v>40674</v>
      </c>
      <c r="F2968" s="139">
        <f t="shared" si="204"/>
        <v>2011</v>
      </c>
      <c r="G2968" s="140">
        <v>1.6412</v>
      </c>
      <c r="H2968" s="145">
        <f t="shared" si="202"/>
        <v>1.6412</v>
      </c>
      <c r="L2968" s="5">
        <f t="shared" si="200"/>
        <v>1.4358</v>
      </c>
    </row>
    <row r="2969" spans="1:12">
      <c r="A2969" s="141" t="s">
        <v>200</v>
      </c>
      <c r="B2969" s="136">
        <f t="shared" si="203"/>
        <v>2011</v>
      </c>
      <c r="C2969" s="137">
        <v>1.4269000000000001</v>
      </c>
      <c r="D2969" s="133">
        <f t="shared" si="201"/>
        <v>1.4269000000000001</v>
      </c>
      <c r="E2969" s="144">
        <v>40675</v>
      </c>
      <c r="F2969" s="139">
        <f t="shared" si="204"/>
        <v>2011</v>
      </c>
      <c r="G2969" s="140">
        <v>1.629</v>
      </c>
      <c r="H2969" s="145">
        <f t="shared" si="202"/>
        <v>1.629</v>
      </c>
      <c r="L2969" s="5">
        <f t="shared" si="200"/>
        <v>1.4269000000000001</v>
      </c>
    </row>
    <row r="2970" spans="1:12">
      <c r="A2970" s="141" t="s">
        <v>199</v>
      </c>
      <c r="B2970" s="136">
        <f t="shared" si="203"/>
        <v>2011</v>
      </c>
      <c r="C2970" s="137">
        <v>1.4229000000000001</v>
      </c>
      <c r="D2970" s="133">
        <f t="shared" si="201"/>
        <v>1.4229000000000001</v>
      </c>
      <c r="E2970" s="144">
        <v>40676</v>
      </c>
      <c r="F2970" s="139">
        <f t="shared" si="204"/>
        <v>2011</v>
      </c>
      <c r="G2970" s="140">
        <v>1.6178999999999999</v>
      </c>
      <c r="H2970" s="145">
        <f t="shared" si="202"/>
        <v>1.6178999999999999</v>
      </c>
      <c r="L2970" s="5">
        <f t="shared" si="200"/>
        <v>1.4229000000000001</v>
      </c>
    </row>
    <row r="2971" spans="1:12">
      <c r="A2971" s="141" t="s">
        <v>198</v>
      </c>
      <c r="B2971" s="136">
        <f t="shared" si="203"/>
        <v>2011</v>
      </c>
      <c r="C2971" s="137">
        <v>1.4140999999999999</v>
      </c>
      <c r="D2971" s="133">
        <f t="shared" si="201"/>
        <v>1.4140999999999999</v>
      </c>
      <c r="E2971" s="144">
        <v>40679</v>
      </c>
      <c r="F2971" s="139">
        <f t="shared" si="204"/>
        <v>2011</v>
      </c>
      <c r="G2971" s="140">
        <v>1.6240000000000001</v>
      </c>
      <c r="H2971" s="145">
        <f t="shared" si="202"/>
        <v>1.6240000000000001</v>
      </c>
      <c r="L2971" s="5">
        <f t="shared" si="200"/>
        <v>1.4140999999999999</v>
      </c>
    </row>
    <row r="2972" spans="1:12">
      <c r="A2972" s="141" t="s">
        <v>197</v>
      </c>
      <c r="B2972" s="136">
        <f t="shared" si="203"/>
        <v>2011</v>
      </c>
      <c r="C2972" s="137">
        <v>1.4218999999999999</v>
      </c>
      <c r="D2972" s="133">
        <f t="shared" si="201"/>
        <v>1.4218999999999999</v>
      </c>
      <c r="E2972" s="144">
        <v>40680</v>
      </c>
      <c r="F2972" s="139">
        <f t="shared" si="204"/>
        <v>2011</v>
      </c>
      <c r="G2972" s="140">
        <v>1.6206</v>
      </c>
      <c r="H2972" s="145">
        <f t="shared" si="202"/>
        <v>1.6206</v>
      </c>
      <c r="L2972" s="5">
        <f t="shared" si="200"/>
        <v>1.4218999999999999</v>
      </c>
    </row>
    <row r="2973" spans="1:12">
      <c r="A2973" s="141" t="s">
        <v>196</v>
      </c>
      <c r="B2973" s="136">
        <f t="shared" si="203"/>
        <v>2011</v>
      </c>
      <c r="C2973" s="137">
        <v>1.4155</v>
      </c>
      <c r="D2973" s="133">
        <f t="shared" si="201"/>
        <v>1.4155</v>
      </c>
      <c r="E2973" s="144">
        <v>40681</v>
      </c>
      <c r="F2973" s="139">
        <f t="shared" si="204"/>
        <v>2011</v>
      </c>
      <c r="G2973" s="140">
        <v>1.6148</v>
      </c>
      <c r="H2973" s="145">
        <f t="shared" si="202"/>
        <v>1.6148</v>
      </c>
      <c r="L2973" s="5">
        <f t="shared" si="200"/>
        <v>1.4155</v>
      </c>
    </row>
    <row r="2974" spans="1:12">
      <c r="A2974" s="141" t="s">
        <v>195</v>
      </c>
      <c r="B2974" s="136">
        <f t="shared" si="203"/>
        <v>2011</v>
      </c>
      <c r="C2974" s="137">
        <v>1.427</v>
      </c>
      <c r="D2974" s="133">
        <f t="shared" si="201"/>
        <v>1.427</v>
      </c>
      <c r="E2974" s="144">
        <v>40682</v>
      </c>
      <c r="F2974" s="139">
        <f t="shared" si="204"/>
        <v>2011</v>
      </c>
      <c r="G2974" s="140">
        <v>1.6178999999999999</v>
      </c>
      <c r="H2974" s="145">
        <f t="shared" si="202"/>
        <v>1.6178999999999999</v>
      </c>
      <c r="L2974" s="5">
        <f t="shared" si="200"/>
        <v>1.427</v>
      </c>
    </row>
    <row r="2975" spans="1:12">
      <c r="A2975" s="141" t="s">
        <v>194</v>
      </c>
      <c r="B2975" s="136">
        <f t="shared" si="203"/>
        <v>2011</v>
      </c>
      <c r="C2975" s="137">
        <v>1.4254</v>
      </c>
      <c r="D2975" s="133">
        <f t="shared" si="201"/>
        <v>1.4254</v>
      </c>
      <c r="E2975" s="144">
        <v>40683</v>
      </c>
      <c r="F2975" s="139">
        <f t="shared" si="204"/>
        <v>2011</v>
      </c>
      <c r="G2975" s="140">
        <v>1.6222000000000001</v>
      </c>
      <c r="H2975" s="145">
        <f t="shared" si="202"/>
        <v>1.6222000000000001</v>
      </c>
      <c r="L2975" s="5">
        <f t="shared" si="200"/>
        <v>1.4254</v>
      </c>
    </row>
    <row r="2976" spans="1:12">
      <c r="A2976" s="141" t="s">
        <v>193</v>
      </c>
      <c r="B2976" s="136">
        <f t="shared" si="203"/>
        <v>2011</v>
      </c>
      <c r="C2976" s="137">
        <v>1.4172</v>
      </c>
      <c r="D2976" s="133">
        <f t="shared" si="201"/>
        <v>1.4172</v>
      </c>
      <c r="E2976" s="144">
        <v>40686</v>
      </c>
      <c r="F2976" s="139">
        <f t="shared" si="204"/>
        <v>2011</v>
      </c>
      <c r="G2976" s="140">
        <v>1.6102000000000001</v>
      </c>
      <c r="H2976" s="145">
        <f t="shared" si="202"/>
        <v>1.6102000000000001</v>
      </c>
      <c r="L2976" s="5">
        <f t="shared" si="200"/>
        <v>1.4172</v>
      </c>
    </row>
    <row r="2977" spans="1:12">
      <c r="A2977" s="141" t="s">
        <v>192</v>
      </c>
      <c r="B2977" s="136">
        <f t="shared" si="203"/>
        <v>2011</v>
      </c>
      <c r="C2977" s="137">
        <v>1.4015</v>
      </c>
      <c r="D2977" s="133">
        <f t="shared" si="201"/>
        <v>1.4015</v>
      </c>
      <c r="E2977" s="144">
        <v>40687</v>
      </c>
      <c r="F2977" s="139">
        <f t="shared" si="204"/>
        <v>2011</v>
      </c>
      <c r="G2977" s="140">
        <v>1.6185</v>
      </c>
      <c r="H2977" s="145">
        <f t="shared" si="202"/>
        <v>1.6185</v>
      </c>
      <c r="L2977" s="5">
        <f t="shared" si="200"/>
        <v>1.4015</v>
      </c>
    </row>
    <row r="2978" spans="1:12">
      <c r="A2978" s="141" t="s">
        <v>191</v>
      </c>
      <c r="B2978" s="136">
        <f t="shared" si="203"/>
        <v>2011</v>
      </c>
      <c r="C2978" s="137">
        <v>1.4107000000000001</v>
      </c>
      <c r="D2978" s="133">
        <f t="shared" si="201"/>
        <v>1.4107000000000001</v>
      </c>
      <c r="E2978" s="144">
        <v>40688</v>
      </c>
      <c r="F2978" s="139">
        <f t="shared" si="204"/>
        <v>2011</v>
      </c>
      <c r="G2978" s="140">
        <v>1.6276999999999999</v>
      </c>
      <c r="H2978" s="145">
        <f t="shared" si="202"/>
        <v>1.6276999999999999</v>
      </c>
      <c r="L2978" s="5">
        <f t="shared" si="200"/>
        <v>1.4107000000000001</v>
      </c>
    </row>
    <row r="2979" spans="1:12">
      <c r="A2979" s="141" t="s">
        <v>190</v>
      </c>
      <c r="B2979" s="136">
        <f t="shared" si="203"/>
        <v>2011</v>
      </c>
      <c r="C2979" s="137">
        <v>1.4101999999999999</v>
      </c>
      <c r="D2979" s="133">
        <f t="shared" si="201"/>
        <v>1.4101999999999999</v>
      </c>
      <c r="E2979" s="144">
        <v>40689</v>
      </c>
      <c r="F2979" s="139">
        <f t="shared" si="204"/>
        <v>2011</v>
      </c>
      <c r="G2979" s="140">
        <v>1.6346000000000001</v>
      </c>
      <c r="H2979" s="145">
        <f t="shared" si="202"/>
        <v>1.6346000000000001</v>
      </c>
      <c r="L2979" s="5">
        <f t="shared" si="200"/>
        <v>1.4101999999999999</v>
      </c>
    </row>
    <row r="2980" spans="1:12">
      <c r="A2980" s="141" t="s">
        <v>189</v>
      </c>
      <c r="B2980" s="136">
        <f t="shared" si="203"/>
        <v>2011</v>
      </c>
      <c r="C2980" s="137">
        <v>1.4088000000000001</v>
      </c>
      <c r="D2980" s="133">
        <f t="shared" si="201"/>
        <v>1.4088000000000001</v>
      </c>
      <c r="E2980" s="144">
        <v>40690</v>
      </c>
      <c r="F2980" s="139">
        <f t="shared" si="204"/>
        <v>2011</v>
      </c>
      <c r="G2980" s="140">
        <v>1.6494</v>
      </c>
      <c r="H2980" s="145">
        <f t="shared" si="202"/>
        <v>1.6494</v>
      </c>
      <c r="L2980" s="5">
        <f t="shared" si="200"/>
        <v>1.4088000000000001</v>
      </c>
    </row>
    <row r="2981" spans="1:12">
      <c r="A2981" s="141" t="s">
        <v>188</v>
      </c>
      <c r="B2981" s="136">
        <f t="shared" si="203"/>
        <v>2011</v>
      </c>
      <c r="C2981" s="137">
        <v>1.4287000000000001</v>
      </c>
      <c r="D2981" s="133">
        <f t="shared" si="201"/>
        <v>1.4287000000000001</v>
      </c>
      <c r="E2981" s="144">
        <v>40693</v>
      </c>
      <c r="F2981" s="139">
        <f t="shared" si="204"/>
        <v>2011</v>
      </c>
      <c r="G2981" s="140" t="s">
        <v>50</v>
      </c>
      <c r="H2981" s="145" t="str">
        <f t="shared" si="202"/>
        <v/>
      </c>
      <c r="L2981" s="5">
        <f t="shared" si="200"/>
        <v>1.4287000000000001</v>
      </c>
    </row>
    <row r="2982" spans="1:12">
      <c r="A2982" s="141" t="s">
        <v>187</v>
      </c>
      <c r="B2982" s="136">
        <f t="shared" si="203"/>
        <v>2011</v>
      </c>
      <c r="C2982" s="137" t="s">
        <v>50</v>
      </c>
      <c r="D2982" s="133" t="str">
        <f t="shared" si="201"/>
        <v/>
      </c>
      <c r="E2982" s="144">
        <v>40694</v>
      </c>
      <c r="F2982" s="139">
        <f t="shared" si="204"/>
        <v>2011</v>
      </c>
      <c r="G2982" s="140">
        <v>1.6438999999999999</v>
      </c>
      <c r="H2982" s="145">
        <f t="shared" si="202"/>
        <v>1.6438999999999999</v>
      </c>
      <c r="L2982" s="5" t="str">
        <f t="shared" si="200"/>
        <v/>
      </c>
    </row>
    <row r="2983" spans="1:12">
      <c r="A2983" s="141" t="s">
        <v>186</v>
      </c>
      <c r="B2983" s="136">
        <f t="shared" si="203"/>
        <v>2011</v>
      </c>
      <c r="C2983" s="137">
        <v>1.4376</v>
      </c>
      <c r="D2983" s="133">
        <f t="shared" si="201"/>
        <v>1.4376</v>
      </c>
      <c r="E2983" s="144">
        <v>40695</v>
      </c>
      <c r="F2983" s="139">
        <f t="shared" si="204"/>
        <v>2011</v>
      </c>
      <c r="G2983" s="140">
        <v>1.6391</v>
      </c>
      <c r="H2983" s="145">
        <f t="shared" si="202"/>
        <v>1.6391</v>
      </c>
      <c r="L2983" s="5">
        <f t="shared" si="200"/>
        <v>1.4376</v>
      </c>
    </row>
    <row r="2984" spans="1:12">
      <c r="A2984" s="135">
        <v>40695</v>
      </c>
      <c r="B2984" s="136">
        <f t="shared" si="203"/>
        <v>2011</v>
      </c>
      <c r="C2984" s="137">
        <v>1.4431</v>
      </c>
      <c r="D2984" s="133">
        <f t="shared" si="201"/>
        <v>1.4431</v>
      </c>
      <c r="E2984" s="144">
        <v>40696</v>
      </c>
      <c r="F2984" s="139">
        <f t="shared" si="204"/>
        <v>2011</v>
      </c>
      <c r="G2984" s="140">
        <v>1.6325000000000001</v>
      </c>
      <c r="H2984" s="145">
        <f t="shared" si="202"/>
        <v>1.6325000000000001</v>
      </c>
      <c r="L2984" s="5">
        <f t="shared" si="200"/>
        <v>1.4431</v>
      </c>
    </row>
    <row r="2985" spans="1:12">
      <c r="A2985" s="135">
        <v>40696</v>
      </c>
      <c r="B2985" s="136">
        <f t="shared" si="203"/>
        <v>2011</v>
      </c>
      <c r="C2985" s="137">
        <v>1.4426000000000001</v>
      </c>
      <c r="D2985" s="133">
        <f t="shared" si="201"/>
        <v>1.4426000000000001</v>
      </c>
      <c r="E2985" s="144">
        <v>40697</v>
      </c>
      <c r="F2985" s="139">
        <f t="shared" si="204"/>
        <v>2011</v>
      </c>
      <c r="G2985" s="140">
        <v>1.6396999999999999</v>
      </c>
      <c r="H2985" s="145">
        <f t="shared" si="202"/>
        <v>1.6396999999999999</v>
      </c>
      <c r="L2985" s="5">
        <f t="shared" si="200"/>
        <v>1.4426000000000001</v>
      </c>
    </row>
    <row r="2986" spans="1:12">
      <c r="A2986" s="135">
        <v>40697</v>
      </c>
      <c r="B2986" s="136">
        <f t="shared" si="203"/>
        <v>2011</v>
      </c>
      <c r="C2986" s="137">
        <v>1.4603999999999999</v>
      </c>
      <c r="D2986" s="133">
        <f t="shared" si="201"/>
        <v>1.4603999999999999</v>
      </c>
      <c r="E2986" s="144">
        <v>40700</v>
      </c>
      <c r="F2986" s="139">
        <f t="shared" si="204"/>
        <v>2011</v>
      </c>
      <c r="G2986" s="140">
        <v>1.6362000000000001</v>
      </c>
      <c r="H2986" s="145">
        <f t="shared" si="202"/>
        <v>1.6362000000000001</v>
      </c>
      <c r="L2986" s="5">
        <f t="shared" si="200"/>
        <v>1.4603999999999999</v>
      </c>
    </row>
    <row r="2987" spans="1:12">
      <c r="A2987" s="135">
        <v>40700</v>
      </c>
      <c r="B2987" s="136">
        <f t="shared" si="203"/>
        <v>2011</v>
      </c>
      <c r="C2987" s="137">
        <v>1.462</v>
      </c>
      <c r="D2987" s="133">
        <f t="shared" si="201"/>
        <v>1.462</v>
      </c>
      <c r="E2987" s="144">
        <v>40701</v>
      </c>
      <c r="F2987" s="139">
        <f t="shared" si="204"/>
        <v>2011</v>
      </c>
      <c r="G2987" s="140">
        <v>1.6444000000000001</v>
      </c>
      <c r="H2987" s="145">
        <f t="shared" si="202"/>
        <v>1.6444000000000001</v>
      </c>
      <c r="L2987" s="5">
        <f t="shared" si="200"/>
        <v>1.462</v>
      </c>
    </row>
    <row r="2988" spans="1:12">
      <c r="A2988" s="135">
        <v>40701</v>
      </c>
      <c r="B2988" s="136">
        <f t="shared" si="203"/>
        <v>2011</v>
      </c>
      <c r="C2988" s="137">
        <v>1.4675</v>
      </c>
      <c r="D2988" s="133">
        <f t="shared" si="201"/>
        <v>1.4675</v>
      </c>
      <c r="E2988" s="144">
        <v>40702</v>
      </c>
      <c r="F2988" s="139">
        <f t="shared" si="204"/>
        <v>2011</v>
      </c>
      <c r="G2988" s="140">
        <v>1.6380999999999999</v>
      </c>
      <c r="H2988" s="145">
        <f t="shared" si="202"/>
        <v>1.6380999999999999</v>
      </c>
      <c r="L2988" s="5">
        <f t="shared" si="200"/>
        <v>1.4675</v>
      </c>
    </row>
    <row r="2989" spans="1:12">
      <c r="A2989" s="135">
        <v>40702</v>
      </c>
      <c r="B2989" s="136">
        <f t="shared" si="203"/>
        <v>2011</v>
      </c>
      <c r="C2989" s="137">
        <v>1.4587000000000001</v>
      </c>
      <c r="D2989" s="133">
        <f t="shared" si="201"/>
        <v>1.4587000000000001</v>
      </c>
      <c r="E2989" s="144">
        <v>40703</v>
      </c>
      <c r="F2989" s="139">
        <f t="shared" si="204"/>
        <v>2011</v>
      </c>
      <c r="G2989" s="140">
        <v>1.6382000000000001</v>
      </c>
      <c r="H2989" s="145">
        <f t="shared" si="202"/>
        <v>1.6382000000000001</v>
      </c>
      <c r="L2989" s="5">
        <f t="shared" si="200"/>
        <v>1.4587000000000001</v>
      </c>
    </row>
    <row r="2990" spans="1:12">
      <c r="A2990" s="135">
        <v>40703</v>
      </c>
      <c r="B2990" s="136">
        <f t="shared" si="203"/>
        <v>2011</v>
      </c>
      <c r="C2990" s="137">
        <v>1.4534</v>
      </c>
      <c r="D2990" s="133">
        <f t="shared" si="201"/>
        <v>1.4534</v>
      </c>
      <c r="E2990" s="144">
        <v>40704</v>
      </c>
      <c r="F2990" s="139">
        <f t="shared" si="204"/>
        <v>2011</v>
      </c>
      <c r="G2990" s="140">
        <v>1.6254</v>
      </c>
      <c r="H2990" s="145">
        <f t="shared" si="202"/>
        <v>1.6254</v>
      </c>
      <c r="L2990" s="5">
        <f t="shared" si="200"/>
        <v>1.4534</v>
      </c>
    </row>
    <row r="2991" spans="1:12">
      <c r="A2991" s="135">
        <v>40704</v>
      </c>
      <c r="B2991" s="136">
        <f t="shared" si="203"/>
        <v>2011</v>
      </c>
      <c r="C2991" s="137">
        <v>1.4365000000000001</v>
      </c>
      <c r="D2991" s="133">
        <f t="shared" si="201"/>
        <v>1.4365000000000001</v>
      </c>
      <c r="E2991" s="144">
        <v>40707</v>
      </c>
      <c r="F2991" s="139">
        <f t="shared" si="204"/>
        <v>2011</v>
      </c>
      <c r="G2991" s="140">
        <v>1.6308</v>
      </c>
      <c r="H2991" s="145">
        <f t="shared" si="202"/>
        <v>1.6308</v>
      </c>
      <c r="L2991" s="5">
        <f t="shared" si="200"/>
        <v>1.4365000000000001</v>
      </c>
    </row>
    <row r="2992" spans="1:12">
      <c r="A2992" s="135">
        <v>40707</v>
      </c>
      <c r="B2992" s="136">
        <f t="shared" si="203"/>
        <v>2011</v>
      </c>
      <c r="C2992" s="137">
        <v>1.4368000000000001</v>
      </c>
      <c r="D2992" s="133">
        <f t="shared" si="201"/>
        <v>1.4368000000000001</v>
      </c>
      <c r="E2992" s="144">
        <v>40708</v>
      </c>
      <c r="F2992" s="139">
        <f t="shared" si="204"/>
        <v>2011</v>
      </c>
      <c r="G2992" s="140">
        <v>1.6388</v>
      </c>
      <c r="H2992" s="145">
        <f t="shared" si="202"/>
        <v>1.6388</v>
      </c>
      <c r="L2992" s="5">
        <f t="shared" si="200"/>
        <v>1.4368000000000001</v>
      </c>
    </row>
    <row r="2993" spans="1:12">
      <c r="A2993" s="135">
        <v>40708</v>
      </c>
      <c r="B2993" s="136">
        <f t="shared" si="203"/>
        <v>2011</v>
      </c>
      <c r="C2993" s="137">
        <v>1.4473</v>
      </c>
      <c r="D2993" s="133">
        <f t="shared" si="201"/>
        <v>1.4473</v>
      </c>
      <c r="E2993" s="144">
        <v>40709</v>
      </c>
      <c r="F2993" s="139">
        <f t="shared" si="204"/>
        <v>2011</v>
      </c>
      <c r="G2993" s="140">
        <v>1.6217999999999999</v>
      </c>
      <c r="H2993" s="145">
        <f t="shared" si="202"/>
        <v>1.6217999999999999</v>
      </c>
      <c r="L2993" s="5">
        <f t="shared" si="200"/>
        <v>1.4473</v>
      </c>
    </row>
    <row r="2994" spans="1:12">
      <c r="A2994" s="135">
        <v>40709</v>
      </c>
      <c r="B2994" s="136">
        <f t="shared" si="203"/>
        <v>2011</v>
      </c>
      <c r="C2994" s="137">
        <v>1.4220999999999999</v>
      </c>
      <c r="D2994" s="133">
        <f t="shared" si="201"/>
        <v>1.4220999999999999</v>
      </c>
      <c r="E2994" s="144">
        <v>40710</v>
      </c>
      <c r="F2994" s="139">
        <f t="shared" si="204"/>
        <v>2011</v>
      </c>
      <c r="G2994" s="140">
        <v>1.613</v>
      </c>
      <c r="H2994" s="145">
        <f t="shared" si="202"/>
        <v>1.613</v>
      </c>
      <c r="L2994" s="5">
        <f t="shared" si="200"/>
        <v>1.4220999999999999</v>
      </c>
    </row>
    <row r="2995" spans="1:12">
      <c r="A2995" s="135">
        <v>40710</v>
      </c>
      <c r="B2995" s="136">
        <f t="shared" si="203"/>
        <v>2011</v>
      </c>
      <c r="C2995" s="137">
        <v>1.4155</v>
      </c>
      <c r="D2995" s="133">
        <f t="shared" si="201"/>
        <v>1.4155</v>
      </c>
      <c r="E2995" s="144">
        <v>40711</v>
      </c>
      <c r="F2995" s="139">
        <f t="shared" si="204"/>
        <v>2011</v>
      </c>
      <c r="G2995" s="140">
        <v>1.6186</v>
      </c>
      <c r="H2995" s="145">
        <f t="shared" si="202"/>
        <v>1.6186</v>
      </c>
      <c r="L2995" s="5">
        <f t="shared" si="200"/>
        <v>1.4155</v>
      </c>
    </row>
    <row r="2996" spans="1:12">
      <c r="A2996" s="135">
        <v>40711</v>
      </c>
      <c r="B2996" s="136">
        <f t="shared" si="203"/>
        <v>2011</v>
      </c>
      <c r="C2996" s="137">
        <v>1.4326000000000001</v>
      </c>
      <c r="D2996" s="133">
        <f t="shared" si="201"/>
        <v>1.4326000000000001</v>
      </c>
      <c r="E2996" s="144">
        <v>40714</v>
      </c>
      <c r="F2996" s="139">
        <f t="shared" si="204"/>
        <v>2011</v>
      </c>
      <c r="G2996" s="140">
        <v>1.6206</v>
      </c>
      <c r="H2996" s="145">
        <f t="shared" si="202"/>
        <v>1.6206</v>
      </c>
      <c r="L2996" s="5">
        <f t="shared" si="200"/>
        <v>1.4326000000000001</v>
      </c>
    </row>
    <row r="2997" spans="1:12">
      <c r="A2997" s="135">
        <v>40714</v>
      </c>
      <c r="B2997" s="136">
        <f t="shared" si="203"/>
        <v>2011</v>
      </c>
      <c r="C2997" s="137">
        <v>1.4319999999999999</v>
      </c>
      <c r="D2997" s="133">
        <f t="shared" si="201"/>
        <v>1.4319999999999999</v>
      </c>
      <c r="E2997" s="144">
        <v>40715</v>
      </c>
      <c r="F2997" s="139">
        <f t="shared" si="204"/>
        <v>2011</v>
      </c>
      <c r="G2997" s="140">
        <v>1.6232</v>
      </c>
      <c r="H2997" s="145">
        <f t="shared" si="202"/>
        <v>1.6232</v>
      </c>
      <c r="L2997" s="5">
        <f t="shared" si="200"/>
        <v>1.4319999999999999</v>
      </c>
    </row>
    <row r="2998" spans="1:12">
      <c r="A2998" s="135">
        <v>40715</v>
      </c>
      <c r="B2998" s="136">
        <f t="shared" si="203"/>
        <v>2011</v>
      </c>
      <c r="C2998" s="137">
        <v>1.4399</v>
      </c>
      <c r="D2998" s="133">
        <f t="shared" si="201"/>
        <v>1.4399</v>
      </c>
      <c r="E2998" s="144">
        <v>40716</v>
      </c>
      <c r="F2998" s="139">
        <f t="shared" si="204"/>
        <v>2011</v>
      </c>
      <c r="G2998" s="140">
        <v>1.6131</v>
      </c>
      <c r="H2998" s="145">
        <f t="shared" si="202"/>
        <v>1.6131</v>
      </c>
      <c r="L2998" s="5">
        <f t="shared" si="200"/>
        <v>1.4399</v>
      </c>
    </row>
    <row r="2999" spans="1:12">
      <c r="A2999" s="135">
        <v>40716</v>
      </c>
      <c r="B2999" s="136">
        <f t="shared" si="203"/>
        <v>2011</v>
      </c>
      <c r="C2999" s="137">
        <v>1.4402999999999999</v>
      </c>
      <c r="D2999" s="133">
        <f t="shared" si="201"/>
        <v>1.4402999999999999</v>
      </c>
      <c r="E2999" s="144">
        <v>40717</v>
      </c>
      <c r="F2999" s="139">
        <f t="shared" si="204"/>
        <v>2011</v>
      </c>
      <c r="G2999" s="140">
        <v>1.5976999999999999</v>
      </c>
      <c r="H2999" s="145">
        <f t="shared" si="202"/>
        <v>1.5976999999999999</v>
      </c>
      <c r="L2999" s="5">
        <f t="shared" si="200"/>
        <v>1.4402999999999999</v>
      </c>
    </row>
    <row r="3000" spans="1:12">
      <c r="A3000" s="135">
        <v>40717</v>
      </c>
      <c r="B3000" s="136">
        <f t="shared" si="203"/>
        <v>2011</v>
      </c>
      <c r="C3000" s="137">
        <v>1.4166000000000001</v>
      </c>
      <c r="D3000" s="133">
        <f t="shared" si="201"/>
        <v>1.4166000000000001</v>
      </c>
      <c r="E3000" s="144">
        <v>40718</v>
      </c>
      <c r="F3000" s="139">
        <f t="shared" si="204"/>
        <v>2011</v>
      </c>
      <c r="G3000" s="140">
        <v>1.5985</v>
      </c>
      <c r="H3000" s="145">
        <f t="shared" si="202"/>
        <v>1.5985</v>
      </c>
      <c r="L3000" s="5">
        <f t="shared" si="200"/>
        <v>1.4166000000000001</v>
      </c>
    </row>
    <row r="3001" spans="1:12">
      <c r="A3001" s="135">
        <v>40718</v>
      </c>
      <c r="B3001" s="136">
        <f t="shared" si="203"/>
        <v>2011</v>
      </c>
      <c r="C3001" s="137">
        <v>1.4189000000000001</v>
      </c>
      <c r="D3001" s="133">
        <f t="shared" si="201"/>
        <v>1.4189000000000001</v>
      </c>
      <c r="E3001" s="144">
        <v>40721</v>
      </c>
      <c r="F3001" s="139">
        <f t="shared" si="204"/>
        <v>2011</v>
      </c>
      <c r="G3001" s="140">
        <v>1.5972</v>
      </c>
      <c r="H3001" s="145">
        <f t="shared" si="202"/>
        <v>1.5972</v>
      </c>
      <c r="L3001" s="5">
        <f t="shared" si="200"/>
        <v>1.4189000000000001</v>
      </c>
    </row>
    <row r="3002" spans="1:12">
      <c r="A3002" s="135">
        <v>40721</v>
      </c>
      <c r="B3002" s="136">
        <f t="shared" si="203"/>
        <v>2011</v>
      </c>
      <c r="C3002" s="137">
        <v>1.4281999999999999</v>
      </c>
      <c r="D3002" s="133">
        <f t="shared" si="201"/>
        <v>1.4281999999999999</v>
      </c>
      <c r="E3002" s="144">
        <v>40722</v>
      </c>
      <c r="F3002" s="139">
        <f t="shared" si="204"/>
        <v>2011</v>
      </c>
      <c r="G3002" s="140">
        <v>1.6015999999999999</v>
      </c>
      <c r="H3002" s="145">
        <f t="shared" si="202"/>
        <v>1.6015999999999999</v>
      </c>
      <c r="L3002" s="5">
        <f t="shared" si="200"/>
        <v>1.4281999999999999</v>
      </c>
    </row>
    <row r="3003" spans="1:12">
      <c r="A3003" s="135">
        <v>40722</v>
      </c>
      <c r="B3003" s="136">
        <f t="shared" si="203"/>
        <v>2011</v>
      </c>
      <c r="C3003" s="137">
        <v>1.4368000000000001</v>
      </c>
      <c r="D3003" s="133">
        <f t="shared" si="201"/>
        <v>1.4368000000000001</v>
      </c>
      <c r="E3003" s="144">
        <v>40723</v>
      </c>
      <c r="F3003" s="139">
        <f t="shared" si="204"/>
        <v>2011</v>
      </c>
      <c r="G3003" s="140">
        <v>1.607</v>
      </c>
      <c r="H3003" s="145">
        <f t="shared" si="202"/>
        <v>1.607</v>
      </c>
      <c r="L3003" s="5">
        <f t="shared" si="200"/>
        <v>1.4368000000000001</v>
      </c>
    </row>
    <row r="3004" spans="1:12">
      <c r="A3004" s="135">
        <v>40723</v>
      </c>
      <c r="B3004" s="136">
        <f t="shared" si="203"/>
        <v>2011</v>
      </c>
      <c r="C3004" s="137">
        <v>1.4428000000000001</v>
      </c>
      <c r="D3004" s="133">
        <f t="shared" si="201"/>
        <v>1.4428000000000001</v>
      </c>
      <c r="E3004" s="144">
        <v>40724</v>
      </c>
      <c r="F3004" s="139">
        <f t="shared" si="204"/>
        <v>2011</v>
      </c>
      <c r="G3004" s="140">
        <v>1.6067</v>
      </c>
      <c r="H3004" s="145">
        <f t="shared" si="202"/>
        <v>1.6067</v>
      </c>
      <c r="L3004" s="5">
        <f t="shared" si="200"/>
        <v>1.4428000000000001</v>
      </c>
    </row>
    <row r="3005" spans="1:12">
      <c r="A3005" s="135">
        <v>40724</v>
      </c>
      <c r="B3005" s="136">
        <f t="shared" si="203"/>
        <v>2011</v>
      </c>
      <c r="C3005" s="137">
        <v>1.4522999999999999</v>
      </c>
      <c r="D3005" s="133">
        <f t="shared" si="201"/>
        <v>1.4522999999999999</v>
      </c>
      <c r="E3005" s="144">
        <v>40725</v>
      </c>
      <c r="F3005" s="139">
        <f t="shared" si="204"/>
        <v>2011</v>
      </c>
      <c r="G3005" s="140">
        <v>1.607</v>
      </c>
      <c r="H3005" s="145">
        <f t="shared" si="202"/>
        <v>1.607</v>
      </c>
      <c r="L3005" s="5">
        <f t="shared" ref="L3005:L3068" si="205">D3005</f>
        <v>1.4522999999999999</v>
      </c>
    </row>
    <row r="3006" spans="1:12">
      <c r="A3006" s="135">
        <v>40725</v>
      </c>
      <c r="B3006" s="136">
        <f t="shared" si="203"/>
        <v>2011</v>
      </c>
      <c r="C3006" s="137">
        <v>1.4508000000000001</v>
      </c>
      <c r="D3006" s="133">
        <f t="shared" si="201"/>
        <v>1.4508000000000001</v>
      </c>
      <c r="E3006" s="144">
        <v>40728</v>
      </c>
      <c r="F3006" s="139">
        <f t="shared" si="204"/>
        <v>2011</v>
      </c>
      <c r="G3006" s="140" t="s">
        <v>50</v>
      </c>
      <c r="H3006" s="145" t="str">
        <f t="shared" si="202"/>
        <v/>
      </c>
      <c r="L3006" s="5">
        <f t="shared" si="205"/>
        <v>1.4508000000000001</v>
      </c>
    </row>
    <row r="3007" spans="1:12">
      <c r="A3007" s="135">
        <v>40728</v>
      </c>
      <c r="B3007" s="136">
        <f t="shared" si="203"/>
        <v>2011</v>
      </c>
      <c r="C3007" s="137" t="s">
        <v>50</v>
      </c>
      <c r="D3007" s="133" t="str">
        <f t="shared" si="201"/>
        <v/>
      </c>
      <c r="E3007" s="144">
        <v>40729</v>
      </c>
      <c r="F3007" s="139">
        <f t="shared" si="204"/>
        <v>2011</v>
      </c>
      <c r="G3007" s="140">
        <v>1.6085</v>
      </c>
      <c r="H3007" s="145">
        <f t="shared" si="202"/>
        <v>1.6085</v>
      </c>
      <c r="L3007" s="5" t="str">
        <f t="shared" si="205"/>
        <v/>
      </c>
    </row>
    <row r="3008" spans="1:12">
      <c r="A3008" s="135">
        <v>40729</v>
      </c>
      <c r="B3008" s="136">
        <f t="shared" si="203"/>
        <v>2011</v>
      </c>
      <c r="C3008" s="137">
        <v>1.4470000000000001</v>
      </c>
      <c r="D3008" s="133">
        <f t="shared" si="201"/>
        <v>1.4470000000000001</v>
      </c>
      <c r="E3008" s="144">
        <v>40730</v>
      </c>
      <c r="F3008" s="139">
        <f t="shared" si="204"/>
        <v>2011</v>
      </c>
      <c r="G3008" s="140">
        <v>1.5998000000000001</v>
      </c>
      <c r="H3008" s="145">
        <f t="shared" si="202"/>
        <v>1.5998000000000001</v>
      </c>
      <c r="L3008" s="5">
        <f t="shared" si="205"/>
        <v>1.4470000000000001</v>
      </c>
    </row>
    <row r="3009" spans="1:12">
      <c r="A3009" s="135">
        <v>40730</v>
      </c>
      <c r="B3009" s="136">
        <f t="shared" si="203"/>
        <v>2011</v>
      </c>
      <c r="C3009" s="137">
        <v>1.4329000000000001</v>
      </c>
      <c r="D3009" s="133">
        <f t="shared" si="201"/>
        <v>1.4329000000000001</v>
      </c>
      <c r="E3009" s="144">
        <v>40731</v>
      </c>
      <c r="F3009" s="139">
        <f t="shared" si="204"/>
        <v>2011</v>
      </c>
      <c r="G3009" s="140">
        <v>1.5967</v>
      </c>
      <c r="H3009" s="145">
        <f t="shared" si="202"/>
        <v>1.5967</v>
      </c>
      <c r="L3009" s="5">
        <f t="shared" si="205"/>
        <v>1.4329000000000001</v>
      </c>
    </row>
    <row r="3010" spans="1:12">
      <c r="A3010" s="135">
        <v>40731</v>
      </c>
      <c r="B3010" s="136">
        <f t="shared" si="203"/>
        <v>2011</v>
      </c>
      <c r="C3010" s="137">
        <v>1.4349000000000001</v>
      </c>
      <c r="D3010" s="133">
        <f t="shared" si="201"/>
        <v>1.4349000000000001</v>
      </c>
      <c r="E3010" s="144">
        <v>40732</v>
      </c>
      <c r="F3010" s="139">
        <f t="shared" si="204"/>
        <v>2011</v>
      </c>
      <c r="G3010" s="140">
        <v>1.603</v>
      </c>
      <c r="H3010" s="145">
        <f t="shared" si="202"/>
        <v>1.603</v>
      </c>
      <c r="L3010" s="5">
        <f t="shared" si="205"/>
        <v>1.4349000000000001</v>
      </c>
    </row>
    <row r="3011" spans="1:12">
      <c r="A3011" s="135">
        <v>40732</v>
      </c>
      <c r="B3011" s="136">
        <f t="shared" si="203"/>
        <v>2011</v>
      </c>
      <c r="C3011" s="137">
        <v>1.4251</v>
      </c>
      <c r="D3011" s="133">
        <f t="shared" si="201"/>
        <v>1.4251</v>
      </c>
      <c r="E3011" s="144">
        <v>40735</v>
      </c>
      <c r="F3011" s="139">
        <f t="shared" si="204"/>
        <v>2011</v>
      </c>
      <c r="G3011" s="140">
        <v>1.5931999999999999</v>
      </c>
      <c r="H3011" s="145">
        <f t="shared" si="202"/>
        <v>1.5931999999999999</v>
      </c>
      <c r="L3011" s="5">
        <f t="shared" si="205"/>
        <v>1.4251</v>
      </c>
    </row>
    <row r="3012" spans="1:12">
      <c r="A3012" s="135">
        <v>40735</v>
      </c>
      <c r="B3012" s="136">
        <f t="shared" si="203"/>
        <v>2011</v>
      </c>
      <c r="C3012" s="137">
        <v>1.4034</v>
      </c>
      <c r="D3012" s="133">
        <f t="shared" si="201"/>
        <v>1.4034</v>
      </c>
      <c r="E3012" s="144">
        <v>40736</v>
      </c>
      <c r="F3012" s="139">
        <f t="shared" si="204"/>
        <v>2011</v>
      </c>
      <c r="G3012" s="140">
        <v>1.5940000000000001</v>
      </c>
      <c r="H3012" s="145">
        <f t="shared" si="202"/>
        <v>1.5940000000000001</v>
      </c>
      <c r="L3012" s="5">
        <f t="shared" si="205"/>
        <v>1.4034</v>
      </c>
    </row>
    <row r="3013" spans="1:12">
      <c r="A3013" s="135">
        <v>40736</v>
      </c>
      <c r="B3013" s="136">
        <f t="shared" si="203"/>
        <v>2011</v>
      </c>
      <c r="C3013" s="137">
        <v>1.4014</v>
      </c>
      <c r="D3013" s="133">
        <f t="shared" si="201"/>
        <v>1.4014</v>
      </c>
      <c r="E3013" s="144">
        <v>40737</v>
      </c>
      <c r="F3013" s="139">
        <f t="shared" si="204"/>
        <v>2011</v>
      </c>
      <c r="G3013" s="140">
        <v>1.6111</v>
      </c>
      <c r="H3013" s="145">
        <f t="shared" si="202"/>
        <v>1.6111</v>
      </c>
      <c r="L3013" s="5">
        <f t="shared" si="205"/>
        <v>1.4014</v>
      </c>
    </row>
    <row r="3014" spans="1:12">
      <c r="A3014" s="135">
        <v>40737</v>
      </c>
      <c r="B3014" s="136">
        <f t="shared" si="203"/>
        <v>2011</v>
      </c>
      <c r="C3014" s="137">
        <v>1.4167000000000001</v>
      </c>
      <c r="D3014" s="133">
        <f t="shared" si="201"/>
        <v>1.4167000000000001</v>
      </c>
      <c r="E3014" s="144">
        <v>40738</v>
      </c>
      <c r="F3014" s="139">
        <f t="shared" si="204"/>
        <v>2011</v>
      </c>
      <c r="G3014" s="140">
        <v>1.6125</v>
      </c>
      <c r="H3014" s="145">
        <f t="shared" si="202"/>
        <v>1.6125</v>
      </c>
      <c r="L3014" s="5">
        <f t="shared" si="205"/>
        <v>1.4167000000000001</v>
      </c>
    </row>
    <row r="3015" spans="1:12">
      <c r="A3015" s="135">
        <v>40738</v>
      </c>
      <c r="B3015" s="136">
        <f t="shared" si="203"/>
        <v>2011</v>
      </c>
      <c r="C3015" s="137">
        <v>1.4181999999999999</v>
      </c>
      <c r="D3015" s="133">
        <f t="shared" ref="D3015:D3078" si="206">IF(ISNUMBER(C3015),C3015,"")</f>
        <v>1.4181999999999999</v>
      </c>
      <c r="E3015" s="144">
        <v>40739</v>
      </c>
      <c r="F3015" s="139">
        <f t="shared" si="204"/>
        <v>2011</v>
      </c>
      <c r="G3015" s="140">
        <v>1.6149</v>
      </c>
      <c r="H3015" s="145">
        <f t="shared" ref="H3015:H3078" si="207">IF(ISNUMBER(G3015),G3015,"")</f>
        <v>1.6149</v>
      </c>
      <c r="L3015" s="5">
        <f t="shared" si="205"/>
        <v>1.4181999999999999</v>
      </c>
    </row>
    <row r="3016" spans="1:12">
      <c r="A3016" s="135">
        <v>40739</v>
      </c>
      <c r="B3016" s="136">
        <f t="shared" ref="B3016:B3079" si="208">YEAR(A3016)</f>
        <v>2011</v>
      </c>
      <c r="C3016" s="137">
        <v>1.4156</v>
      </c>
      <c r="D3016" s="133">
        <f t="shared" si="206"/>
        <v>1.4156</v>
      </c>
      <c r="E3016" s="144">
        <v>40742</v>
      </c>
      <c r="F3016" s="139">
        <f t="shared" si="204"/>
        <v>2011</v>
      </c>
      <c r="G3016" s="140">
        <v>1.6024</v>
      </c>
      <c r="H3016" s="145">
        <f t="shared" si="207"/>
        <v>1.6024</v>
      </c>
      <c r="L3016" s="5">
        <f t="shared" si="205"/>
        <v>1.4156</v>
      </c>
    </row>
    <row r="3017" spans="1:12">
      <c r="A3017" s="135">
        <v>40742</v>
      </c>
      <c r="B3017" s="136">
        <f t="shared" si="208"/>
        <v>2011</v>
      </c>
      <c r="C3017" s="137">
        <v>1.4041999999999999</v>
      </c>
      <c r="D3017" s="133">
        <f t="shared" si="206"/>
        <v>1.4041999999999999</v>
      </c>
      <c r="E3017" s="144">
        <v>40743</v>
      </c>
      <c r="F3017" s="139">
        <f t="shared" ref="F3017:F3080" si="209">YEAR(E3017)</f>
        <v>2011</v>
      </c>
      <c r="G3017" s="140">
        <v>1.6134999999999999</v>
      </c>
      <c r="H3017" s="145">
        <f t="shared" si="207"/>
        <v>1.6134999999999999</v>
      </c>
      <c r="L3017" s="5">
        <f t="shared" si="205"/>
        <v>1.4041999999999999</v>
      </c>
    </row>
    <row r="3018" spans="1:12">
      <c r="A3018" s="135">
        <v>40743</v>
      </c>
      <c r="B3018" s="136">
        <f t="shared" si="208"/>
        <v>2011</v>
      </c>
      <c r="C3018" s="137">
        <v>1.4156</v>
      </c>
      <c r="D3018" s="133">
        <f t="shared" si="206"/>
        <v>1.4156</v>
      </c>
      <c r="E3018" s="144">
        <v>40744</v>
      </c>
      <c r="F3018" s="139">
        <f t="shared" si="209"/>
        <v>2011</v>
      </c>
      <c r="G3018" s="140">
        <v>1.6138999999999999</v>
      </c>
      <c r="H3018" s="145">
        <f t="shared" si="207"/>
        <v>1.6138999999999999</v>
      </c>
      <c r="L3018" s="5">
        <f t="shared" si="205"/>
        <v>1.4156</v>
      </c>
    </row>
    <row r="3019" spans="1:12">
      <c r="A3019" s="135">
        <v>40744</v>
      </c>
      <c r="B3019" s="136">
        <f t="shared" si="208"/>
        <v>2011</v>
      </c>
      <c r="C3019" s="137">
        <v>1.4188000000000001</v>
      </c>
      <c r="D3019" s="133">
        <f t="shared" si="206"/>
        <v>1.4188000000000001</v>
      </c>
      <c r="E3019" s="144">
        <v>40745</v>
      </c>
      <c r="F3019" s="139">
        <f t="shared" si="209"/>
        <v>2011</v>
      </c>
      <c r="G3019" s="140">
        <v>1.6301000000000001</v>
      </c>
      <c r="H3019" s="145">
        <f t="shared" si="207"/>
        <v>1.6301000000000001</v>
      </c>
      <c r="L3019" s="5">
        <f t="shared" si="205"/>
        <v>1.4188000000000001</v>
      </c>
    </row>
    <row r="3020" spans="1:12">
      <c r="A3020" s="135">
        <v>40745</v>
      </c>
      <c r="B3020" s="136">
        <f t="shared" si="208"/>
        <v>2011</v>
      </c>
      <c r="C3020" s="137">
        <v>1.4372</v>
      </c>
      <c r="D3020" s="133">
        <f t="shared" si="206"/>
        <v>1.4372</v>
      </c>
      <c r="E3020" s="144">
        <v>40746</v>
      </c>
      <c r="F3020" s="139">
        <f t="shared" si="209"/>
        <v>2011</v>
      </c>
      <c r="G3020" s="140">
        <v>1.6318999999999999</v>
      </c>
      <c r="H3020" s="145">
        <f t="shared" si="207"/>
        <v>1.6318999999999999</v>
      </c>
      <c r="L3020" s="5">
        <f t="shared" si="205"/>
        <v>1.4372</v>
      </c>
    </row>
    <row r="3021" spans="1:12">
      <c r="A3021" s="135">
        <v>40746</v>
      </c>
      <c r="B3021" s="136">
        <f t="shared" si="208"/>
        <v>2011</v>
      </c>
      <c r="C3021" s="137">
        <v>1.4366000000000001</v>
      </c>
      <c r="D3021" s="133">
        <f t="shared" si="206"/>
        <v>1.4366000000000001</v>
      </c>
      <c r="E3021" s="144">
        <v>40749</v>
      </c>
      <c r="F3021" s="139">
        <f t="shared" si="209"/>
        <v>2011</v>
      </c>
      <c r="G3021" s="140">
        <v>1.6285000000000001</v>
      </c>
      <c r="H3021" s="145">
        <f t="shared" si="207"/>
        <v>1.6285000000000001</v>
      </c>
      <c r="L3021" s="5">
        <f t="shared" si="205"/>
        <v>1.4366000000000001</v>
      </c>
    </row>
    <row r="3022" spans="1:12">
      <c r="A3022" s="135">
        <v>40749</v>
      </c>
      <c r="B3022" s="136">
        <f t="shared" si="208"/>
        <v>2011</v>
      </c>
      <c r="C3022" s="137">
        <v>1.4357</v>
      </c>
      <c r="D3022" s="133">
        <f t="shared" si="206"/>
        <v>1.4357</v>
      </c>
      <c r="E3022" s="144">
        <v>40750</v>
      </c>
      <c r="F3022" s="139">
        <f t="shared" si="209"/>
        <v>2011</v>
      </c>
      <c r="G3022" s="140">
        <v>1.6392</v>
      </c>
      <c r="H3022" s="145">
        <f t="shared" si="207"/>
        <v>1.6392</v>
      </c>
      <c r="L3022" s="5">
        <f t="shared" si="205"/>
        <v>1.4357</v>
      </c>
    </row>
    <row r="3023" spans="1:12">
      <c r="A3023" s="135">
        <v>40750</v>
      </c>
      <c r="B3023" s="136">
        <f t="shared" si="208"/>
        <v>2011</v>
      </c>
      <c r="C3023" s="137">
        <v>1.4495</v>
      </c>
      <c r="D3023" s="133">
        <f t="shared" si="206"/>
        <v>1.4495</v>
      </c>
      <c r="E3023" s="144">
        <v>40751</v>
      </c>
      <c r="F3023" s="139">
        <f t="shared" si="209"/>
        <v>2011</v>
      </c>
      <c r="G3023" s="140">
        <v>1.6356999999999999</v>
      </c>
      <c r="H3023" s="145">
        <f t="shared" si="207"/>
        <v>1.6356999999999999</v>
      </c>
      <c r="L3023" s="5">
        <f t="shared" si="205"/>
        <v>1.4495</v>
      </c>
    </row>
    <row r="3024" spans="1:12">
      <c r="A3024" s="135">
        <v>40751</v>
      </c>
      <c r="B3024" s="136">
        <f t="shared" si="208"/>
        <v>2011</v>
      </c>
      <c r="C3024" s="137">
        <v>1.4373</v>
      </c>
      <c r="D3024" s="133">
        <f t="shared" si="206"/>
        <v>1.4373</v>
      </c>
      <c r="E3024" s="144">
        <v>40752</v>
      </c>
      <c r="F3024" s="139">
        <f t="shared" si="209"/>
        <v>2011</v>
      </c>
      <c r="G3024" s="140">
        <v>1.6337999999999999</v>
      </c>
      <c r="H3024" s="145">
        <f t="shared" si="207"/>
        <v>1.6337999999999999</v>
      </c>
      <c r="L3024" s="5">
        <f t="shared" si="205"/>
        <v>1.4373</v>
      </c>
    </row>
    <row r="3025" spans="1:12">
      <c r="A3025" s="135">
        <v>40752</v>
      </c>
      <c r="B3025" s="136">
        <f t="shared" si="208"/>
        <v>2011</v>
      </c>
      <c r="C3025" s="137">
        <v>1.4302999999999999</v>
      </c>
      <c r="D3025" s="133">
        <f t="shared" si="206"/>
        <v>1.4302999999999999</v>
      </c>
      <c r="E3025" s="144">
        <v>40753</v>
      </c>
      <c r="F3025" s="139">
        <f t="shared" si="209"/>
        <v>2011</v>
      </c>
      <c r="G3025" s="140">
        <v>1.6455</v>
      </c>
      <c r="H3025" s="145">
        <f t="shared" si="207"/>
        <v>1.6455</v>
      </c>
      <c r="L3025" s="5">
        <f t="shared" si="205"/>
        <v>1.4302999999999999</v>
      </c>
    </row>
    <row r="3026" spans="1:12">
      <c r="A3026" s="135">
        <v>40753</v>
      </c>
      <c r="B3026" s="136">
        <f t="shared" si="208"/>
        <v>2011</v>
      </c>
      <c r="C3026" s="137">
        <v>1.4388000000000001</v>
      </c>
      <c r="D3026" s="133">
        <f t="shared" si="206"/>
        <v>1.4388000000000001</v>
      </c>
      <c r="E3026" s="144">
        <v>40756</v>
      </c>
      <c r="F3026" s="139">
        <f t="shared" si="209"/>
        <v>2011</v>
      </c>
      <c r="G3026" s="140">
        <v>1.6277999999999999</v>
      </c>
      <c r="H3026" s="145">
        <f t="shared" si="207"/>
        <v>1.6277999999999999</v>
      </c>
      <c r="L3026" s="5">
        <f t="shared" si="205"/>
        <v>1.4388000000000001</v>
      </c>
    </row>
    <row r="3027" spans="1:12">
      <c r="A3027" s="135">
        <v>40756</v>
      </c>
      <c r="B3027" s="136">
        <f t="shared" si="208"/>
        <v>2011</v>
      </c>
      <c r="C3027" s="137">
        <v>1.4201999999999999</v>
      </c>
      <c r="D3027" s="133">
        <f t="shared" si="206"/>
        <v>1.4201999999999999</v>
      </c>
      <c r="E3027" s="144">
        <v>40757</v>
      </c>
      <c r="F3027" s="139">
        <f t="shared" si="209"/>
        <v>2011</v>
      </c>
      <c r="G3027" s="140">
        <v>1.6287</v>
      </c>
      <c r="H3027" s="145">
        <f t="shared" si="207"/>
        <v>1.6287</v>
      </c>
      <c r="L3027" s="5">
        <f t="shared" si="205"/>
        <v>1.4201999999999999</v>
      </c>
    </row>
    <row r="3028" spans="1:12">
      <c r="A3028" s="135">
        <v>40757</v>
      </c>
      <c r="B3028" s="136">
        <f t="shared" si="208"/>
        <v>2011</v>
      </c>
      <c r="C3028" s="137">
        <v>1.4232</v>
      </c>
      <c r="D3028" s="133">
        <f t="shared" si="206"/>
        <v>1.4232</v>
      </c>
      <c r="E3028" s="144">
        <v>40758</v>
      </c>
      <c r="F3028" s="139">
        <f t="shared" si="209"/>
        <v>2011</v>
      </c>
      <c r="G3028" s="140">
        <v>1.6406000000000001</v>
      </c>
      <c r="H3028" s="145">
        <f t="shared" si="207"/>
        <v>1.6406000000000001</v>
      </c>
      <c r="L3028" s="5">
        <f t="shared" si="205"/>
        <v>1.4232</v>
      </c>
    </row>
    <row r="3029" spans="1:12">
      <c r="A3029" s="135">
        <v>40758</v>
      </c>
      <c r="B3029" s="136">
        <f t="shared" si="208"/>
        <v>2011</v>
      </c>
      <c r="C3029" s="137">
        <v>1.4319999999999999</v>
      </c>
      <c r="D3029" s="133">
        <f t="shared" si="206"/>
        <v>1.4319999999999999</v>
      </c>
      <c r="E3029" s="144">
        <v>40759</v>
      </c>
      <c r="F3029" s="139">
        <f t="shared" si="209"/>
        <v>2011</v>
      </c>
      <c r="G3029" s="140">
        <v>1.6308</v>
      </c>
      <c r="H3029" s="145">
        <f t="shared" si="207"/>
        <v>1.6308</v>
      </c>
      <c r="L3029" s="5">
        <f t="shared" si="205"/>
        <v>1.4319999999999999</v>
      </c>
    </row>
    <row r="3030" spans="1:12">
      <c r="A3030" s="135">
        <v>40759</v>
      </c>
      <c r="B3030" s="136">
        <f t="shared" si="208"/>
        <v>2011</v>
      </c>
      <c r="C3030" s="137">
        <v>1.4157999999999999</v>
      </c>
      <c r="D3030" s="133">
        <f t="shared" si="206"/>
        <v>1.4157999999999999</v>
      </c>
      <c r="E3030" s="144">
        <v>40760</v>
      </c>
      <c r="F3030" s="139">
        <f t="shared" si="209"/>
        <v>2011</v>
      </c>
      <c r="G3030" s="140">
        <v>1.6362000000000001</v>
      </c>
      <c r="H3030" s="145">
        <f t="shared" si="207"/>
        <v>1.6362000000000001</v>
      </c>
      <c r="L3030" s="5">
        <f t="shared" si="205"/>
        <v>1.4157999999999999</v>
      </c>
    </row>
    <row r="3031" spans="1:12">
      <c r="A3031" s="135">
        <v>40760</v>
      </c>
      <c r="B3031" s="136">
        <f t="shared" si="208"/>
        <v>2011</v>
      </c>
      <c r="C3031" s="137">
        <v>1.4157999999999999</v>
      </c>
      <c r="D3031" s="133">
        <f t="shared" si="206"/>
        <v>1.4157999999999999</v>
      </c>
      <c r="E3031" s="144">
        <v>40763</v>
      </c>
      <c r="F3031" s="139">
        <f t="shared" si="209"/>
        <v>2011</v>
      </c>
      <c r="G3031" s="140">
        <v>1.6354</v>
      </c>
      <c r="H3031" s="145">
        <f t="shared" si="207"/>
        <v>1.6354</v>
      </c>
      <c r="L3031" s="5">
        <f t="shared" si="205"/>
        <v>1.4157999999999999</v>
      </c>
    </row>
    <row r="3032" spans="1:12">
      <c r="A3032" s="135">
        <v>40763</v>
      </c>
      <c r="B3032" s="136">
        <f t="shared" si="208"/>
        <v>2011</v>
      </c>
      <c r="C3032" s="137">
        <v>1.4240999999999999</v>
      </c>
      <c r="D3032" s="133">
        <f t="shared" si="206"/>
        <v>1.4240999999999999</v>
      </c>
      <c r="E3032" s="144">
        <v>40764</v>
      </c>
      <c r="F3032" s="139">
        <f t="shared" si="209"/>
        <v>2011</v>
      </c>
      <c r="G3032" s="140">
        <v>1.6194</v>
      </c>
      <c r="H3032" s="145">
        <f t="shared" si="207"/>
        <v>1.6194</v>
      </c>
      <c r="L3032" s="5">
        <f t="shared" si="205"/>
        <v>1.4240999999999999</v>
      </c>
    </row>
    <row r="3033" spans="1:12">
      <c r="A3033" s="135">
        <v>40764</v>
      </c>
      <c r="B3033" s="136">
        <f t="shared" si="208"/>
        <v>2011</v>
      </c>
      <c r="C3033" s="137">
        <v>1.4241999999999999</v>
      </c>
      <c r="D3033" s="133">
        <f t="shared" si="206"/>
        <v>1.4241999999999999</v>
      </c>
      <c r="E3033" s="144">
        <v>40765</v>
      </c>
      <c r="F3033" s="139">
        <f t="shared" si="209"/>
        <v>2011</v>
      </c>
      <c r="G3033" s="140">
        <v>1.6169</v>
      </c>
      <c r="H3033" s="145">
        <f t="shared" si="207"/>
        <v>1.6169</v>
      </c>
      <c r="L3033" s="5">
        <f t="shared" si="205"/>
        <v>1.4241999999999999</v>
      </c>
    </row>
    <row r="3034" spans="1:12">
      <c r="A3034" s="135">
        <v>40765</v>
      </c>
      <c r="B3034" s="136">
        <f t="shared" si="208"/>
        <v>2011</v>
      </c>
      <c r="C3034" s="137">
        <v>1.4193</v>
      </c>
      <c r="D3034" s="133">
        <f t="shared" si="206"/>
        <v>1.4193</v>
      </c>
      <c r="E3034" s="144">
        <v>40766</v>
      </c>
      <c r="F3034" s="139">
        <f t="shared" si="209"/>
        <v>2011</v>
      </c>
      <c r="G3034" s="140">
        <v>1.6228</v>
      </c>
      <c r="H3034" s="145">
        <f t="shared" si="207"/>
        <v>1.6228</v>
      </c>
      <c r="L3034" s="5">
        <f t="shared" si="205"/>
        <v>1.4193</v>
      </c>
    </row>
    <row r="3035" spans="1:12">
      <c r="A3035" s="135">
        <v>40766</v>
      </c>
      <c r="B3035" s="136">
        <f t="shared" si="208"/>
        <v>2011</v>
      </c>
      <c r="C3035" s="137">
        <v>1.423</v>
      </c>
      <c r="D3035" s="133">
        <f t="shared" si="206"/>
        <v>1.423</v>
      </c>
      <c r="E3035" s="144">
        <v>40767</v>
      </c>
      <c r="F3035" s="139">
        <f t="shared" si="209"/>
        <v>2011</v>
      </c>
      <c r="G3035" s="140">
        <v>1.6284000000000001</v>
      </c>
      <c r="H3035" s="145">
        <f t="shared" si="207"/>
        <v>1.6284000000000001</v>
      </c>
      <c r="L3035" s="5">
        <f t="shared" si="205"/>
        <v>1.423</v>
      </c>
    </row>
    <row r="3036" spans="1:12">
      <c r="A3036" s="135">
        <v>40767</v>
      </c>
      <c r="B3036" s="136">
        <f t="shared" si="208"/>
        <v>2011</v>
      </c>
      <c r="C3036" s="137">
        <v>1.4238999999999999</v>
      </c>
      <c r="D3036" s="133">
        <f t="shared" si="206"/>
        <v>1.4238999999999999</v>
      </c>
      <c r="E3036" s="144">
        <v>40770</v>
      </c>
      <c r="F3036" s="139">
        <f t="shared" si="209"/>
        <v>2011</v>
      </c>
      <c r="G3036" s="140">
        <v>1.6387</v>
      </c>
      <c r="H3036" s="145">
        <f t="shared" si="207"/>
        <v>1.6387</v>
      </c>
      <c r="L3036" s="5">
        <f t="shared" si="205"/>
        <v>1.4238999999999999</v>
      </c>
    </row>
    <row r="3037" spans="1:12">
      <c r="A3037" s="135">
        <v>40770</v>
      </c>
      <c r="B3037" s="136">
        <f t="shared" si="208"/>
        <v>2011</v>
      </c>
      <c r="C3037" s="137">
        <v>1.4452</v>
      </c>
      <c r="D3037" s="133">
        <f t="shared" si="206"/>
        <v>1.4452</v>
      </c>
      <c r="E3037" s="144">
        <v>40771</v>
      </c>
      <c r="F3037" s="139">
        <f t="shared" si="209"/>
        <v>2011</v>
      </c>
      <c r="G3037" s="140">
        <v>1.6424000000000001</v>
      </c>
      <c r="H3037" s="145">
        <f t="shared" si="207"/>
        <v>1.6424000000000001</v>
      </c>
      <c r="L3037" s="5">
        <f t="shared" si="205"/>
        <v>1.4452</v>
      </c>
    </row>
    <row r="3038" spans="1:12">
      <c r="A3038" s="135">
        <v>40771</v>
      </c>
      <c r="B3038" s="136">
        <f t="shared" si="208"/>
        <v>2011</v>
      </c>
      <c r="C3038" s="137">
        <v>1.4420999999999999</v>
      </c>
      <c r="D3038" s="133">
        <f t="shared" si="206"/>
        <v>1.4420999999999999</v>
      </c>
      <c r="E3038" s="144">
        <v>40772</v>
      </c>
      <c r="F3038" s="139">
        <f t="shared" si="209"/>
        <v>2011</v>
      </c>
      <c r="G3038" s="140">
        <v>1.6591</v>
      </c>
      <c r="H3038" s="145">
        <f t="shared" si="207"/>
        <v>1.6591</v>
      </c>
      <c r="L3038" s="5">
        <f t="shared" si="205"/>
        <v>1.4420999999999999</v>
      </c>
    </row>
    <row r="3039" spans="1:12">
      <c r="A3039" s="135">
        <v>40772</v>
      </c>
      <c r="B3039" s="136">
        <f t="shared" si="208"/>
        <v>2011</v>
      </c>
      <c r="C3039" s="137">
        <v>1.4436</v>
      </c>
      <c r="D3039" s="133">
        <f t="shared" si="206"/>
        <v>1.4436</v>
      </c>
      <c r="E3039" s="144">
        <v>40773</v>
      </c>
      <c r="F3039" s="139">
        <f t="shared" si="209"/>
        <v>2011</v>
      </c>
      <c r="G3039" s="140">
        <v>1.6489</v>
      </c>
      <c r="H3039" s="145">
        <f t="shared" si="207"/>
        <v>1.6489</v>
      </c>
      <c r="L3039" s="5">
        <f t="shared" si="205"/>
        <v>1.4436</v>
      </c>
    </row>
    <row r="3040" spans="1:12">
      <c r="A3040" s="135">
        <v>40773</v>
      </c>
      <c r="B3040" s="136">
        <f t="shared" si="208"/>
        <v>2011</v>
      </c>
      <c r="C3040" s="137">
        <v>1.4319999999999999</v>
      </c>
      <c r="D3040" s="133">
        <f t="shared" si="206"/>
        <v>1.4319999999999999</v>
      </c>
      <c r="E3040" s="144">
        <v>40774</v>
      </c>
      <c r="F3040" s="139">
        <f t="shared" si="209"/>
        <v>2011</v>
      </c>
      <c r="G3040" s="140">
        <v>1.6544000000000001</v>
      </c>
      <c r="H3040" s="145">
        <f t="shared" si="207"/>
        <v>1.6544000000000001</v>
      </c>
      <c r="L3040" s="5">
        <f t="shared" si="205"/>
        <v>1.4319999999999999</v>
      </c>
    </row>
    <row r="3041" spans="1:12">
      <c r="A3041" s="135">
        <v>40774</v>
      </c>
      <c r="B3041" s="136">
        <f t="shared" si="208"/>
        <v>2011</v>
      </c>
      <c r="C3041" s="137">
        <v>1.4408000000000001</v>
      </c>
      <c r="D3041" s="133">
        <f t="shared" si="206"/>
        <v>1.4408000000000001</v>
      </c>
      <c r="E3041" s="144">
        <v>40777</v>
      </c>
      <c r="F3041" s="139">
        <f t="shared" si="209"/>
        <v>2011</v>
      </c>
      <c r="G3041" s="140">
        <v>1.6452</v>
      </c>
      <c r="H3041" s="145">
        <f t="shared" si="207"/>
        <v>1.6452</v>
      </c>
      <c r="L3041" s="5">
        <f t="shared" si="205"/>
        <v>1.4408000000000001</v>
      </c>
    </row>
    <row r="3042" spans="1:12">
      <c r="A3042" s="135">
        <v>40777</v>
      </c>
      <c r="B3042" s="136">
        <f t="shared" si="208"/>
        <v>2011</v>
      </c>
      <c r="C3042" s="137">
        <v>1.4383999999999999</v>
      </c>
      <c r="D3042" s="133">
        <f t="shared" si="206"/>
        <v>1.4383999999999999</v>
      </c>
      <c r="E3042" s="144">
        <v>40778</v>
      </c>
      <c r="F3042" s="139">
        <f t="shared" si="209"/>
        <v>2011</v>
      </c>
      <c r="G3042" s="140">
        <v>1.6509</v>
      </c>
      <c r="H3042" s="145">
        <f t="shared" si="207"/>
        <v>1.6509</v>
      </c>
      <c r="L3042" s="5">
        <f t="shared" si="205"/>
        <v>1.4383999999999999</v>
      </c>
    </row>
    <row r="3043" spans="1:12">
      <c r="A3043" s="135">
        <v>40778</v>
      </c>
      <c r="B3043" s="136">
        <f t="shared" si="208"/>
        <v>2011</v>
      </c>
      <c r="C3043" s="137">
        <v>1.4431</v>
      </c>
      <c r="D3043" s="133">
        <f t="shared" si="206"/>
        <v>1.4431</v>
      </c>
      <c r="E3043" s="144">
        <v>40779</v>
      </c>
      <c r="F3043" s="139">
        <f t="shared" si="209"/>
        <v>2011</v>
      </c>
      <c r="G3043" s="140">
        <v>1.6375</v>
      </c>
      <c r="H3043" s="145">
        <f t="shared" si="207"/>
        <v>1.6375</v>
      </c>
      <c r="L3043" s="5">
        <f t="shared" si="205"/>
        <v>1.4431</v>
      </c>
    </row>
    <row r="3044" spans="1:12">
      <c r="A3044" s="135">
        <v>40779</v>
      </c>
      <c r="B3044" s="136">
        <f t="shared" si="208"/>
        <v>2011</v>
      </c>
      <c r="C3044" s="137">
        <v>1.4401999999999999</v>
      </c>
      <c r="D3044" s="133">
        <f t="shared" si="206"/>
        <v>1.4401999999999999</v>
      </c>
      <c r="E3044" s="144">
        <v>40780</v>
      </c>
      <c r="F3044" s="139">
        <f t="shared" si="209"/>
        <v>2011</v>
      </c>
      <c r="G3044" s="140">
        <v>1.6289</v>
      </c>
      <c r="H3044" s="145">
        <f t="shared" si="207"/>
        <v>1.6289</v>
      </c>
      <c r="L3044" s="5">
        <f t="shared" si="205"/>
        <v>1.4401999999999999</v>
      </c>
    </row>
    <row r="3045" spans="1:12">
      <c r="A3045" s="135">
        <v>40780</v>
      </c>
      <c r="B3045" s="136">
        <f t="shared" si="208"/>
        <v>2011</v>
      </c>
      <c r="C3045" s="137">
        <v>1.4379999999999999</v>
      </c>
      <c r="D3045" s="133">
        <f t="shared" si="206"/>
        <v>1.4379999999999999</v>
      </c>
      <c r="E3045" s="144">
        <v>40781</v>
      </c>
      <c r="F3045" s="139">
        <f t="shared" si="209"/>
        <v>2011</v>
      </c>
      <c r="G3045" s="140">
        <v>1.6321000000000001</v>
      </c>
      <c r="H3045" s="145">
        <f t="shared" si="207"/>
        <v>1.6321000000000001</v>
      </c>
      <c r="L3045" s="5">
        <f t="shared" si="205"/>
        <v>1.4379999999999999</v>
      </c>
    </row>
    <row r="3046" spans="1:12">
      <c r="A3046" s="135">
        <v>40781</v>
      </c>
      <c r="B3046" s="136">
        <f t="shared" si="208"/>
        <v>2011</v>
      </c>
      <c r="C3046" s="137">
        <v>1.4462999999999999</v>
      </c>
      <c r="D3046" s="133">
        <f t="shared" si="206"/>
        <v>1.4462999999999999</v>
      </c>
      <c r="E3046" s="144">
        <v>40784</v>
      </c>
      <c r="F3046" s="139">
        <f t="shared" si="209"/>
        <v>2011</v>
      </c>
      <c r="G3046" s="140">
        <v>1.6397999999999999</v>
      </c>
      <c r="H3046" s="145">
        <f t="shared" si="207"/>
        <v>1.6397999999999999</v>
      </c>
      <c r="L3046" s="5">
        <f t="shared" si="205"/>
        <v>1.4462999999999999</v>
      </c>
    </row>
    <row r="3047" spans="1:12">
      <c r="A3047" s="135">
        <v>40784</v>
      </c>
      <c r="B3047" s="136">
        <f t="shared" si="208"/>
        <v>2011</v>
      </c>
      <c r="C3047" s="137">
        <v>1.4510000000000001</v>
      </c>
      <c r="D3047" s="133">
        <f t="shared" si="206"/>
        <v>1.4510000000000001</v>
      </c>
      <c r="E3047" s="144">
        <v>40785</v>
      </c>
      <c r="F3047" s="139">
        <f t="shared" si="209"/>
        <v>2011</v>
      </c>
      <c r="G3047" s="140">
        <v>1.6278999999999999</v>
      </c>
      <c r="H3047" s="145">
        <f t="shared" si="207"/>
        <v>1.6278999999999999</v>
      </c>
      <c r="L3047" s="5">
        <f t="shared" si="205"/>
        <v>1.4510000000000001</v>
      </c>
    </row>
    <row r="3048" spans="1:12">
      <c r="A3048" s="135">
        <v>40785</v>
      </c>
      <c r="B3048" s="136">
        <f t="shared" si="208"/>
        <v>2011</v>
      </c>
      <c r="C3048" s="137">
        <v>1.4435</v>
      </c>
      <c r="D3048" s="133">
        <f t="shared" si="206"/>
        <v>1.4435</v>
      </c>
      <c r="E3048" s="144">
        <v>40786</v>
      </c>
      <c r="F3048" s="139">
        <f t="shared" si="209"/>
        <v>2011</v>
      </c>
      <c r="G3048" s="140">
        <v>1.6269</v>
      </c>
      <c r="H3048" s="145">
        <f t="shared" si="207"/>
        <v>1.6269</v>
      </c>
      <c r="L3048" s="5">
        <f t="shared" si="205"/>
        <v>1.4435</v>
      </c>
    </row>
    <row r="3049" spans="1:12">
      <c r="A3049" s="135">
        <v>40786</v>
      </c>
      <c r="B3049" s="136">
        <f t="shared" si="208"/>
        <v>2011</v>
      </c>
      <c r="C3049" s="137">
        <v>1.4406000000000001</v>
      </c>
      <c r="D3049" s="133">
        <f t="shared" si="206"/>
        <v>1.4406000000000001</v>
      </c>
      <c r="E3049" s="144">
        <v>40787</v>
      </c>
      <c r="F3049" s="139">
        <f t="shared" si="209"/>
        <v>2011</v>
      </c>
      <c r="G3049" s="140">
        <v>1.6178999999999999</v>
      </c>
      <c r="H3049" s="145">
        <f t="shared" si="207"/>
        <v>1.6178999999999999</v>
      </c>
      <c r="L3049" s="5">
        <f t="shared" si="205"/>
        <v>1.4406000000000001</v>
      </c>
    </row>
    <row r="3050" spans="1:12">
      <c r="A3050" s="135">
        <v>40787</v>
      </c>
      <c r="B3050" s="136">
        <f t="shared" si="208"/>
        <v>2011</v>
      </c>
      <c r="C3050" s="137">
        <v>1.4282999999999999</v>
      </c>
      <c r="D3050" s="133">
        <f t="shared" si="206"/>
        <v>1.4282999999999999</v>
      </c>
      <c r="E3050" s="144">
        <v>40788</v>
      </c>
      <c r="F3050" s="139">
        <f t="shared" si="209"/>
        <v>2011</v>
      </c>
      <c r="G3050" s="140">
        <v>1.619</v>
      </c>
      <c r="H3050" s="145">
        <f t="shared" si="207"/>
        <v>1.619</v>
      </c>
      <c r="L3050" s="5">
        <f t="shared" si="205"/>
        <v>1.4282999999999999</v>
      </c>
    </row>
    <row r="3051" spans="1:12">
      <c r="A3051" s="135">
        <v>40788</v>
      </c>
      <c r="B3051" s="136">
        <f t="shared" si="208"/>
        <v>2011</v>
      </c>
      <c r="C3051" s="137">
        <v>1.4202999999999999</v>
      </c>
      <c r="D3051" s="133">
        <f t="shared" si="206"/>
        <v>1.4202999999999999</v>
      </c>
      <c r="E3051" s="144">
        <v>40791</v>
      </c>
      <c r="F3051" s="139">
        <f t="shared" si="209"/>
        <v>2011</v>
      </c>
      <c r="G3051" s="140" t="s">
        <v>50</v>
      </c>
      <c r="H3051" s="145" t="str">
        <f t="shared" si="207"/>
        <v/>
      </c>
      <c r="L3051" s="5">
        <f t="shared" si="205"/>
        <v>1.4202999999999999</v>
      </c>
    </row>
    <row r="3052" spans="1:12">
      <c r="A3052" s="135">
        <v>40791</v>
      </c>
      <c r="B3052" s="136">
        <f t="shared" si="208"/>
        <v>2011</v>
      </c>
      <c r="C3052" s="137" t="s">
        <v>50</v>
      </c>
      <c r="D3052" s="133" t="str">
        <f t="shared" si="206"/>
        <v/>
      </c>
      <c r="E3052" s="144">
        <v>40792</v>
      </c>
      <c r="F3052" s="139">
        <f t="shared" si="209"/>
        <v>2011</v>
      </c>
      <c r="G3052" s="140">
        <v>1.5953999999999999</v>
      </c>
      <c r="H3052" s="145">
        <f t="shared" si="207"/>
        <v>1.5953999999999999</v>
      </c>
      <c r="L3052" s="5" t="str">
        <f t="shared" si="205"/>
        <v/>
      </c>
    </row>
    <row r="3053" spans="1:12">
      <c r="A3053" s="135">
        <v>40792</v>
      </c>
      <c r="B3053" s="136">
        <f t="shared" si="208"/>
        <v>2011</v>
      </c>
      <c r="C3053" s="137">
        <v>1.3998999999999999</v>
      </c>
      <c r="D3053" s="133">
        <f t="shared" si="206"/>
        <v>1.3998999999999999</v>
      </c>
      <c r="E3053" s="144">
        <v>40793</v>
      </c>
      <c r="F3053" s="139">
        <f t="shared" si="209"/>
        <v>2011</v>
      </c>
      <c r="G3053" s="140">
        <v>1.5948</v>
      </c>
      <c r="H3053" s="145">
        <f t="shared" si="207"/>
        <v>1.5948</v>
      </c>
      <c r="L3053" s="5">
        <f t="shared" si="205"/>
        <v>1.3998999999999999</v>
      </c>
    </row>
    <row r="3054" spans="1:12">
      <c r="A3054" s="135">
        <v>40793</v>
      </c>
      <c r="B3054" s="136">
        <f t="shared" si="208"/>
        <v>2011</v>
      </c>
      <c r="C3054" s="137">
        <v>1.4057999999999999</v>
      </c>
      <c r="D3054" s="133">
        <f t="shared" si="206"/>
        <v>1.4057999999999999</v>
      </c>
      <c r="E3054" s="144">
        <v>40794</v>
      </c>
      <c r="F3054" s="139">
        <f t="shared" si="209"/>
        <v>2011</v>
      </c>
      <c r="G3054" s="140">
        <v>1.6021000000000001</v>
      </c>
      <c r="H3054" s="145">
        <f t="shared" si="207"/>
        <v>1.6021000000000001</v>
      </c>
      <c r="L3054" s="5">
        <f t="shared" si="205"/>
        <v>1.4057999999999999</v>
      </c>
    </row>
    <row r="3055" spans="1:12">
      <c r="A3055" s="135">
        <v>40794</v>
      </c>
      <c r="B3055" s="136">
        <f t="shared" si="208"/>
        <v>2011</v>
      </c>
      <c r="C3055" s="137">
        <v>1.3947000000000001</v>
      </c>
      <c r="D3055" s="133">
        <f t="shared" si="206"/>
        <v>1.3947000000000001</v>
      </c>
      <c r="E3055" s="144">
        <v>40795</v>
      </c>
      <c r="F3055" s="139">
        <f t="shared" si="209"/>
        <v>2011</v>
      </c>
      <c r="G3055" s="140">
        <v>1.587</v>
      </c>
      <c r="H3055" s="145">
        <f t="shared" si="207"/>
        <v>1.587</v>
      </c>
      <c r="L3055" s="5">
        <f t="shared" si="205"/>
        <v>1.3947000000000001</v>
      </c>
    </row>
    <row r="3056" spans="1:12">
      <c r="A3056" s="135">
        <v>40795</v>
      </c>
      <c r="B3056" s="136">
        <f t="shared" si="208"/>
        <v>2011</v>
      </c>
      <c r="C3056" s="137">
        <v>1.3666</v>
      </c>
      <c r="D3056" s="133">
        <f t="shared" si="206"/>
        <v>1.3666</v>
      </c>
      <c r="E3056" s="144">
        <v>40798</v>
      </c>
      <c r="F3056" s="139">
        <f t="shared" si="209"/>
        <v>2011</v>
      </c>
      <c r="G3056" s="140">
        <v>1.5813999999999999</v>
      </c>
      <c r="H3056" s="145">
        <f t="shared" si="207"/>
        <v>1.5813999999999999</v>
      </c>
      <c r="L3056" s="5">
        <f t="shared" si="205"/>
        <v>1.3666</v>
      </c>
    </row>
    <row r="3057" spans="1:12">
      <c r="A3057" s="135">
        <v>40798</v>
      </c>
      <c r="B3057" s="136">
        <f t="shared" si="208"/>
        <v>2011</v>
      </c>
      <c r="C3057" s="137">
        <v>1.3634999999999999</v>
      </c>
      <c r="D3057" s="133">
        <f t="shared" si="206"/>
        <v>1.3634999999999999</v>
      </c>
      <c r="E3057" s="144">
        <v>40799</v>
      </c>
      <c r="F3057" s="139">
        <f t="shared" si="209"/>
        <v>2011</v>
      </c>
      <c r="G3057" s="140">
        <v>1.5805</v>
      </c>
      <c r="H3057" s="145">
        <f t="shared" si="207"/>
        <v>1.5805</v>
      </c>
      <c r="L3057" s="5">
        <f t="shared" si="205"/>
        <v>1.3634999999999999</v>
      </c>
    </row>
    <row r="3058" spans="1:12">
      <c r="A3058" s="135">
        <v>40799</v>
      </c>
      <c r="B3058" s="136">
        <f t="shared" si="208"/>
        <v>2011</v>
      </c>
      <c r="C3058" s="137">
        <v>1.3680000000000001</v>
      </c>
      <c r="D3058" s="133">
        <f t="shared" si="206"/>
        <v>1.3680000000000001</v>
      </c>
      <c r="E3058" s="144">
        <v>40800</v>
      </c>
      <c r="F3058" s="139">
        <f t="shared" si="209"/>
        <v>2011</v>
      </c>
      <c r="G3058" s="140">
        <v>1.5772999999999999</v>
      </c>
      <c r="H3058" s="145">
        <f t="shared" si="207"/>
        <v>1.5772999999999999</v>
      </c>
      <c r="L3058" s="5">
        <f t="shared" si="205"/>
        <v>1.3680000000000001</v>
      </c>
    </row>
    <row r="3059" spans="1:12">
      <c r="A3059" s="135">
        <v>40800</v>
      </c>
      <c r="B3059" s="136">
        <f t="shared" si="208"/>
        <v>2011</v>
      </c>
      <c r="C3059" s="137">
        <v>1.371</v>
      </c>
      <c r="D3059" s="133">
        <f t="shared" si="206"/>
        <v>1.371</v>
      </c>
      <c r="E3059" s="144">
        <v>40801</v>
      </c>
      <c r="F3059" s="139">
        <f t="shared" si="209"/>
        <v>2011</v>
      </c>
      <c r="G3059" s="140">
        <v>1.5808</v>
      </c>
      <c r="H3059" s="145">
        <f t="shared" si="207"/>
        <v>1.5808</v>
      </c>
      <c r="L3059" s="5">
        <f t="shared" si="205"/>
        <v>1.371</v>
      </c>
    </row>
    <row r="3060" spans="1:12">
      <c r="A3060" s="135">
        <v>40801</v>
      </c>
      <c r="B3060" s="136">
        <f t="shared" si="208"/>
        <v>2011</v>
      </c>
      <c r="C3060" s="137">
        <v>1.3857999999999999</v>
      </c>
      <c r="D3060" s="133">
        <f t="shared" si="206"/>
        <v>1.3857999999999999</v>
      </c>
      <c r="E3060" s="144">
        <v>40802</v>
      </c>
      <c r="F3060" s="139">
        <f t="shared" si="209"/>
        <v>2011</v>
      </c>
      <c r="G3060" s="140">
        <v>1.5802</v>
      </c>
      <c r="H3060" s="145">
        <f t="shared" si="207"/>
        <v>1.5802</v>
      </c>
      <c r="L3060" s="5">
        <f t="shared" si="205"/>
        <v>1.3857999999999999</v>
      </c>
    </row>
    <row r="3061" spans="1:12">
      <c r="A3061" s="135">
        <v>40802</v>
      </c>
      <c r="B3061" s="136">
        <f t="shared" si="208"/>
        <v>2011</v>
      </c>
      <c r="C3061" s="137">
        <v>1.3783000000000001</v>
      </c>
      <c r="D3061" s="133">
        <f t="shared" si="206"/>
        <v>1.3783000000000001</v>
      </c>
      <c r="E3061" s="144">
        <v>40805</v>
      </c>
      <c r="F3061" s="139">
        <f t="shared" si="209"/>
        <v>2011</v>
      </c>
      <c r="G3061" s="140">
        <v>1.5673999999999999</v>
      </c>
      <c r="H3061" s="145">
        <f t="shared" si="207"/>
        <v>1.5673999999999999</v>
      </c>
      <c r="L3061" s="5">
        <f t="shared" si="205"/>
        <v>1.3783000000000001</v>
      </c>
    </row>
    <row r="3062" spans="1:12">
      <c r="A3062" s="135">
        <v>40805</v>
      </c>
      <c r="B3062" s="136">
        <f t="shared" si="208"/>
        <v>2011</v>
      </c>
      <c r="C3062" s="137">
        <v>1.3635999999999999</v>
      </c>
      <c r="D3062" s="133">
        <f t="shared" si="206"/>
        <v>1.3635999999999999</v>
      </c>
      <c r="E3062" s="144">
        <v>40806</v>
      </c>
      <c r="F3062" s="139">
        <f t="shared" si="209"/>
        <v>2011</v>
      </c>
      <c r="G3062" s="140">
        <v>1.5718000000000001</v>
      </c>
      <c r="H3062" s="145">
        <f t="shared" si="207"/>
        <v>1.5718000000000001</v>
      </c>
      <c r="L3062" s="5">
        <f t="shared" si="205"/>
        <v>1.3635999999999999</v>
      </c>
    </row>
    <row r="3063" spans="1:12">
      <c r="A3063" s="135">
        <v>40806</v>
      </c>
      <c r="B3063" s="136">
        <f t="shared" si="208"/>
        <v>2011</v>
      </c>
      <c r="C3063" s="137">
        <v>1.3696999999999999</v>
      </c>
      <c r="D3063" s="133">
        <f t="shared" si="206"/>
        <v>1.3696999999999999</v>
      </c>
      <c r="E3063" s="144">
        <v>40807</v>
      </c>
      <c r="F3063" s="139">
        <f t="shared" si="209"/>
        <v>2011</v>
      </c>
      <c r="G3063" s="140">
        <v>1.5619000000000001</v>
      </c>
      <c r="H3063" s="145">
        <f t="shared" si="207"/>
        <v>1.5619000000000001</v>
      </c>
      <c r="L3063" s="5">
        <f t="shared" si="205"/>
        <v>1.3696999999999999</v>
      </c>
    </row>
    <row r="3064" spans="1:12">
      <c r="A3064" s="135">
        <v>40807</v>
      </c>
      <c r="B3064" s="136">
        <f t="shared" si="208"/>
        <v>2011</v>
      </c>
      <c r="C3064" s="137">
        <v>1.3724000000000001</v>
      </c>
      <c r="D3064" s="133">
        <f t="shared" si="206"/>
        <v>1.3724000000000001</v>
      </c>
      <c r="E3064" s="144">
        <v>40808</v>
      </c>
      <c r="F3064" s="139">
        <f t="shared" si="209"/>
        <v>2011</v>
      </c>
      <c r="G3064" s="140">
        <v>1.5358000000000001</v>
      </c>
      <c r="H3064" s="145">
        <f t="shared" si="207"/>
        <v>1.5358000000000001</v>
      </c>
      <c r="L3064" s="5">
        <f t="shared" si="205"/>
        <v>1.3724000000000001</v>
      </c>
    </row>
    <row r="3065" spans="1:12">
      <c r="A3065" s="135">
        <v>40808</v>
      </c>
      <c r="B3065" s="136">
        <f t="shared" si="208"/>
        <v>2011</v>
      </c>
      <c r="C3065" s="137">
        <v>1.3446</v>
      </c>
      <c r="D3065" s="133">
        <f t="shared" si="206"/>
        <v>1.3446</v>
      </c>
      <c r="E3065" s="144">
        <v>40809</v>
      </c>
      <c r="F3065" s="139">
        <f t="shared" si="209"/>
        <v>2011</v>
      </c>
      <c r="G3065" s="140">
        <v>1.5475000000000001</v>
      </c>
      <c r="H3065" s="145">
        <f t="shared" si="207"/>
        <v>1.5475000000000001</v>
      </c>
      <c r="L3065" s="5">
        <f t="shared" si="205"/>
        <v>1.3446</v>
      </c>
    </row>
    <row r="3066" spans="1:12">
      <c r="A3066" s="135">
        <v>40809</v>
      </c>
      <c r="B3066" s="136">
        <f t="shared" si="208"/>
        <v>2011</v>
      </c>
      <c r="C3066" s="137">
        <v>1.3517999999999999</v>
      </c>
      <c r="D3066" s="133">
        <f t="shared" si="206"/>
        <v>1.3517999999999999</v>
      </c>
      <c r="E3066" s="144">
        <v>40812</v>
      </c>
      <c r="F3066" s="139">
        <f t="shared" si="209"/>
        <v>2011</v>
      </c>
      <c r="G3066" s="140">
        <v>1.5552999999999999</v>
      </c>
      <c r="H3066" s="145">
        <f t="shared" si="207"/>
        <v>1.5552999999999999</v>
      </c>
      <c r="L3066" s="5">
        <f t="shared" si="205"/>
        <v>1.3517999999999999</v>
      </c>
    </row>
    <row r="3067" spans="1:12">
      <c r="A3067" s="135">
        <v>40812</v>
      </c>
      <c r="B3067" s="136">
        <f t="shared" si="208"/>
        <v>2011</v>
      </c>
      <c r="C3067" s="137">
        <v>1.3515999999999999</v>
      </c>
      <c r="D3067" s="133">
        <f t="shared" si="206"/>
        <v>1.3515999999999999</v>
      </c>
      <c r="E3067" s="144">
        <v>40813</v>
      </c>
      <c r="F3067" s="139">
        <f t="shared" si="209"/>
        <v>2011</v>
      </c>
      <c r="G3067" s="140">
        <v>1.5681</v>
      </c>
      <c r="H3067" s="145">
        <f t="shared" si="207"/>
        <v>1.5681</v>
      </c>
      <c r="L3067" s="5">
        <f t="shared" si="205"/>
        <v>1.3515999999999999</v>
      </c>
    </row>
    <row r="3068" spans="1:12">
      <c r="A3068" s="135">
        <v>40813</v>
      </c>
      <c r="B3068" s="136">
        <f t="shared" si="208"/>
        <v>2011</v>
      </c>
      <c r="C3068" s="137">
        <v>1.3606</v>
      </c>
      <c r="D3068" s="133">
        <f t="shared" si="206"/>
        <v>1.3606</v>
      </c>
      <c r="E3068" s="144">
        <v>40814</v>
      </c>
      <c r="F3068" s="139">
        <f t="shared" si="209"/>
        <v>2011</v>
      </c>
      <c r="G3068" s="140">
        <v>1.5648</v>
      </c>
      <c r="H3068" s="145">
        <f t="shared" si="207"/>
        <v>1.5648</v>
      </c>
      <c r="L3068" s="5">
        <f t="shared" si="205"/>
        <v>1.3606</v>
      </c>
    </row>
    <row r="3069" spans="1:12">
      <c r="A3069" s="135">
        <v>40814</v>
      </c>
      <c r="B3069" s="136">
        <f t="shared" si="208"/>
        <v>2011</v>
      </c>
      <c r="C3069" s="137">
        <v>1.3628</v>
      </c>
      <c r="D3069" s="133">
        <f t="shared" si="206"/>
        <v>1.3628</v>
      </c>
      <c r="E3069" s="144">
        <v>40815</v>
      </c>
      <c r="F3069" s="139">
        <f t="shared" si="209"/>
        <v>2011</v>
      </c>
      <c r="G3069" s="140">
        <v>1.5685</v>
      </c>
      <c r="H3069" s="145">
        <f t="shared" si="207"/>
        <v>1.5685</v>
      </c>
      <c r="L3069" s="5">
        <f t="shared" ref="L3069:L3136" si="210">D3069</f>
        <v>1.3628</v>
      </c>
    </row>
    <row r="3070" spans="1:12">
      <c r="A3070" s="135">
        <v>40815</v>
      </c>
      <c r="B3070" s="136">
        <f t="shared" si="208"/>
        <v>2011</v>
      </c>
      <c r="C3070" s="137">
        <v>1.3638999999999999</v>
      </c>
      <c r="D3070" s="133">
        <f t="shared" si="206"/>
        <v>1.3638999999999999</v>
      </c>
      <c r="E3070" s="144">
        <v>40816</v>
      </c>
      <c r="F3070" s="139">
        <f t="shared" si="209"/>
        <v>2011</v>
      </c>
      <c r="G3070" s="140">
        <v>1.5624</v>
      </c>
      <c r="H3070" s="145">
        <f t="shared" si="207"/>
        <v>1.5624</v>
      </c>
      <c r="L3070" s="5">
        <f t="shared" si="210"/>
        <v>1.3638999999999999</v>
      </c>
    </row>
    <row r="3071" spans="1:12">
      <c r="A3071" s="135">
        <v>40816</v>
      </c>
      <c r="B3071" s="136">
        <f t="shared" si="208"/>
        <v>2011</v>
      </c>
      <c r="C3071" s="137">
        <v>1.3449</v>
      </c>
      <c r="D3071" s="133">
        <f t="shared" si="206"/>
        <v>1.3449</v>
      </c>
      <c r="E3071" s="144">
        <v>40819</v>
      </c>
      <c r="F3071" s="139">
        <f t="shared" si="209"/>
        <v>2011</v>
      </c>
      <c r="G3071" s="140">
        <v>1.5474000000000001</v>
      </c>
      <c r="H3071" s="145">
        <f t="shared" si="207"/>
        <v>1.5474000000000001</v>
      </c>
      <c r="L3071" s="5">
        <f t="shared" si="210"/>
        <v>1.3449</v>
      </c>
    </row>
    <row r="3072" spans="1:12">
      <c r="A3072" s="141" t="s">
        <v>185</v>
      </c>
      <c r="B3072" s="136">
        <f t="shared" si="208"/>
        <v>2011</v>
      </c>
      <c r="C3072" s="137">
        <v>1.3281000000000001</v>
      </c>
      <c r="D3072" s="133">
        <f t="shared" si="206"/>
        <v>1.3281000000000001</v>
      </c>
      <c r="E3072" s="144">
        <v>40820</v>
      </c>
      <c r="F3072" s="139">
        <f t="shared" si="209"/>
        <v>2011</v>
      </c>
      <c r="G3072" s="140">
        <v>1.5403</v>
      </c>
      <c r="H3072" s="145">
        <f t="shared" si="207"/>
        <v>1.5403</v>
      </c>
      <c r="L3072" s="5">
        <f t="shared" si="210"/>
        <v>1.3281000000000001</v>
      </c>
    </row>
    <row r="3073" spans="1:12">
      <c r="A3073" s="141" t="s">
        <v>184</v>
      </c>
      <c r="B3073" s="136">
        <f t="shared" si="208"/>
        <v>2011</v>
      </c>
      <c r="C3073" s="137">
        <v>1.3293999999999999</v>
      </c>
      <c r="D3073" s="133">
        <f t="shared" si="206"/>
        <v>1.3293999999999999</v>
      </c>
      <c r="E3073" s="144">
        <v>40821</v>
      </c>
      <c r="F3073" s="139">
        <f t="shared" si="209"/>
        <v>2011</v>
      </c>
      <c r="G3073" s="140">
        <v>1.5436000000000001</v>
      </c>
      <c r="H3073" s="145">
        <f t="shared" si="207"/>
        <v>1.5436000000000001</v>
      </c>
      <c r="L3073" s="5">
        <f t="shared" si="210"/>
        <v>1.3293999999999999</v>
      </c>
    </row>
    <row r="3074" spans="1:12">
      <c r="A3074" s="141" t="s">
        <v>183</v>
      </c>
      <c r="B3074" s="136">
        <f t="shared" si="208"/>
        <v>2011</v>
      </c>
      <c r="C3074" s="137">
        <v>1.3328</v>
      </c>
      <c r="D3074" s="133">
        <f t="shared" si="206"/>
        <v>1.3328</v>
      </c>
      <c r="E3074" s="144">
        <v>40822</v>
      </c>
      <c r="F3074" s="139">
        <f t="shared" si="209"/>
        <v>2011</v>
      </c>
      <c r="G3074" s="140">
        <v>1.5398000000000001</v>
      </c>
      <c r="H3074" s="145">
        <f t="shared" si="207"/>
        <v>1.5398000000000001</v>
      </c>
      <c r="L3074" s="5">
        <f t="shared" si="210"/>
        <v>1.3328</v>
      </c>
    </row>
    <row r="3075" spans="1:12">
      <c r="A3075" s="141" t="s">
        <v>182</v>
      </c>
      <c r="B3075" s="136">
        <f t="shared" si="208"/>
        <v>2011</v>
      </c>
      <c r="C3075" s="137">
        <v>1.3408</v>
      </c>
      <c r="D3075" s="133">
        <f t="shared" si="206"/>
        <v>1.3408</v>
      </c>
      <c r="E3075" s="144">
        <v>40823</v>
      </c>
      <c r="F3075" s="139">
        <f t="shared" si="209"/>
        <v>2011</v>
      </c>
      <c r="G3075" s="140">
        <v>1.5628</v>
      </c>
      <c r="H3075" s="145">
        <f t="shared" si="207"/>
        <v>1.5628</v>
      </c>
      <c r="L3075" s="5">
        <f t="shared" si="210"/>
        <v>1.3408</v>
      </c>
    </row>
    <row r="3076" spans="1:12">
      <c r="A3076" s="141" t="s">
        <v>181</v>
      </c>
      <c r="B3076" s="136">
        <f t="shared" si="208"/>
        <v>2011</v>
      </c>
      <c r="C3076" s="137">
        <v>1.3512</v>
      </c>
      <c r="D3076" s="133">
        <f t="shared" si="206"/>
        <v>1.3512</v>
      </c>
      <c r="E3076" s="144">
        <v>40826</v>
      </c>
      <c r="F3076" s="139">
        <f t="shared" si="209"/>
        <v>2011</v>
      </c>
      <c r="G3076" s="140" t="s">
        <v>50</v>
      </c>
      <c r="H3076" s="145" t="str">
        <f t="shared" si="207"/>
        <v/>
      </c>
      <c r="L3076" s="5">
        <f t="shared" si="210"/>
        <v>1.3512</v>
      </c>
    </row>
    <row r="3077" spans="1:12">
      <c r="A3077" s="141" t="s">
        <v>180</v>
      </c>
      <c r="B3077" s="136">
        <f t="shared" si="208"/>
        <v>2011</v>
      </c>
      <c r="C3077" s="137" t="s">
        <v>50</v>
      </c>
      <c r="D3077" s="133" t="str">
        <f t="shared" si="206"/>
        <v/>
      </c>
      <c r="E3077" s="144">
        <v>40827</v>
      </c>
      <c r="F3077" s="139">
        <f t="shared" si="209"/>
        <v>2011</v>
      </c>
      <c r="G3077" s="140">
        <v>1.5593999999999999</v>
      </c>
      <c r="H3077" s="145">
        <f t="shared" si="207"/>
        <v>1.5593999999999999</v>
      </c>
      <c r="L3077" s="5" t="str">
        <f t="shared" si="210"/>
        <v/>
      </c>
    </row>
    <row r="3078" spans="1:12">
      <c r="A3078" s="141" t="s">
        <v>179</v>
      </c>
      <c r="B3078" s="136">
        <f t="shared" si="208"/>
        <v>2011</v>
      </c>
      <c r="C3078" s="137">
        <v>1.3656999999999999</v>
      </c>
      <c r="D3078" s="133">
        <f t="shared" si="206"/>
        <v>1.3656999999999999</v>
      </c>
      <c r="E3078" s="144">
        <v>40828</v>
      </c>
      <c r="F3078" s="139">
        <f t="shared" si="209"/>
        <v>2011</v>
      </c>
      <c r="G3078" s="140">
        <v>1.5757000000000001</v>
      </c>
      <c r="H3078" s="145">
        <f t="shared" si="207"/>
        <v>1.5757000000000001</v>
      </c>
      <c r="L3078" s="5">
        <f t="shared" si="210"/>
        <v>1.3656999999999999</v>
      </c>
    </row>
    <row r="3079" spans="1:12">
      <c r="A3079" s="141" t="s">
        <v>178</v>
      </c>
      <c r="B3079" s="136">
        <f t="shared" si="208"/>
        <v>2011</v>
      </c>
      <c r="C3079" s="137">
        <v>1.3805000000000001</v>
      </c>
      <c r="D3079" s="133">
        <f t="shared" ref="D3079:D3142" si="211">IF(ISNUMBER(C3079),C3079,"")</f>
        <v>1.3805000000000001</v>
      </c>
      <c r="E3079" s="144">
        <v>40829</v>
      </c>
      <c r="F3079" s="139">
        <f t="shared" si="209"/>
        <v>2011</v>
      </c>
      <c r="G3079" s="140">
        <v>1.5729</v>
      </c>
      <c r="H3079" s="145">
        <f t="shared" ref="H3079:H3142" si="212">IF(ISNUMBER(G3079),G3079,"")</f>
        <v>1.5729</v>
      </c>
      <c r="L3079" s="5">
        <f t="shared" si="210"/>
        <v>1.3805000000000001</v>
      </c>
    </row>
    <row r="3080" spans="1:12">
      <c r="A3080" s="141" t="s">
        <v>177</v>
      </c>
      <c r="B3080" s="136">
        <f t="shared" ref="B3080:B3143" si="213">YEAR(A3080)</f>
        <v>2011</v>
      </c>
      <c r="C3080" s="137">
        <v>1.373</v>
      </c>
      <c r="D3080" s="133">
        <f t="shared" si="211"/>
        <v>1.373</v>
      </c>
      <c r="E3080" s="144">
        <v>40830</v>
      </c>
      <c r="F3080" s="139">
        <f t="shared" si="209"/>
        <v>2011</v>
      </c>
      <c r="G3080" s="140">
        <v>1.5808</v>
      </c>
      <c r="H3080" s="145">
        <f t="shared" si="212"/>
        <v>1.5808</v>
      </c>
      <c r="L3080" s="5">
        <f t="shared" si="210"/>
        <v>1.373</v>
      </c>
    </row>
    <row r="3081" spans="1:12">
      <c r="A3081" s="141" t="s">
        <v>176</v>
      </c>
      <c r="B3081" s="136">
        <f t="shared" si="213"/>
        <v>2011</v>
      </c>
      <c r="C3081" s="137">
        <v>1.3861000000000001</v>
      </c>
      <c r="D3081" s="133">
        <f t="shared" si="211"/>
        <v>1.3861000000000001</v>
      </c>
      <c r="E3081" s="144">
        <v>40833</v>
      </c>
      <c r="F3081" s="139">
        <f t="shared" ref="F3081:F3144" si="214">YEAR(E3081)</f>
        <v>2011</v>
      </c>
      <c r="G3081" s="140">
        <v>1.5778000000000001</v>
      </c>
      <c r="H3081" s="145">
        <f t="shared" si="212"/>
        <v>1.5778000000000001</v>
      </c>
      <c r="L3081" s="5">
        <f t="shared" si="210"/>
        <v>1.3861000000000001</v>
      </c>
    </row>
    <row r="3082" spans="1:12">
      <c r="A3082" s="141" t="s">
        <v>175</v>
      </c>
      <c r="B3082" s="136">
        <f t="shared" si="213"/>
        <v>2011</v>
      </c>
      <c r="C3082" s="137">
        <v>1.377</v>
      </c>
      <c r="D3082" s="133">
        <f t="shared" si="211"/>
        <v>1.377</v>
      </c>
      <c r="E3082" s="144">
        <v>40834</v>
      </c>
      <c r="F3082" s="139">
        <f t="shared" si="214"/>
        <v>2011</v>
      </c>
      <c r="G3082" s="140">
        <v>1.5653999999999999</v>
      </c>
      <c r="H3082" s="145">
        <f t="shared" si="212"/>
        <v>1.5653999999999999</v>
      </c>
      <c r="L3082" s="5">
        <f t="shared" si="210"/>
        <v>1.377</v>
      </c>
    </row>
    <row r="3083" spans="1:12">
      <c r="A3083" s="141" t="s">
        <v>174</v>
      </c>
      <c r="B3083" s="136">
        <f t="shared" si="213"/>
        <v>2011</v>
      </c>
      <c r="C3083" s="137">
        <v>1.3718999999999999</v>
      </c>
      <c r="D3083" s="133">
        <f t="shared" si="211"/>
        <v>1.3718999999999999</v>
      </c>
      <c r="E3083" s="144">
        <v>40835</v>
      </c>
      <c r="F3083" s="139">
        <f t="shared" si="214"/>
        <v>2011</v>
      </c>
      <c r="G3083" s="140">
        <v>1.5799000000000001</v>
      </c>
      <c r="H3083" s="145">
        <f t="shared" si="212"/>
        <v>1.5799000000000001</v>
      </c>
      <c r="L3083" s="5">
        <f t="shared" si="210"/>
        <v>1.3718999999999999</v>
      </c>
    </row>
    <row r="3084" spans="1:12">
      <c r="A3084" s="141" t="s">
        <v>173</v>
      </c>
      <c r="B3084" s="136">
        <f t="shared" si="213"/>
        <v>2011</v>
      </c>
      <c r="C3084" s="137">
        <v>1.3774999999999999</v>
      </c>
      <c r="D3084" s="133">
        <f t="shared" si="211"/>
        <v>1.3774999999999999</v>
      </c>
      <c r="E3084" s="144">
        <v>40836</v>
      </c>
      <c r="F3084" s="139">
        <f t="shared" si="214"/>
        <v>2011</v>
      </c>
      <c r="G3084" s="140">
        <v>1.5726</v>
      </c>
      <c r="H3084" s="145">
        <f t="shared" si="212"/>
        <v>1.5726</v>
      </c>
      <c r="L3084" s="5">
        <f t="shared" si="210"/>
        <v>1.3774999999999999</v>
      </c>
    </row>
    <row r="3085" spans="1:12">
      <c r="A3085" s="141" t="s">
        <v>172</v>
      </c>
      <c r="B3085" s="136">
        <f t="shared" si="213"/>
        <v>2011</v>
      </c>
      <c r="C3085" s="137">
        <v>1.3672</v>
      </c>
      <c r="D3085" s="133">
        <f t="shared" si="211"/>
        <v>1.3672</v>
      </c>
      <c r="E3085" s="144">
        <v>40837</v>
      </c>
      <c r="F3085" s="139">
        <f t="shared" si="214"/>
        <v>2011</v>
      </c>
      <c r="G3085" s="140">
        <v>1.5945</v>
      </c>
      <c r="H3085" s="145">
        <f t="shared" si="212"/>
        <v>1.5945</v>
      </c>
      <c r="L3085" s="5">
        <f t="shared" si="210"/>
        <v>1.3672</v>
      </c>
    </row>
    <row r="3086" spans="1:12">
      <c r="A3086" s="141" t="s">
        <v>171</v>
      </c>
      <c r="B3086" s="136">
        <f t="shared" si="213"/>
        <v>2011</v>
      </c>
      <c r="C3086" s="137">
        <v>1.3873</v>
      </c>
      <c r="D3086" s="133">
        <f t="shared" si="211"/>
        <v>1.3873</v>
      </c>
      <c r="E3086" s="144">
        <v>40840</v>
      </c>
      <c r="F3086" s="139">
        <f t="shared" si="214"/>
        <v>2011</v>
      </c>
      <c r="G3086" s="140">
        <v>1.5986</v>
      </c>
      <c r="H3086" s="145">
        <f t="shared" si="212"/>
        <v>1.5986</v>
      </c>
      <c r="L3086" s="5">
        <f t="shared" si="210"/>
        <v>1.3873</v>
      </c>
    </row>
    <row r="3087" spans="1:12">
      <c r="A3087" s="141" t="s">
        <v>170</v>
      </c>
      <c r="B3087" s="136">
        <f t="shared" si="213"/>
        <v>2011</v>
      </c>
      <c r="C3087" s="137">
        <v>1.3932</v>
      </c>
      <c r="D3087" s="133">
        <f t="shared" si="211"/>
        <v>1.3932</v>
      </c>
      <c r="E3087" s="144">
        <v>40841</v>
      </c>
      <c r="F3087" s="139">
        <f t="shared" si="214"/>
        <v>2011</v>
      </c>
      <c r="G3087" s="140">
        <v>1.5993999999999999</v>
      </c>
      <c r="H3087" s="145">
        <f t="shared" si="212"/>
        <v>1.5993999999999999</v>
      </c>
      <c r="L3087" s="5">
        <f t="shared" si="210"/>
        <v>1.3932</v>
      </c>
    </row>
    <row r="3088" spans="1:12">
      <c r="A3088" s="141" t="s">
        <v>169</v>
      </c>
      <c r="B3088" s="136">
        <f t="shared" si="213"/>
        <v>2011</v>
      </c>
      <c r="C3088" s="137">
        <v>1.3911</v>
      </c>
      <c r="D3088" s="133">
        <f t="shared" si="211"/>
        <v>1.3911</v>
      </c>
      <c r="E3088" s="144">
        <v>40842</v>
      </c>
      <c r="F3088" s="139">
        <f t="shared" si="214"/>
        <v>2011</v>
      </c>
      <c r="G3088" s="140">
        <v>1.5905</v>
      </c>
      <c r="H3088" s="145">
        <f t="shared" si="212"/>
        <v>1.5905</v>
      </c>
      <c r="L3088" s="5">
        <f t="shared" si="210"/>
        <v>1.3911</v>
      </c>
    </row>
    <row r="3089" spans="1:12">
      <c r="A3089" s="141" t="s">
        <v>168</v>
      </c>
      <c r="B3089" s="136">
        <f t="shared" si="213"/>
        <v>2011</v>
      </c>
      <c r="C3089" s="137">
        <v>1.3837999999999999</v>
      </c>
      <c r="D3089" s="133">
        <f t="shared" si="211"/>
        <v>1.3837999999999999</v>
      </c>
      <c r="E3089" s="144">
        <v>40843</v>
      </c>
      <c r="F3089" s="139">
        <f t="shared" si="214"/>
        <v>2011</v>
      </c>
      <c r="G3089" s="140">
        <v>1.6081000000000001</v>
      </c>
      <c r="H3089" s="145">
        <f t="shared" si="212"/>
        <v>1.6081000000000001</v>
      </c>
      <c r="L3089" s="5">
        <f t="shared" si="210"/>
        <v>1.3837999999999999</v>
      </c>
    </row>
    <row r="3090" spans="1:12">
      <c r="A3090" s="141" t="s">
        <v>167</v>
      </c>
      <c r="B3090" s="136">
        <f t="shared" si="213"/>
        <v>2011</v>
      </c>
      <c r="C3090" s="137">
        <v>1.4172</v>
      </c>
      <c r="D3090" s="133">
        <f t="shared" si="211"/>
        <v>1.4172</v>
      </c>
      <c r="E3090" s="144">
        <v>40844</v>
      </c>
      <c r="F3090" s="139">
        <f t="shared" si="214"/>
        <v>2011</v>
      </c>
      <c r="G3090" s="140">
        <v>1.613</v>
      </c>
      <c r="H3090" s="145">
        <f t="shared" si="212"/>
        <v>1.613</v>
      </c>
      <c r="L3090" s="5">
        <f t="shared" si="210"/>
        <v>1.4172</v>
      </c>
    </row>
    <row r="3091" spans="1:12">
      <c r="A3091" s="141" t="s">
        <v>166</v>
      </c>
      <c r="B3091" s="136">
        <f t="shared" si="213"/>
        <v>2011</v>
      </c>
      <c r="C3091" s="137">
        <v>1.4164000000000001</v>
      </c>
      <c r="D3091" s="133">
        <f t="shared" si="211"/>
        <v>1.4164000000000001</v>
      </c>
      <c r="E3091" s="144">
        <v>40847</v>
      </c>
      <c r="F3091" s="139">
        <f t="shared" si="214"/>
        <v>2011</v>
      </c>
      <c r="G3091" s="140">
        <v>1.6141000000000001</v>
      </c>
      <c r="H3091" s="145">
        <f t="shared" si="212"/>
        <v>1.6141000000000001</v>
      </c>
      <c r="L3091" s="5">
        <f t="shared" si="210"/>
        <v>1.4164000000000001</v>
      </c>
    </row>
    <row r="3092" spans="1:12">
      <c r="A3092" s="141" t="s">
        <v>165</v>
      </c>
      <c r="B3092" s="136">
        <f t="shared" si="213"/>
        <v>2011</v>
      </c>
      <c r="C3092" s="137">
        <v>1.3947000000000001</v>
      </c>
      <c r="D3092" s="133">
        <f t="shared" si="211"/>
        <v>1.3947000000000001</v>
      </c>
      <c r="E3092" s="144">
        <v>40848</v>
      </c>
      <c r="F3092" s="139">
        <f t="shared" si="214"/>
        <v>2011</v>
      </c>
      <c r="G3092" s="140">
        <v>1.5946</v>
      </c>
      <c r="H3092" s="145">
        <f t="shared" si="212"/>
        <v>1.5946</v>
      </c>
      <c r="L3092" s="5">
        <f t="shared" si="210"/>
        <v>1.3947000000000001</v>
      </c>
    </row>
    <row r="3093" spans="1:12">
      <c r="A3093" s="135">
        <v>40848</v>
      </c>
      <c r="B3093" s="136">
        <f t="shared" si="213"/>
        <v>2011</v>
      </c>
      <c r="C3093" s="137">
        <v>1.3675999999999999</v>
      </c>
      <c r="D3093" s="133">
        <f t="shared" si="211"/>
        <v>1.3675999999999999</v>
      </c>
      <c r="E3093" s="144">
        <v>40849</v>
      </c>
      <c r="F3093" s="139">
        <f t="shared" si="214"/>
        <v>2011</v>
      </c>
      <c r="G3093" s="140">
        <v>1.5973999999999999</v>
      </c>
      <c r="H3093" s="145">
        <f t="shared" si="212"/>
        <v>1.5973999999999999</v>
      </c>
      <c r="L3093" s="5">
        <f t="shared" si="210"/>
        <v>1.3675999999999999</v>
      </c>
    </row>
    <row r="3094" spans="1:12">
      <c r="A3094" s="135">
        <v>40849</v>
      </c>
      <c r="B3094" s="136">
        <f t="shared" si="213"/>
        <v>2011</v>
      </c>
      <c r="C3094" s="137">
        <v>1.3803000000000001</v>
      </c>
      <c r="D3094" s="133">
        <f t="shared" si="211"/>
        <v>1.3803000000000001</v>
      </c>
      <c r="E3094" s="144">
        <v>40850</v>
      </c>
      <c r="F3094" s="139">
        <f t="shared" si="214"/>
        <v>2011</v>
      </c>
      <c r="G3094" s="140">
        <v>1.5959000000000001</v>
      </c>
      <c r="H3094" s="145">
        <f t="shared" si="212"/>
        <v>1.5959000000000001</v>
      </c>
      <c r="L3094" s="5">
        <f t="shared" si="210"/>
        <v>1.3803000000000001</v>
      </c>
    </row>
    <row r="3095" spans="1:12">
      <c r="A3095" s="135">
        <v>40850</v>
      </c>
      <c r="B3095" s="136">
        <f t="shared" si="213"/>
        <v>2011</v>
      </c>
      <c r="C3095" s="137">
        <v>1.3744000000000001</v>
      </c>
      <c r="D3095" s="133">
        <f t="shared" si="211"/>
        <v>1.3744000000000001</v>
      </c>
      <c r="E3095" s="144">
        <v>40851</v>
      </c>
      <c r="F3095" s="139">
        <f t="shared" si="214"/>
        <v>2011</v>
      </c>
      <c r="G3095" s="140">
        <v>1.6026</v>
      </c>
      <c r="H3095" s="145">
        <f t="shared" si="212"/>
        <v>1.6026</v>
      </c>
      <c r="L3095" s="5">
        <f t="shared" si="210"/>
        <v>1.3744000000000001</v>
      </c>
    </row>
    <row r="3096" spans="1:12">
      <c r="A3096" s="135">
        <v>40851</v>
      </c>
      <c r="B3096" s="136">
        <f t="shared" si="213"/>
        <v>2011</v>
      </c>
      <c r="C3096" s="137">
        <v>1.3761000000000001</v>
      </c>
      <c r="D3096" s="133">
        <f t="shared" si="211"/>
        <v>1.3761000000000001</v>
      </c>
      <c r="E3096" s="144">
        <v>40854</v>
      </c>
      <c r="F3096" s="139">
        <f t="shared" si="214"/>
        <v>2011</v>
      </c>
      <c r="G3096" s="140">
        <v>1.6024</v>
      </c>
      <c r="H3096" s="145">
        <f t="shared" si="212"/>
        <v>1.6024</v>
      </c>
      <c r="L3096" s="5">
        <f t="shared" si="210"/>
        <v>1.3761000000000001</v>
      </c>
    </row>
    <row r="3097" spans="1:12">
      <c r="A3097" s="135">
        <v>40854</v>
      </c>
      <c r="B3097" s="136">
        <f t="shared" si="213"/>
        <v>2011</v>
      </c>
      <c r="C3097" s="137">
        <v>1.3744000000000001</v>
      </c>
      <c r="D3097" s="133">
        <f t="shared" si="211"/>
        <v>1.3744000000000001</v>
      </c>
      <c r="E3097" s="144">
        <v>40855</v>
      </c>
      <c r="F3097" s="139">
        <f t="shared" si="214"/>
        <v>2011</v>
      </c>
      <c r="G3097" s="140">
        <v>1.6075999999999999</v>
      </c>
      <c r="H3097" s="145">
        <f t="shared" si="212"/>
        <v>1.6075999999999999</v>
      </c>
      <c r="L3097" s="5">
        <f t="shared" si="210"/>
        <v>1.3744000000000001</v>
      </c>
    </row>
    <row r="3098" spans="1:12">
      <c r="A3098" s="135">
        <v>40855</v>
      </c>
      <c r="B3098" s="136">
        <f t="shared" si="213"/>
        <v>2011</v>
      </c>
      <c r="C3098" s="137">
        <v>1.3785000000000001</v>
      </c>
      <c r="D3098" s="133">
        <f t="shared" si="211"/>
        <v>1.3785000000000001</v>
      </c>
      <c r="E3098" s="144">
        <v>40856</v>
      </c>
      <c r="F3098" s="139">
        <f t="shared" si="214"/>
        <v>2011</v>
      </c>
      <c r="G3098" s="140">
        <v>1.5958000000000001</v>
      </c>
      <c r="H3098" s="145">
        <f t="shared" si="212"/>
        <v>1.5958000000000001</v>
      </c>
      <c r="L3098" s="5">
        <f t="shared" si="210"/>
        <v>1.3785000000000001</v>
      </c>
    </row>
    <row r="3099" spans="1:12">
      <c r="A3099" s="135">
        <v>40856</v>
      </c>
      <c r="B3099" s="136">
        <f t="shared" si="213"/>
        <v>2011</v>
      </c>
      <c r="C3099" s="137">
        <v>1.3595999999999999</v>
      </c>
      <c r="D3099" s="133">
        <f t="shared" si="211"/>
        <v>1.3595999999999999</v>
      </c>
      <c r="E3099" s="144">
        <v>40857</v>
      </c>
      <c r="F3099" s="139">
        <f t="shared" si="214"/>
        <v>2011</v>
      </c>
      <c r="G3099" s="140">
        <v>1.5934999999999999</v>
      </c>
      <c r="H3099" s="145">
        <f t="shared" si="212"/>
        <v>1.5934999999999999</v>
      </c>
      <c r="L3099" s="5">
        <f t="shared" si="210"/>
        <v>1.3595999999999999</v>
      </c>
    </row>
    <row r="3100" spans="1:12">
      <c r="A3100" s="135">
        <v>40857</v>
      </c>
      <c r="B3100" s="136">
        <f t="shared" si="213"/>
        <v>2011</v>
      </c>
      <c r="C3100" s="137">
        <v>1.36</v>
      </c>
      <c r="D3100" s="133">
        <f t="shared" si="211"/>
        <v>1.36</v>
      </c>
      <c r="E3100" s="144">
        <v>40858</v>
      </c>
      <c r="F3100" s="139">
        <f t="shared" si="214"/>
        <v>2011</v>
      </c>
      <c r="G3100" s="140" t="s">
        <v>50</v>
      </c>
      <c r="H3100" s="145" t="str">
        <f t="shared" si="212"/>
        <v/>
      </c>
      <c r="L3100" s="5">
        <f t="shared" si="210"/>
        <v>1.36</v>
      </c>
    </row>
    <row r="3101" spans="1:12">
      <c r="A3101" s="135">
        <v>40858</v>
      </c>
      <c r="B3101" s="136">
        <f t="shared" si="213"/>
        <v>2011</v>
      </c>
      <c r="C3101" s="137" t="s">
        <v>50</v>
      </c>
      <c r="D3101" s="133" t="str">
        <f t="shared" si="211"/>
        <v/>
      </c>
      <c r="E3101" s="144">
        <v>40861</v>
      </c>
      <c r="F3101" s="139">
        <f t="shared" si="214"/>
        <v>2011</v>
      </c>
      <c r="G3101" s="140">
        <v>1.5899000000000001</v>
      </c>
      <c r="H3101" s="145">
        <f t="shared" si="212"/>
        <v>1.5899000000000001</v>
      </c>
      <c r="L3101" s="5" t="str">
        <f t="shared" si="210"/>
        <v/>
      </c>
    </row>
    <row r="3102" spans="1:12">
      <c r="A3102" s="135">
        <v>40861</v>
      </c>
      <c r="B3102" s="136">
        <f t="shared" si="213"/>
        <v>2011</v>
      </c>
      <c r="C3102" s="137">
        <v>1.3625</v>
      </c>
      <c r="D3102" s="133">
        <f t="shared" si="211"/>
        <v>1.3625</v>
      </c>
      <c r="E3102" s="144">
        <v>40862</v>
      </c>
      <c r="F3102" s="139">
        <f t="shared" si="214"/>
        <v>2011</v>
      </c>
      <c r="G3102" s="140">
        <v>1.5818000000000001</v>
      </c>
      <c r="H3102" s="145">
        <f t="shared" si="212"/>
        <v>1.5818000000000001</v>
      </c>
      <c r="L3102" s="5">
        <f t="shared" si="210"/>
        <v>1.3625</v>
      </c>
    </row>
    <row r="3103" spans="1:12">
      <c r="A3103" s="135">
        <v>40862</v>
      </c>
      <c r="B3103" s="136">
        <f t="shared" si="213"/>
        <v>2011</v>
      </c>
      <c r="C3103" s="137">
        <v>1.3524</v>
      </c>
      <c r="D3103" s="133">
        <f t="shared" si="211"/>
        <v>1.3524</v>
      </c>
      <c r="E3103" s="144">
        <v>40863</v>
      </c>
      <c r="F3103" s="139">
        <f t="shared" si="214"/>
        <v>2011</v>
      </c>
      <c r="G3103" s="140">
        <v>1.577</v>
      </c>
      <c r="H3103" s="145">
        <f t="shared" si="212"/>
        <v>1.577</v>
      </c>
      <c r="L3103" s="5">
        <f t="shared" si="210"/>
        <v>1.3524</v>
      </c>
    </row>
    <row r="3104" spans="1:12">
      <c r="A3104" s="135">
        <v>40863</v>
      </c>
      <c r="B3104" s="136">
        <f t="shared" si="213"/>
        <v>2011</v>
      </c>
      <c r="C3104" s="137">
        <v>1.3505</v>
      </c>
      <c r="D3104" s="133">
        <f t="shared" si="211"/>
        <v>1.3505</v>
      </c>
      <c r="E3104" s="144">
        <v>40864</v>
      </c>
      <c r="F3104" s="139">
        <f t="shared" si="214"/>
        <v>2011</v>
      </c>
      <c r="G3104" s="140">
        <v>1.5801000000000001</v>
      </c>
      <c r="H3104" s="145">
        <f t="shared" si="212"/>
        <v>1.5801000000000001</v>
      </c>
      <c r="L3104" s="5">
        <f t="shared" si="210"/>
        <v>1.3505</v>
      </c>
    </row>
    <row r="3105" spans="1:12">
      <c r="A3105" s="135">
        <v>40864</v>
      </c>
      <c r="B3105" s="136">
        <f t="shared" si="213"/>
        <v>2011</v>
      </c>
      <c r="C3105" s="137">
        <v>1.3522000000000001</v>
      </c>
      <c r="D3105" s="133">
        <f t="shared" si="211"/>
        <v>1.3522000000000001</v>
      </c>
      <c r="E3105" s="144">
        <v>40865</v>
      </c>
      <c r="F3105" s="139">
        <f t="shared" si="214"/>
        <v>2011</v>
      </c>
      <c r="G3105" s="140">
        <v>1.5783</v>
      </c>
      <c r="H3105" s="145">
        <f t="shared" si="212"/>
        <v>1.5783</v>
      </c>
      <c r="L3105" s="5">
        <f t="shared" si="210"/>
        <v>1.3522000000000001</v>
      </c>
    </row>
    <row r="3106" spans="1:12">
      <c r="A3106" s="135">
        <v>40865</v>
      </c>
      <c r="B3106" s="136">
        <f t="shared" si="213"/>
        <v>2011</v>
      </c>
      <c r="C3106" s="137">
        <v>1.3521000000000001</v>
      </c>
      <c r="D3106" s="133">
        <f t="shared" si="211"/>
        <v>1.3521000000000001</v>
      </c>
      <c r="E3106" s="144">
        <v>40868</v>
      </c>
      <c r="F3106" s="139">
        <f t="shared" si="214"/>
        <v>2011</v>
      </c>
      <c r="G3106" s="140">
        <v>1.5662</v>
      </c>
      <c r="H3106" s="145">
        <f t="shared" si="212"/>
        <v>1.5662</v>
      </c>
      <c r="L3106" s="5">
        <f t="shared" si="210"/>
        <v>1.3521000000000001</v>
      </c>
    </row>
    <row r="3107" spans="1:12">
      <c r="A3107" s="135">
        <v>40868</v>
      </c>
      <c r="B3107" s="136">
        <f t="shared" si="213"/>
        <v>2011</v>
      </c>
      <c r="C3107" s="137">
        <v>1.3525</v>
      </c>
      <c r="D3107" s="133">
        <f t="shared" si="211"/>
        <v>1.3525</v>
      </c>
      <c r="E3107" s="144">
        <v>40869</v>
      </c>
      <c r="F3107" s="139">
        <f t="shared" si="214"/>
        <v>2011</v>
      </c>
      <c r="G3107" s="140">
        <v>1.5646</v>
      </c>
      <c r="H3107" s="145">
        <f t="shared" si="212"/>
        <v>1.5646</v>
      </c>
      <c r="L3107" s="5">
        <f t="shared" si="210"/>
        <v>1.3525</v>
      </c>
    </row>
    <row r="3108" spans="1:12">
      <c r="A3108" s="135">
        <v>40869</v>
      </c>
      <c r="B3108" s="136">
        <f t="shared" si="213"/>
        <v>2011</v>
      </c>
      <c r="C3108" s="137">
        <v>1.35</v>
      </c>
      <c r="D3108" s="133">
        <f t="shared" si="211"/>
        <v>1.35</v>
      </c>
      <c r="E3108" s="144">
        <v>40870</v>
      </c>
      <c r="F3108" s="139">
        <f t="shared" si="214"/>
        <v>2011</v>
      </c>
      <c r="G3108" s="140">
        <v>1.5510999999999999</v>
      </c>
      <c r="H3108" s="145">
        <f t="shared" si="212"/>
        <v>1.5510999999999999</v>
      </c>
      <c r="L3108" s="5">
        <f t="shared" si="210"/>
        <v>1.35</v>
      </c>
    </row>
    <row r="3109" spans="1:12">
      <c r="A3109" s="135">
        <v>40870</v>
      </c>
      <c r="B3109" s="136">
        <f t="shared" si="213"/>
        <v>2011</v>
      </c>
      <c r="C3109" s="137">
        <v>1.3347</v>
      </c>
      <c r="D3109" s="133">
        <f t="shared" si="211"/>
        <v>1.3347</v>
      </c>
      <c r="E3109" s="144">
        <v>40871</v>
      </c>
      <c r="F3109" s="139">
        <f t="shared" si="214"/>
        <v>2011</v>
      </c>
      <c r="G3109" s="140" t="s">
        <v>50</v>
      </c>
      <c r="H3109" s="145" t="str">
        <f t="shared" si="212"/>
        <v/>
      </c>
      <c r="L3109" s="5">
        <f t="shared" si="210"/>
        <v>1.3347</v>
      </c>
    </row>
    <row r="3110" spans="1:12">
      <c r="A3110" s="135">
        <v>40871</v>
      </c>
      <c r="B3110" s="136">
        <f t="shared" si="213"/>
        <v>2011</v>
      </c>
      <c r="C3110" s="137" t="s">
        <v>50</v>
      </c>
      <c r="D3110" s="133" t="str">
        <f t="shared" si="211"/>
        <v/>
      </c>
      <c r="E3110" s="144">
        <v>40872</v>
      </c>
      <c r="F3110" s="139">
        <f t="shared" si="214"/>
        <v>2011</v>
      </c>
      <c r="G3110" s="140">
        <v>1.5467</v>
      </c>
      <c r="H3110" s="145">
        <f t="shared" si="212"/>
        <v>1.5467</v>
      </c>
      <c r="L3110" s="5" t="str">
        <f t="shared" si="210"/>
        <v/>
      </c>
    </row>
    <row r="3111" spans="1:12">
      <c r="A3111" s="135">
        <v>40872</v>
      </c>
      <c r="B3111" s="136">
        <f t="shared" si="213"/>
        <v>2011</v>
      </c>
      <c r="C3111" s="137">
        <v>1.3244</v>
      </c>
      <c r="D3111" s="133">
        <f t="shared" si="211"/>
        <v>1.3244</v>
      </c>
      <c r="E3111" s="144">
        <v>40875</v>
      </c>
      <c r="F3111" s="139">
        <f t="shared" si="214"/>
        <v>2011</v>
      </c>
      <c r="G3111" s="140">
        <v>1.5538000000000001</v>
      </c>
      <c r="H3111" s="145">
        <f t="shared" si="212"/>
        <v>1.5538000000000001</v>
      </c>
      <c r="L3111" s="5">
        <f t="shared" si="210"/>
        <v>1.3244</v>
      </c>
    </row>
    <row r="3112" spans="1:12">
      <c r="A3112" s="135">
        <v>40875</v>
      </c>
      <c r="B3112" s="136">
        <f t="shared" si="213"/>
        <v>2011</v>
      </c>
      <c r="C3112" s="137">
        <v>1.3333999999999999</v>
      </c>
      <c r="D3112" s="133">
        <f t="shared" si="211"/>
        <v>1.3333999999999999</v>
      </c>
      <c r="E3112" s="144">
        <v>40876</v>
      </c>
      <c r="F3112" s="139">
        <f t="shared" si="214"/>
        <v>2011</v>
      </c>
      <c r="G3112" s="140">
        <v>1.5625</v>
      </c>
      <c r="H3112" s="145">
        <f t="shared" si="212"/>
        <v>1.5625</v>
      </c>
      <c r="L3112" s="5">
        <f t="shared" si="210"/>
        <v>1.3333999999999999</v>
      </c>
    </row>
    <row r="3113" spans="1:12">
      <c r="A3113" s="135">
        <v>40876</v>
      </c>
      <c r="B3113" s="136">
        <f t="shared" si="213"/>
        <v>2011</v>
      </c>
      <c r="C3113" s="137">
        <v>1.3343</v>
      </c>
      <c r="D3113" s="133">
        <f t="shared" si="211"/>
        <v>1.3343</v>
      </c>
      <c r="E3113" s="144">
        <v>40877</v>
      </c>
      <c r="F3113" s="139">
        <f t="shared" si="214"/>
        <v>2011</v>
      </c>
      <c r="G3113" s="140">
        <v>1.5705</v>
      </c>
      <c r="H3113" s="145">
        <f t="shared" si="212"/>
        <v>1.5705</v>
      </c>
      <c r="L3113" s="5">
        <f t="shared" si="210"/>
        <v>1.3343</v>
      </c>
    </row>
    <row r="3114" spans="1:12">
      <c r="A3114" s="135">
        <v>40877</v>
      </c>
      <c r="B3114" s="136">
        <f t="shared" si="213"/>
        <v>2011</v>
      </c>
      <c r="C3114" s="137">
        <v>1.3452999999999999</v>
      </c>
      <c r="D3114" s="133">
        <f t="shared" si="211"/>
        <v>1.3452999999999999</v>
      </c>
      <c r="E3114" s="144">
        <v>40878</v>
      </c>
      <c r="F3114" s="139">
        <f t="shared" si="214"/>
        <v>2011</v>
      </c>
      <c r="G3114" s="140">
        <v>1.5698000000000001</v>
      </c>
      <c r="H3114" s="145">
        <f t="shared" si="212"/>
        <v>1.5698000000000001</v>
      </c>
      <c r="L3114" s="5">
        <f t="shared" si="210"/>
        <v>1.3452999999999999</v>
      </c>
    </row>
    <row r="3115" spans="1:12">
      <c r="A3115" s="135">
        <v>40878</v>
      </c>
      <c r="B3115" s="136">
        <f t="shared" si="213"/>
        <v>2011</v>
      </c>
      <c r="C3115" s="137">
        <v>1.3487</v>
      </c>
      <c r="D3115" s="133">
        <f t="shared" si="211"/>
        <v>1.3487</v>
      </c>
      <c r="E3115" s="144">
        <v>40879</v>
      </c>
      <c r="F3115" s="139">
        <f t="shared" si="214"/>
        <v>2011</v>
      </c>
      <c r="G3115" s="140">
        <v>1.5591999999999999</v>
      </c>
      <c r="H3115" s="145">
        <f t="shared" si="212"/>
        <v>1.5591999999999999</v>
      </c>
      <c r="L3115" s="5">
        <f t="shared" si="210"/>
        <v>1.3487</v>
      </c>
    </row>
    <row r="3116" spans="1:12">
      <c r="A3116" s="135">
        <v>40879</v>
      </c>
      <c r="B3116" s="136">
        <f t="shared" si="213"/>
        <v>2011</v>
      </c>
      <c r="C3116" s="137">
        <v>1.3386</v>
      </c>
      <c r="D3116" s="133">
        <f t="shared" si="211"/>
        <v>1.3386</v>
      </c>
      <c r="E3116" s="144">
        <v>40882</v>
      </c>
      <c r="F3116" s="139">
        <f t="shared" si="214"/>
        <v>2011</v>
      </c>
      <c r="G3116" s="140">
        <v>1.5689</v>
      </c>
      <c r="H3116" s="145">
        <f t="shared" si="212"/>
        <v>1.5689</v>
      </c>
      <c r="L3116" s="5">
        <f t="shared" si="210"/>
        <v>1.3386</v>
      </c>
    </row>
    <row r="3117" spans="1:12">
      <c r="A3117" s="135">
        <v>40882</v>
      </c>
      <c r="B3117" s="136">
        <f t="shared" si="213"/>
        <v>2011</v>
      </c>
      <c r="C3117" s="137">
        <v>1.3463000000000001</v>
      </c>
      <c r="D3117" s="133">
        <f t="shared" si="211"/>
        <v>1.3463000000000001</v>
      </c>
      <c r="E3117" s="144">
        <v>40883</v>
      </c>
      <c r="F3117" s="139">
        <f t="shared" si="214"/>
        <v>2011</v>
      </c>
      <c r="G3117" s="140">
        <v>1.5580000000000001</v>
      </c>
      <c r="H3117" s="145">
        <f t="shared" si="212"/>
        <v>1.5580000000000001</v>
      </c>
      <c r="L3117" s="5">
        <f t="shared" si="210"/>
        <v>1.3463000000000001</v>
      </c>
    </row>
    <row r="3118" spans="1:12">
      <c r="A3118" s="135">
        <v>40883</v>
      </c>
      <c r="B3118" s="136">
        <f t="shared" si="213"/>
        <v>2011</v>
      </c>
      <c r="C3118" s="137">
        <v>1.3396999999999999</v>
      </c>
      <c r="D3118" s="133">
        <f t="shared" si="211"/>
        <v>1.3396999999999999</v>
      </c>
      <c r="E3118" s="144">
        <v>40884</v>
      </c>
      <c r="F3118" s="139">
        <f t="shared" si="214"/>
        <v>2011</v>
      </c>
      <c r="G3118" s="140">
        <v>1.5690999999999999</v>
      </c>
      <c r="H3118" s="145">
        <f t="shared" si="212"/>
        <v>1.5690999999999999</v>
      </c>
      <c r="L3118" s="5">
        <f t="shared" si="210"/>
        <v>1.3396999999999999</v>
      </c>
    </row>
    <row r="3119" spans="1:12">
      <c r="A3119" s="135">
        <v>40884</v>
      </c>
      <c r="B3119" s="136">
        <f t="shared" si="213"/>
        <v>2011</v>
      </c>
      <c r="C3119" s="137">
        <v>1.3386</v>
      </c>
      <c r="D3119" s="133">
        <f t="shared" si="211"/>
        <v>1.3386</v>
      </c>
      <c r="E3119" s="144">
        <v>40885</v>
      </c>
      <c r="F3119" s="139">
        <f t="shared" si="214"/>
        <v>2011</v>
      </c>
      <c r="G3119" s="140">
        <v>1.5634999999999999</v>
      </c>
      <c r="H3119" s="145">
        <f t="shared" si="212"/>
        <v>1.5634999999999999</v>
      </c>
      <c r="L3119" s="5">
        <f t="shared" si="210"/>
        <v>1.3386</v>
      </c>
    </row>
    <row r="3120" spans="1:12">
      <c r="A3120" s="135">
        <v>40885</v>
      </c>
      <c r="B3120" s="136">
        <f t="shared" si="213"/>
        <v>2011</v>
      </c>
      <c r="C3120" s="137">
        <v>1.3324</v>
      </c>
      <c r="D3120" s="133">
        <f t="shared" si="211"/>
        <v>1.3324</v>
      </c>
      <c r="E3120" s="144">
        <v>40886</v>
      </c>
      <c r="F3120" s="139">
        <f t="shared" si="214"/>
        <v>2011</v>
      </c>
      <c r="G3120" s="140">
        <v>1.5642</v>
      </c>
      <c r="H3120" s="145">
        <f t="shared" si="212"/>
        <v>1.5642</v>
      </c>
      <c r="L3120" s="5">
        <f t="shared" si="210"/>
        <v>1.3324</v>
      </c>
    </row>
    <row r="3121" spans="1:12">
      <c r="A3121" s="135">
        <v>40886</v>
      </c>
      <c r="B3121" s="136">
        <f t="shared" si="213"/>
        <v>2011</v>
      </c>
      <c r="C3121" s="137">
        <v>1.3368</v>
      </c>
      <c r="D3121" s="133">
        <f t="shared" si="211"/>
        <v>1.3368</v>
      </c>
      <c r="E3121" s="144">
        <v>40889</v>
      </c>
      <c r="F3121" s="139">
        <f t="shared" si="214"/>
        <v>2011</v>
      </c>
      <c r="G3121" s="140">
        <v>1.5597000000000001</v>
      </c>
      <c r="H3121" s="145">
        <f t="shared" si="212"/>
        <v>1.5597000000000001</v>
      </c>
      <c r="L3121" s="5">
        <f t="shared" si="210"/>
        <v>1.3368</v>
      </c>
    </row>
    <row r="3122" spans="1:12">
      <c r="A3122" s="135">
        <v>40889</v>
      </c>
      <c r="B3122" s="136">
        <f t="shared" si="213"/>
        <v>2011</v>
      </c>
      <c r="C3122" s="137">
        <v>1.3188</v>
      </c>
      <c r="D3122" s="133">
        <f t="shared" si="211"/>
        <v>1.3188</v>
      </c>
      <c r="E3122" s="144">
        <v>40890</v>
      </c>
      <c r="F3122" s="139">
        <f t="shared" si="214"/>
        <v>2011</v>
      </c>
      <c r="G3122" s="140">
        <v>1.5528</v>
      </c>
      <c r="H3122" s="145">
        <f t="shared" si="212"/>
        <v>1.5528</v>
      </c>
      <c r="L3122" s="5">
        <f t="shared" si="210"/>
        <v>1.3188</v>
      </c>
    </row>
    <row r="3123" spans="1:12">
      <c r="A3123" s="135">
        <v>40890</v>
      </c>
      <c r="B3123" s="136">
        <f t="shared" si="213"/>
        <v>2011</v>
      </c>
      <c r="C3123" s="137">
        <v>1.3093999999999999</v>
      </c>
      <c r="D3123" s="133">
        <f t="shared" si="211"/>
        <v>1.3093999999999999</v>
      </c>
      <c r="E3123" s="144">
        <v>40891</v>
      </c>
      <c r="F3123" s="139">
        <f t="shared" si="214"/>
        <v>2011</v>
      </c>
      <c r="G3123" s="140">
        <v>1.5445</v>
      </c>
      <c r="H3123" s="145">
        <f t="shared" si="212"/>
        <v>1.5445</v>
      </c>
      <c r="L3123" s="5">
        <f t="shared" si="210"/>
        <v>1.3093999999999999</v>
      </c>
    </row>
    <row r="3124" spans="1:12">
      <c r="A3124" s="135">
        <v>40891</v>
      </c>
      <c r="B3124" s="136">
        <f t="shared" si="213"/>
        <v>2011</v>
      </c>
      <c r="C3124" s="137">
        <v>1.2971999999999999</v>
      </c>
      <c r="D3124" s="133">
        <f t="shared" si="211"/>
        <v>1.2971999999999999</v>
      </c>
      <c r="E3124" s="144">
        <v>40892</v>
      </c>
      <c r="F3124" s="139">
        <f t="shared" si="214"/>
        <v>2011</v>
      </c>
      <c r="G3124" s="140">
        <v>1.5486</v>
      </c>
      <c r="H3124" s="145">
        <f t="shared" si="212"/>
        <v>1.5486</v>
      </c>
      <c r="L3124" s="5">
        <f t="shared" si="210"/>
        <v>1.2971999999999999</v>
      </c>
    </row>
    <row r="3125" spans="1:12">
      <c r="A3125" s="135">
        <v>40892</v>
      </c>
      <c r="B3125" s="136">
        <f t="shared" si="213"/>
        <v>2011</v>
      </c>
      <c r="C3125" s="137">
        <v>1.3012999999999999</v>
      </c>
      <c r="D3125" s="133">
        <f t="shared" si="211"/>
        <v>1.3012999999999999</v>
      </c>
      <c r="E3125" s="144">
        <v>40893</v>
      </c>
      <c r="F3125" s="139">
        <f t="shared" si="214"/>
        <v>2011</v>
      </c>
      <c r="G3125" s="140">
        <v>1.5513999999999999</v>
      </c>
      <c r="H3125" s="145">
        <f t="shared" si="212"/>
        <v>1.5513999999999999</v>
      </c>
      <c r="L3125" s="5">
        <f t="shared" si="210"/>
        <v>1.3012999999999999</v>
      </c>
    </row>
    <row r="3126" spans="1:12">
      <c r="A3126" s="135">
        <v>40893</v>
      </c>
      <c r="B3126" s="136">
        <f t="shared" si="213"/>
        <v>2011</v>
      </c>
      <c r="C3126" s="137">
        <v>1.3025</v>
      </c>
      <c r="D3126" s="133">
        <f t="shared" si="211"/>
        <v>1.3025</v>
      </c>
      <c r="E3126" s="144">
        <v>40896</v>
      </c>
      <c r="F3126" s="139">
        <f t="shared" si="214"/>
        <v>2011</v>
      </c>
      <c r="G3126" s="140">
        <v>1.5530999999999999</v>
      </c>
      <c r="H3126" s="145">
        <f t="shared" si="212"/>
        <v>1.5530999999999999</v>
      </c>
      <c r="L3126" s="5">
        <f t="shared" si="210"/>
        <v>1.3025</v>
      </c>
    </row>
    <row r="3127" spans="1:12">
      <c r="A3127" s="135">
        <v>40896</v>
      </c>
      <c r="B3127" s="136">
        <f t="shared" si="213"/>
        <v>2011</v>
      </c>
      <c r="C3127" s="137">
        <v>1.3017000000000001</v>
      </c>
      <c r="D3127" s="133">
        <f t="shared" si="211"/>
        <v>1.3017000000000001</v>
      </c>
      <c r="E3127" s="144">
        <v>40897</v>
      </c>
      <c r="F3127" s="139">
        <f t="shared" si="214"/>
        <v>2011</v>
      </c>
      <c r="G3127" s="140">
        <v>1.5673999999999999</v>
      </c>
      <c r="H3127" s="145">
        <f t="shared" si="212"/>
        <v>1.5673999999999999</v>
      </c>
      <c r="L3127" s="5">
        <f t="shared" si="210"/>
        <v>1.3017000000000001</v>
      </c>
    </row>
    <row r="3128" spans="1:12">
      <c r="A3128" s="135">
        <v>40897</v>
      </c>
      <c r="B3128" s="136">
        <f t="shared" si="213"/>
        <v>2011</v>
      </c>
      <c r="C3128" s="137">
        <v>1.3076000000000001</v>
      </c>
      <c r="D3128" s="133">
        <f t="shared" si="211"/>
        <v>1.3076000000000001</v>
      </c>
      <c r="E3128" s="144">
        <v>40898</v>
      </c>
      <c r="F3128" s="139">
        <f t="shared" si="214"/>
        <v>2011</v>
      </c>
      <c r="G3128" s="140">
        <v>1.5680000000000001</v>
      </c>
      <c r="H3128" s="145">
        <f t="shared" si="212"/>
        <v>1.5680000000000001</v>
      </c>
      <c r="L3128" s="5">
        <f t="shared" si="210"/>
        <v>1.3076000000000001</v>
      </c>
    </row>
    <row r="3129" spans="1:12">
      <c r="A3129" s="135">
        <v>40898</v>
      </c>
      <c r="B3129" s="136">
        <f t="shared" si="213"/>
        <v>2011</v>
      </c>
      <c r="C3129" s="137">
        <v>1.304</v>
      </c>
      <c r="D3129" s="133">
        <f t="shared" si="211"/>
        <v>1.304</v>
      </c>
      <c r="E3129" s="144">
        <v>40899</v>
      </c>
      <c r="F3129" s="139">
        <f t="shared" si="214"/>
        <v>2011</v>
      </c>
      <c r="G3129" s="140">
        <v>1.5667</v>
      </c>
      <c r="H3129" s="145">
        <f t="shared" si="212"/>
        <v>1.5667</v>
      </c>
      <c r="L3129" s="5">
        <f t="shared" si="210"/>
        <v>1.304</v>
      </c>
    </row>
    <row r="3130" spans="1:12">
      <c r="A3130" s="135">
        <v>40899</v>
      </c>
      <c r="B3130" s="136">
        <f t="shared" si="213"/>
        <v>2011</v>
      </c>
      <c r="C3130" s="137">
        <v>1.3045</v>
      </c>
      <c r="D3130" s="133">
        <f t="shared" si="211"/>
        <v>1.3045</v>
      </c>
      <c r="E3130" s="144">
        <v>40900</v>
      </c>
      <c r="F3130" s="139">
        <f t="shared" si="214"/>
        <v>2011</v>
      </c>
      <c r="G3130" s="140">
        <v>1.5615000000000001</v>
      </c>
      <c r="H3130" s="145">
        <f t="shared" si="212"/>
        <v>1.5615000000000001</v>
      </c>
      <c r="L3130" s="5">
        <f t="shared" si="210"/>
        <v>1.3045</v>
      </c>
    </row>
    <row r="3131" spans="1:12">
      <c r="A3131" s="135">
        <v>40900</v>
      </c>
      <c r="B3131" s="136">
        <f t="shared" si="213"/>
        <v>2011</v>
      </c>
      <c r="C3131" s="137">
        <v>1.304</v>
      </c>
      <c r="D3131" s="133">
        <f t="shared" si="211"/>
        <v>1.304</v>
      </c>
      <c r="E3131" s="144">
        <v>40903</v>
      </c>
      <c r="F3131" s="139">
        <f t="shared" si="214"/>
        <v>2011</v>
      </c>
      <c r="G3131" s="140" t="s">
        <v>50</v>
      </c>
      <c r="H3131" s="145" t="str">
        <f t="shared" si="212"/>
        <v/>
      </c>
      <c r="L3131" s="5">
        <f t="shared" si="210"/>
        <v>1.304</v>
      </c>
    </row>
    <row r="3132" spans="1:12">
      <c r="A3132" s="135">
        <v>40903</v>
      </c>
      <c r="B3132" s="136">
        <f t="shared" si="213"/>
        <v>2011</v>
      </c>
      <c r="C3132" s="137" t="s">
        <v>50</v>
      </c>
      <c r="D3132" s="133" t="str">
        <f t="shared" si="211"/>
        <v/>
      </c>
      <c r="E3132" s="144">
        <v>40904</v>
      </c>
      <c r="F3132" s="139">
        <f t="shared" si="214"/>
        <v>2011</v>
      </c>
      <c r="G3132" s="140">
        <v>1.5670999999999999</v>
      </c>
      <c r="H3132" s="145">
        <f t="shared" si="212"/>
        <v>1.5670999999999999</v>
      </c>
      <c r="L3132" s="5" t="str">
        <f t="shared" si="210"/>
        <v/>
      </c>
    </row>
    <row r="3133" spans="1:12">
      <c r="A3133" s="135">
        <v>40904</v>
      </c>
      <c r="B3133" s="136">
        <f t="shared" si="213"/>
        <v>2011</v>
      </c>
      <c r="C3133" s="137">
        <v>1.3073999999999999</v>
      </c>
      <c r="D3133" s="133">
        <f t="shared" si="211"/>
        <v>1.3073999999999999</v>
      </c>
      <c r="E3133" s="144">
        <v>40905</v>
      </c>
      <c r="F3133" s="139">
        <f t="shared" si="214"/>
        <v>2011</v>
      </c>
      <c r="G3133" s="140">
        <v>1.5478000000000001</v>
      </c>
      <c r="H3133" s="145">
        <f t="shared" si="212"/>
        <v>1.5478000000000001</v>
      </c>
      <c r="L3133" s="5">
        <f t="shared" si="210"/>
        <v>1.3073999999999999</v>
      </c>
    </row>
    <row r="3134" spans="1:12">
      <c r="A3134" s="135">
        <v>40905</v>
      </c>
      <c r="B3134" s="136">
        <f t="shared" si="213"/>
        <v>2011</v>
      </c>
      <c r="C3134" s="137">
        <v>1.2926</v>
      </c>
      <c r="D3134" s="133">
        <f t="shared" si="211"/>
        <v>1.2926</v>
      </c>
      <c r="E3134" s="144">
        <v>40906</v>
      </c>
      <c r="F3134" s="139">
        <f t="shared" si="214"/>
        <v>2011</v>
      </c>
      <c r="G3134" s="140">
        <v>1.5386</v>
      </c>
      <c r="H3134" s="145">
        <f t="shared" si="212"/>
        <v>1.5386</v>
      </c>
      <c r="L3134" s="5">
        <f t="shared" si="210"/>
        <v>1.2926</v>
      </c>
    </row>
    <row r="3135" spans="1:12">
      <c r="A3135" s="135">
        <v>40906</v>
      </c>
      <c r="B3135" s="136">
        <f t="shared" si="213"/>
        <v>2011</v>
      </c>
      <c r="C3135" s="137">
        <v>1.2951999999999999</v>
      </c>
      <c r="D3135" s="133">
        <f t="shared" si="211"/>
        <v>1.2951999999999999</v>
      </c>
      <c r="E3135" s="144">
        <v>40907</v>
      </c>
      <c r="F3135" s="139">
        <f t="shared" si="214"/>
        <v>2011</v>
      </c>
      <c r="G3135" s="140">
        <v>1.5537000000000001</v>
      </c>
      <c r="H3135" s="145">
        <f t="shared" si="212"/>
        <v>1.5537000000000001</v>
      </c>
      <c r="L3135" s="5">
        <f t="shared" si="210"/>
        <v>1.2951999999999999</v>
      </c>
    </row>
    <row r="3136" spans="1:12">
      <c r="A3136" s="135">
        <v>40907</v>
      </c>
      <c r="B3136" s="136">
        <f t="shared" si="213"/>
        <v>2011</v>
      </c>
      <c r="C3136" s="137">
        <v>1.2972999999999999</v>
      </c>
      <c r="D3136" s="133">
        <f t="shared" si="211"/>
        <v>1.2972999999999999</v>
      </c>
      <c r="E3136" s="144">
        <v>40910</v>
      </c>
      <c r="F3136" s="139">
        <f t="shared" si="214"/>
        <v>2012</v>
      </c>
      <c r="G3136" s="140" t="s">
        <v>50</v>
      </c>
      <c r="H3136" s="145" t="str">
        <f t="shared" si="212"/>
        <v/>
      </c>
      <c r="L3136" s="5">
        <f t="shared" si="210"/>
        <v>1.2972999999999999</v>
      </c>
    </row>
    <row r="3137" spans="1:13">
      <c r="A3137" s="135">
        <v>40910</v>
      </c>
      <c r="B3137" s="136">
        <f t="shared" si="213"/>
        <v>2012</v>
      </c>
      <c r="C3137" s="137" t="s">
        <v>50</v>
      </c>
      <c r="D3137" s="133" t="str">
        <f t="shared" si="211"/>
        <v/>
      </c>
      <c r="E3137" s="144">
        <v>40911</v>
      </c>
      <c r="F3137" s="139">
        <f t="shared" si="214"/>
        <v>2012</v>
      </c>
      <c r="G3137" s="140">
        <v>1.5654999999999999</v>
      </c>
      <c r="H3137" s="145">
        <f t="shared" si="212"/>
        <v>1.5654999999999999</v>
      </c>
      <c r="M3137" s="5" t="str">
        <f t="shared" ref="M3137:M3200" si="215">D3137</f>
        <v/>
      </c>
    </row>
    <row r="3138" spans="1:13">
      <c r="A3138" s="135">
        <v>40911</v>
      </c>
      <c r="B3138" s="136">
        <f t="shared" si="213"/>
        <v>2012</v>
      </c>
      <c r="C3138" s="137">
        <v>1.3061</v>
      </c>
      <c r="D3138" s="133">
        <f t="shared" si="211"/>
        <v>1.3061</v>
      </c>
      <c r="E3138" s="144">
        <v>40912</v>
      </c>
      <c r="F3138" s="139">
        <f t="shared" si="214"/>
        <v>2012</v>
      </c>
      <c r="G3138" s="140">
        <v>1.5638000000000001</v>
      </c>
      <c r="H3138" s="145">
        <f t="shared" si="212"/>
        <v>1.5638000000000001</v>
      </c>
      <c r="M3138" s="5">
        <f t="shared" si="215"/>
        <v>1.3061</v>
      </c>
    </row>
    <row r="3139" spans="1:13">
      <c r="A3139" s="135">
        <v>40912</v>
      </c>
      <c r="B3139" s="136">
        <f t="shared" si="213"/>
        <v>2012</v>
      </c>
      <c r="C3139" s="137">
        <v>1.2929999999999999</v>
      </c>
      <c r="D3139" s="133">
        <f t="shared" si="211"/>
        <v>1.2929999999999999</v>
      </c>
      <c r="E3139" s="144">
        <v>40913</v>
      </c>
      <c r="F3139" s="139">
        <f t="shared" si="214"/>
        <v>2012</v>
      </c>
      <c r="G3139" s="140">
        <v>1.548</v>
      </c>
      <c r="H3139" s="145">
        <f t="shared" si="212"/>
        <v>1.548</v>
      </c>
      <c r="M3139" s="5">
        <f t="shared" si="215"/>
        <v>1.2929999999999999</v>
      </c>
    </row>
    <row r="3140" spans="1:13">
      <c r="A3140" s="135">
        <v>40913</v>
      </c>
      <c r="B3140" s="136">
        <f t="shared" si="213"/>
        <v>2012</v>
      </c>
      <c r="C3140" s="137">
        <v>1.2783</v>
      </c>
      <c r="D3140" s="133">
        <f t="shared" si="211"/>
        <v>1.2783</v>
      </c>
      <c r="E3140" s="144">
        <v>40914</v>
      </c>
      <c r="F3140" s="139">
        <f t="shared" si="214"/>
        <v>2012</v>
      </c>
      <c r="G3140" s="140">
        <v>1.5430999999999999</v>
      </c>
      <c r="H3140" s="145">
        <f t="shared" si="212"/>
        <v>1.5430999999999999</v>
      </c>
      <c r="M3140" s="5">
        <f t="shared" si="215"/>
        <v>1.2783</v>
      </c>
    </row>
    <row r="3141" spans="1:13">
      <c r="A3141" s="135">
        <v>40914</v>
      </c>
      <c r="B3141" s="136">
        <f t="shared" si="213"/>
        <v>2012</v>
      </c>
      <c r="C3141" s="137">
        <v>1.2723</v>
      </c>
      <c r="D3141" s="133">
        <f t="shared" si="211"/>
        <v>1.2723</v>
      </c>
      <c r="E3141" s="144">
        <v>40917</v>
      </c>
      <c r="F3141" s="139">
        <f t="shared" si="214"/>
        <v>2012</v>
      </c>
      <c r="G3141" s="140">
        <v>1.5436000000000001</v>
      </c>
      <c r="H3141" s="145">
        <f t="shared" si="212"/>
        <v>1.5436000000000001</v>
      </c>
      <c r="M3141" s="5">
        <f t="shared" si="215"/>
        <v>1.2723</v>
      </c>
    </row>
    <row r="3142" spans="1:13">
      <c r="A3142" s="135">
        <v>40917</v>
      </c>
      <c r="B3142" s="136">
        <f t="shared" si="213"/>
        <v>2012</v>
      </c>
      <c r="C3142" s="137">
        <v>1.2745</v>
      </c>
      <c r="D3142" s="133">
        <f t="shared" si="211"/>
        <v>1.2745</v>
      </c>
      <c r="E3142" s="144">
        <v>40918</v>
      </c>
      <c r="F3142" s="139">
        <f t="shared" si="214"/>
        <v>2012</v>
      </c>
      <c r="G3142" s="140">
        <v>1.5488999999999999</v>
      </c>
      <c r="H3142" s="145">
        <f t="shared" si="212"/>
        <v>1.5488999999999999</v>
      </c>
      <c r="M3142" s="5">
        <f t="shared" si="215"/>
        <v>1.2745</v>
      </c>
    </row>
    <row r="3143" spans="1:13">
      <c r="A3143" s="135">
        <v>40918</v>
      </c>
      <c r="B3143" s="136">
        <f t="shared" si="213"/>
        <v>2012</v>
      </c>
      <c r="C3143" s="137">
        <v>1.2782</v>
      </c>
      <c r="D3143" s="133">
        <f t="shared" ref="D3143:D3206" si="216">IF(ISNUMBER(C3143),C3143,"")</f>
        <v>1.2782</v>
      </c>
      <c r="E3143" s="144">
        <v>40919</v>
      </c>
      <c r="F3143" s="139">
        <f t="shared" si="214"/>
        <v>2012</v>
      </c>
      <c r="G3143" s="140">
        <v>1.5325</v>
      </c>
      <c r="H3143" s="145">
        <f t="shared" ref="H3143:H3206" si="217">IF(ISNUMBER(G3143),G3143,"")</f>
        <v>1.5325</v>
      </c>
      <c r="M3143" s="5">
        <f t="shared" si="215"/>
        <v>1.2782</v>
      </c>
    </row>
    <row r="3144" spans="1:13">
      <c r="A3144" s="135">
        <v>40919</v>
      </c>
      <c r="B3144" s="136">
        <f t="shared" ref="B3144:B3207" si="218">YEAR(A3144)</f>
        <v>2012</v>
      </c>
      <c r="C3144" s="137">
        <v>1.2685999999999999</v>
      </c>
      <c r="D3144" s="133">
        <f t="shared" si="216"/>
        <v>1.2685999999999999</v>
      </c>
      <c r="E3144" s="144">
        <v>40920</v>
      </c>
      <c r="F3144" s="139">
        <f t="shared" si="214"/>
        <v>2012</v>
      </c>
      <c r="G3144" s="140">
        <v>1.5325</v>
      </c>
      <c r="H3144" s="145">
        <f t="shared" si="217"/>
        <v>1.5325</v>
      </c>
      <c r="M3144" s="5">
        <f t="shared" si="215"/>
        <v>1.2685999999999999</v>
      </c>
    </row>
    <row r="3145" spans="1:13">
      <c r="A3145" s="135">
        <v>40920</v>
      </c>
      <c r="B3145" s="136">
        <f t="shared" si="218"/>
        <v>2012</v>
      </c>
      <c r="C3145" s="137">
        <v>1.2818000000000001</v>
      </c>
      <c r="D3145" s="133">
        <f t="shared" si="216"/>
        <v>1.2818000000000001</v>
      </c>
      <c r="E3145" s="144">
        <v>40921</v>
      </c>
      <c r="F3145" s="139">
        <f t="shared" ref="F3145:F3208" si="219">YEAR(E3145)</f>
        <v>2012</v>
      </c>
      <c r="G3145" s="140">
        <v>1.5301</v>
      </c>
      <c r="H3145" s="145">
        <f t="shared" si="217"/>
        <v>1.5301</v>
      </c>
      <c r="M3145" s="5">
        <f t="shared" si="215"/>
        <v>1.2818000000000001</v>
      </c>
    </row>
    <row r="3146" spans="1:13">
      <c r="A3146" s="135">
        <v>40921</v>
      </c>
      <c r="B3146" s="136">
        <f t="shared" si="218"/>
        <v>2012</v>
      </c>
      <c r="C3146" s="137">
        <v>1.2682</v>
      </c>
      <c r="D3146" s="133">
        <f t="shared" si="216"/>
        <v>1.2682</v>
      </c>
      <c r="E3146" s="144">
        <v>40924</v>
      </c>
      <c r="F3146" s="139">
        <f t="shared" si="219"/>
        <v>2012</v>
      </c>
      <c r="G3146" s="140" t="s">
        <v>50</v>
      </c>
      <c r="H3146" s="145" t="str">
        <f t="shared" si="217"/>
        <v/>
      </c>
      <c r="M3146" s="5">
        <f t="shared" si="215"/>
        <v>1.2682</v>
      </c>
    </row>
    <row r="3147" spans="1:13">
      <c r="A3147" s="135">
        <v>40924</v>
      </c>
      <c r="B3147" s="136">
        <f t="shared" si="218"/>
        <v>2012</v>
      </c>
      <c r="C3147" s="137" t="s">
        <v>50</v>
      </c>
      <c r="D3147" s="133" t="str">
        <f t="shared" si="216"/>
        <v/>
      </c>
      <c r="E3147" s="144">
        <v>40925</v>
      </c>
      <c r="F3147" s="139">
        <f t="shared" si="219"/>
        <v>2012</v>
      </c>
      <c r="G3147" s="140">
        <v>1.5356000000000001</v>
      </c>
      <c r="H3147" s="145">
        <f t="shared" si="217"/>
        <v>1.5356000000000001</v>
      </c>
      <c r="M3147" s="5" t="str">
        <f t="shared" si="215"/>
        <v/>
      </c>
    </row>
    <row r="3148" spans="1:13">
      <c r="A3148" s="135">
        <v>40925</v>
      </c>
      <c r="B3148" s="136">
        <f t="shared" si="218"/>
        <v>2012</v>
      </c>
      <c r="C3148" s="137">
        <v>1.274</v>
      </c>
      <c r="D3148" s="133">
        <f t="shared" si="216"/>
        <v>1.274</v>
      </c>
      <c r="E3148" s="144">
        <v>40926</v>
      </c>
      <c r="F3148" s="139">
        <f t="shared" si="219"/>
        <v>2012</v>
      </c>
      <c r="G3148" s="140">
        <v>1.5409999999999999</v>
      </c>
      <c r="H3148" s="145">
        <f t="shared" si="217"/>
        <v>1.5409999999999999</v>
      </c>
      <c r="M3148" s="5">
        <f t="shared" si="215"/>
        <v>1.274</v>
      </c>
    </row>
    <row r="3149" spans="1:13">
      <c r="A3149" s="135">
        <v>40926</v>
      </c>
      <c r="B3149" s="136">
        <f t="shared" si="218"/>
        <v>2012</v>
      </c>
      <c r="C3149" s="137">
        <v>1.2825</v>
      </c>
      <c r="D3149" s="133">
        <f t="shared" si="216"/>
        <v>1.2825</v>
      </c>
      <c r="E3149" s="144">
        <v>40927</v>
      </c>
      <c r="F3149" s="139">
        <f t="shared" si="219"/>
        <v>2012</v>
      </c>
      <c r="G3149" s="140">
        <v>1.5484</v>
      </c>
      <c r="H3149" s="145">
        <f t="shared" si="217"/>
        <v>1.5484</v>
      </c>
      <c r="M3149" s="5">
        <f t="shared" si="215"/>
        <v>1.2825</v>
      </c>
    </row>
    <row r="3150" spans="1:13">
      <c r="A3150" s="135">
        <v>40927</v>
      </c>
      <c r="B3150" s="136">
        <f t="shared" si="218"/>
        <v>2012</v>
      </c>
      <c r="C3150" s="137">
        <v>1.2937000000000001</v>
      </c>
      <c r="D3150" s="133">
        <f t="shared" si="216"/>
        <v>1.2937000000000001</v>
      </c>
      <c r="E3150" s="144">
        <v>40928</v>
      </c>
      <c r="F3150" s="139">
        <f t="shared" si="219"/>
        <v>2012</v>
      </c>
      <c r="G3150" s="140">
        <v>1.554</v>
      </c>
      <c r="H3150" s="145">
        <f t="shared" si="217"/>
        <v>1.554</v>
      </c>
      <c r="M3150" s="5">
        <f t="shared" si="215"/>
        <v>1.2937000000000001</v>
      </c>
    </row>
    <row r="3151" spans="1:13">
      <c r="A3151" s="135">
        <v>40928</v>
      </c>
      <c r="B3151" s="136">
        <f t="shared" si="218"/>
        <v>2012</v>
      </c>
      <c r="C3151" s="137">
        <v>1.2948</v>
      </c>
      <c r="D3151" s="133">
        <f t="shared" si="216"/>
        <v>1.2948</v>
      </c>
      <c r="E3151" s="144">
        <v>40931</v>
      </c>
      <c r="F3151" s="139">
        <f t="shared" si="219"/>
        <v>2012</v>
      </c>
      <c r="G3151" s="140">
        <v>1.5582</v>
      </c>
      <c r="H3151" s="145">
        <f t="shared" si="217"/>
        <v>1.5582</v>
      </c>
      <c r="M3151" s="5">
        <f t="shared" si="215"/>
        <v>1.2948</v>
      </c>
    </row>
    <row r="3152" spans="1:13">
      <c r="A3152" s="135">
        <v>40931</v>
      </c>
      <c r="B3152" s="136">
        <f t="shared" si="218"/>
        <v>2012</v>
      </c>
      <c r="C3152" s="137">
        <v>1.3035000000000001</v>
      </c>
      <c r="D3152" s="133">
        <f t="shared" si="216"/>
        <v>1.3035000000000001</v>
      </c>
      <c r="E3152" s="144">
        <v>40932</v>
      </c>
      <c r="F3152" s="139">
        <f t="shared" si="219"/>
        <v>2012</v>
      </c>
      <c r="G3152" s="140">
        <v>1.5595000000000001</v>
      </c>
      <c r="H3152" s="145">
        <f t="shared" si="217"/>
        <v>1.5595000000000001</v>
      </c>
      <c r="M3152" s="5">
        <f t="shared" si="215"/>
        <v>1.3035000000000001</v>
      </c>
    </row>
    <row r="3153" spans="1:13">
      <c r="A3153" s="135">
        <v>40932</v>
      </c>
      <c r="B3153" s="136">
        <f t="shared" si="218"/>
        <v>2012</v>
      </c>
      <c r="C3153" s="137">
        <v>1.3004</v>
      </c>
      <c r="D3153" s="133">
        <f t="shared" si="216"/>
        <v>1.3004</v>
      </c>
      <c r="E3153" s="144">
        <v>40933</v>
      </c>
      <c r="F3153" s="139">
        <f t="shared" si="219"/>
        <v>2012</v>
      </c>
      <c r="G3153" s="140">
        <v>1.5569999999999999</v>
      </c>
      <c r="H3153" s="145">
        <f t="shared" si="217"/>
        <v>1.5569999999999999</v>
      </c>
      <c r="M3153" s="5">
        <f t="shared" si="215"/>
        <v>1.3004</v>
      </c>
    </row>
    <row r="3154" spans="1:13">
      <c r="A3154" s="135">
        <v>40933</v>
      </c>
      <c r="B3154" s="136">
        <f t="shared" si="218"/>
        <v>2012</v>
      </c>
      <c r="C3154" s="137">
        <v>1.2978000000000001</v>
      </c>
      <c r="D3154" s="133">
        <f t="shared" si="216"/>
        <v>1.2978000000000001</v>
      </c>
      <c r="E3154" s="144">
        <v>40934</v>
      </c>
      <c r="F3154" s="139">
        <f t="shared" si="219"/>
        <v>2012</v>
      </c>
      <c r="G3154" s="140">
        <v>1.5706</v>
      </c>
      <c r="H3154" s="145">
        <f t="shared" si="217"/>
        <v>1.5706</v>
      </c>
      <c r="M3154" s="5">
        <f t="shared" si="215"/>
        <v>1.2978000000000001</v>
      </c>
    </row>
    <row r="3155" spans="1:13">
      <c r="A3155" s="135">
        <v>40934</v>
      </c>
      <c r="B3155" s="136">
        <f t="shared" si="218"/>
        <v>2012</v>
      </c>
      <c r="C3155" s="137">
        <v>1.3151999999999999</v>
      </c>
      <c r="D3155" s="133">
        <f t="shared" si="216"/>
        <v>1.3151999999999999</v>
      </c>
      <c r="E3155" s="144">
        <v>40935</v>
      </c>
      <c r="F3155" s="139">
        <f t="shared" si="219"/>
        <v>2012</v>
      </c>
      <c r="G3155" s="140">
        <v>1.5716000000000001</v>
      </c>
      <c r="H3155" s="145">
        <f t="shared" si="217"/>
        <v>1.5716000000000001</v>
      </c>
      <c r="M3155" s="5">
        <f t="shared" si="215"/>
        <v>1.3151999999999999</v>
      </c>
    </row>
    <row r="3156" spans="1:13">
      <c r="A3156" s="135">
        <v>40935</v>
      </c>
      <c r="B3156" s="136">
        <f t="shared" si="218"/>
        <v>2012</v>
      </c>
      <c r="C3156" s="137">
        <v>1.3191999999999999</v>
      </c>
      <c r="D3156" s="133">
        <f t="shared" si="216"/>
        <v>1.3191999999999999</v>
      </c>
      <c r="E3156" s="144">
        <v>40938</v>
      </c>
      <c r="F3156" s="139">
        <f t="shared" si="219"/>
        <v>2012</v>
      </c>
      <c r="G3156" s="140">
        <v>1.569</v>
      </c>
      <c r="H3156" s="145">
        <f t="shared" si="217"/>
        <v>1.569</v>
      </c>
      <c r="M3156" s="5">
        <f t="shared" si="215"/>
        <v>1.3191999999999999</v>
      </c>
    </row>
    <row r="3157" spans="1:13">
      <c r="A3157" s="135">
        <v>40938</v>
      </c>
      <c r="B3157" s="136">
        <f t="shared" si="218"/>
        <v>2012</v>
      </c>
      <c r="C3157" s="137">
        <v>1.3123</v>
      </c>
      <c r="D3157" s="133">
        <f t="shared" si="216"/>
        <v>1.3123</v>
      </c>
      <c r="E3157" s="144">
        <v>40939</v>
      </c>
      <c r="F3157" s="139">
        <f t="shared" si="219"/>
        <v>2012</v>
      </c>
      <c r="G3157" s="140">
        <v>1.5753999999999999</v>
      </c>
      <c r="H3157" s="145">
        <f t="shared" si="217"/>
        <v>1.5753999999999999</v>
      </c>
      <c r="M3157" s="5">
        <f t="shared" si="215"/>
        <v>1.3123</v>
      </c>
    </row>
    <row r="3158" spans="1:13">
      <c r="A3158" s="135">
        <v>40939</v>
      </c>
      <c r="B3158" s="136">
        <f t="shared" si="218"/>
        <v>2012</v>
      </c>
      <c r="C3158" s="137">
        <v>1.3052999999999999</v>
      </c>
      <c r="D3158" s="133">
        <f t="shared" si="216"/>
        <v>1.3052999999999999</v>
      </c>
      <c r="E3158" s="144">
        <v>40940</v>
      </c>
      <c r="F3158" s="139">
        <f t="shared" si="219"/>
        <v>2012</v>
      </c>
      <c r="G3158" s="140">
        <v>1.5849</v>
      </c>
      <c r="H3158" s="145">
        <f t="shared" si="217"/>
        <v>1.5849</v>
      </c>
      <c r="M3158" s="5">
        <f t="shared" si="215"/>
        <v>1.3052999999999999</v>
      </c>
    </row>
    <row r="3159" spans="1:13">
      <c r="A3159" s="135">
        <v>40940</v>
      </c>
      <c r="B3159" s="136">
        <f t="shared" si="218"/>
        <v>2012</v>
      </c>
      <c r="C3159" s="137">
        <v>1.3179000000000001</v>
      </c>
      <c r="D3159" s="133">
        <f t="shared" si="216"/>
        <v>1.3179000000000001</v>
      </c>
      <c r="E3159" s="144">
        <v>40941</v>
      </c>
      <c r="F3159" s="139">
        <f t="shared" si="219"/>
        <v>2012</v>
      </c>
      <c r="G3159" s="140">
        <v>1.5812999999999999</v>
      </c>
      <c r="H3159" s="145">
        <f t="shared" si="217"/>
        <v>1.5812999999999999</v>
      </c>
      <c r="M3159" s="5">
        <f t="shared" si="215"/>
        <v>1.3179000000000001</v>
      </c>
    </row>
    <row r="3160" spans="1:13">
      <c r="A3160" s="135">
        <v>40941</v>
      </c>
      <c r="B3160" s="136">
        <f t="shared" si="218"/>
        <v>2012</v>
      </c>
      <c r="C3160" s="137">
        <v>1.3167</v>
      </c>
      <c r="D3160" s="133">
        <f t="shared" si="216"/>
        <v>1.3167</v>
      </c>
      <c r="E3160" s="144">
        <v>40942</v>
      </c>
      <c r="F3160" s="139">
        <f t="shared" si="219"/>
        <v>2012</v>
      </c>
      <c r="G3160" s="140">
        <v>1.5779000000000001</v>
      </c>
      <c r="H3160" s="145">
        <f t="shared" si="217"/>
        <v>1.5779000000000001</v>
      </c>
      <c r="M3160" s="5">
        <f t="shared" si="215"/>
        <v>1.3167</v>
      </c>
    </row>
    <row r="3161" spans="1:13">
      <c r="A3161" s="135">
        <v>40942</v>
      </c>
      <c r="B3161" s="136">
        <f t="shared" si="218"/>
        <v>2012</v>
      </c>
      <c r="C3161" s="137">
        <v>1.3106</v>
      </c>
      <c r="D3161" s="133">
        <f t="shared" si="216"/>
        <v>1.3106</v>
      </c>
      <c r="E3161" s="144">
        <v>40945</v>
      </c>
      <c r="F3161" s="139">
        <f t="shared" si="219"/>
        <v>2012</v>
      </c>
      <c r="G3161" s="140">
        <v>1.5831999999999999</v>
      </c>
      <c r="H3161" s="145">
        <f t="shared" si="217"/>
        <v>1.5831999999999999</v>
      </c>
      <c r="M3161" s="5">
        <f t="shared" si="215"/>
        <v>1.3106</v>
      </c>
    </row>
    <row r="3162" spans="1:13">
      <c r="A3162" s="135">
        <v>40945</v>
      </c>
      <c r="B3162" s="136">
        <f t="shared" si="218"/>
        <v>2012</v>
      </c>
      <c r="C3162" s="137">
        <v>1.3129999999999999</v>
      </c>
      <c r="D3162" s="133">
        <f t="shared" si="216"/>
        <v>1.3129999999999999</v>
      </c>
      <c r="E3162" s="144">
        <v>40946</v>
      </c>
      <c r="F3162" s="139">
        <f t="shared" si="219"/>
        <v>2012</v>
      </c>
      <c r="G3162" s="140">
        <v>1.5891</v>
      </c>
      <c r="H3162" s="145">
        <f t="shared" si="217"/>
        <v>1.5891</v>
      </c>
      <c r="M3162" s="5">
        <f t="shared" si="215"/>
        <v>1.3129999999999999</v>
      </c>
    </row>
    <row r="3163" spans="1:13">
      <c r="A3163" s="135">
        <v>40946</v>
      </c>
      <c r="B3163" s="136">
        <f t="shared" si="218"/>
        <v>2012</v>
      </c>
      <c r="C3163" s="137">
        <v>1.3244</v>
      </c>
      <c r="D3163" s="133">
        <f t="shared" si="216"/>
        <v>1.3244</v>
      </c>
      <c r="E3163" s="144">
        <v>40947</v>
      </c>
      <c r="F3163" s="139">
        <f t="shared" si="219"/>
        <v>2012</v>
      </c>
      <c r="G3163" s="140">
        <v>1.5820000000000001</v>
      </c>
      <c r="H3163" s="145">
        <f t="shared" si="217"/>
        <v>1.5820000000000001</v>
      </c>
      <c r="M3163" s="5">
        <f t="shared" si="215"/>
        <v>1.3244</v>
      </c>
    </row>
    <row r="3164" spans="1:13">
      <c r="A3164" s="135">
        <v>40947</v>
      </c>
      <c r="B3164" s="136">
        <f t="shared" si="218"/>
        <v>2012</v>
      </c>
      <c r="C3164" s="137">
        <v>1.3252999999999999</v>
      </c>
      <c r="D3164" s="133">
        <f t="shared" si="216"/>
        <v>1.3252999999999999</v>
      </c>
      <c r="E3164" s="144">
        <v>40948</v>
      </c>
      <c r="F3164" s="139">
        <f t="shared" si="219"/>
        <v>2012</v>
      </c>
      <c r="G3164" s="140">
        <v>1.5838000000000001</v>
      </c>
      <c r="H3164" s="145">
        <f t="shared" si="217"/>
        <v>1.5838000000000001</v>
      </c>
      <c r="M3164" s="5">
        <f t="shared" si="215"/>
        <v>1.3252999999999999</v>
      </c>
    </row>
    <row r="3165" spans="1:13">
      <c r="A3165" s="135">
        <v>40948</v>
      </c>
      <c r="B3165" s="136">
        <f t="shared" si="218"/>
        <v>2012</v>
      </c>
      <c r="C3165" s="137">
        <v>1.3297000000000001</v>
      </c>
      <c r="D3165" s="133">
        <f t="shared" si="216"/>
        <v>1.3297000000000001</v>
      </c>
      <c r="E3165" s="144">
        <v>40949</v>
      </c>
      <c r="F3165" s="139">
        <f t="shared" si="219"/>
        <v>2012</v>
      </c>
      <c r="G3165" s="140">
        <v>1.5748</v>
      </c>
      <c r="H3165" s="145">
        <f t="shared" si="217"/>
        <v>1.5748</v>
      </c>
      <c r="M3165" s="5">
        <f t="shared" si="215"/>
        <v>1.3297000000000001</v>
      </c>
    </row>
    <row r="3166" spans="1:13">
      <c r="A3166" s="135">
        <v>40949</v>
      </c>
      <c r="B3166" s="136">
        <f t="shared" si="218"/>
        <v>2012</v>
      </c>
      <c r="C3166" s="137">
        <v>1.3187</v>
      </c>
      <c r="D3166" s="133">
        <f t="shared" si="216"/>
        <v>1.3187</v>
      </c>
      <c r="E3166" s="144">
        <v>40952</v>
      </c>
      <c r="F3166" s="139">
        <f t="shared" si="219"/>
        <v>2012</v>
      </c>
      <c r="G3166" s="140">
        <v>1.5780000000000001</v>
      </c>
      <c r="H3166" s="145">
        <f t="shared" si="217"/>
        <v>1.5780000000000001</v>
      </c>
      <c r="M3166" s="5">
        <f t="shared" si="215"/>
        <v>1.3187</v>
      </c>
    </row>
    <row r="3167" spans="1:13">
      <c r="A3167" s="135">
        <v>40952</v>
      </c>
      <c r="B3167" s="136">
        <f t="shared" si="218"/>
        <v>2012</v>
      </c>
      <c r="C3167" s="137">
        <v>1.3210999999999999</v>
      </c>
      <c r="D3167" s="133">
        <f t="shared" si="216"/>
        <v>1.3210999999999999</v>
      </c>
      <c r="E3167" s="144">
        <v>40953</v>
      </c>
      <c r="F3167" s="139">
        <f t="shared" si="219"/>
        <v>2012</v>
      </c>
      <c r="G3167" s="140">
        <v>1.5690999999999999</v>
      </c>
      <c r="H3167" s="145">
        <f t="shared" si="217"/>
        <v>1.5690999999999999</v>
      </c>
      <c r="M3167" s="5">
        <f t="shared" si="215"/>
        <v>1.3210999999999999</v>
      </c>
    </row>
    <row r="3168" spans="1:13">
      <c r="A3168" s="135">
        <v>40953</v>
      </c>
      <c r="B3168" s="136">
        <f t="shared" si="218"/>
        <v>2012</v>
      </c>
      <c r="C3168" s="137">
        <v>1.3149</v>
      </c>
      <c r="D3168" s="133">
        <f t="shared" si="216"/>
        <v>1.3149</v>
      </c>
      <c r="E3168" s="144">
        <v>40954</v>
      </c>
      <c r="F3168" s="139">
        <f t="shared" si="219"/>
        <v>2012</v>
      </c>
      <c r="G3168" s="140">
        <v>1.571</v>
      </c>
      <c r="H3168" s="145">
        <f t="shared" si="217"/>
        <v>1.571</v>
      </c>
      <c r="M3168" s="5">
        <f t="shared" si="215"/>
        <v>1.3149</v>
      </c>
    </row>
    <row r="3169" spans="1:13">
      <c r="A3169" s="135">
        <v>40954</v>
      </c>
      <c r="B3169" s="136">
        <f t="shared" si="218"/>
        <v>2012</v>
      </c>
      <c r="C3169" s="137">
        <v>1.3087</v>
      </c>
      <c r="D3169" s="133">
        <f t="shared" si="216"/>
        <v>1.3087</v>
      </c>
      <c r="E3169" s="144">
        <v>40955</v>
      </c>
      <c r="F3169" s="139">
        <f t="shared" si="219"/>
        <v>2012</v>
      </c>
      <c r="G3169" s="140">
        <v>1.5794999999999999</v>
      </c>
      <c r="H3169" s="145">
        <f t="shared" si="217"/>
        <v>1.5794999999999999</v>
      </c>
      <c r="M3169" s="5">
        <f t="shared" si="215"/>
        <v>1.3087</v>
      </c>
    </row>
    <row r="3170" spans="1:13">
      <c r="A3170" s="135">
        <v>40955</v>
      </c>
      <c r="B3170" s="136">
        <f t="shared" si="218"/>
        <v>2012</v>
      </c>
      <c r="C3170" s="137">
        <v>1.3109999999999999</v>
      </c>
      <c r="D3170" s="133">
        <f t="shared" si="216"/>
        <v>1.3109999999999999</v>
      </c>
      <c r="E3170" s="144">
        <v>40956</v>
      </c>
      <c r="F3170" s="139">
        <f t="shared" si="219"/>
        <v>2012</v>
      </c>
      <c r="G3170" s="140">
        <v>1.5812999999999999</v>
      </c>
      <c r="H3170" s="145">
        <f t="shared" si="217"/>
        <v>1.5812999999999999</v>
      </c>
      <c r="M3170" s="5">
        <f t="shared" si="215"/>
        <v>1.3109999999999999</v>
      </c>
    </row>
    <row r="3171" spans="1:13">
      <c r="A3171" s="135">
        <v>40956</v>
      </c>
      <c r="B3171" s="136">
        <f t="shared" si="218"/>
        <v>2012</v>
      </c>
      <c r="C3171" s="137">
        <v>1.3149</v>
      </c>
      <c r="D3171" s="133">
        <f t="shared" si="216"/>
        <v>1.3149</v>
      </c>
      <c r="E3171" s="144">
        <v>40959</v>
      </c>
      <c r="F3171" s="139">
        <f t="shared" si="219"/>
        <v>2012</v>
      </c>
      <c r="G3171" s="140" t="s">
        <v>50</v>
      </c>
      <c r="H3171" s="145" t="str">
        <f t="shared" si="217"/>
        <v/>
      </c>
      <c r="M3171" s="5">
        <f t="shared" si="215"/>
        <v>1.3149</v>
      </c>
    </row>
    <row r="3172" spans="1:13">
      <c r="A3172" s="135">
        <v>40959</v>
      </c>
      <c r="B3172" s="136">
        <f t="shared" si="218"/>
        <v>2012</v>
      </c>
      <c r="C3172" s="137" t="s">
        <v>50</v>
      </c>
      <c r="D3172" s="133" t="str">
        <f t="shared" si="216"/>
        <v/>
      </c>
      <c r="E3172" s="144">
        <v>40960</v>
      </c>
      <c r="F3172" s="139">
        <f t="shared" si="219"/>
        <v>2012</v>
      </c>
      <c r="G3172" s="140">
        <v>1.5795999999999999</v>
      </c>
      <c r="H3172" s="145">
        <f t="shared" si="217"/>
        <v>1.5795999999999999</v>
      </c>
      <c r="M3172" s="5" t="str">
        <f t="shared" si="215"/>
        <v/>
      </c>
    </row>
    <row r="3173" spans="1:13">
      <c r="A3173" s="135">
        <v>40960</v>
      </c>
      <c r="B3173" s="136">
        <f t="shared" si="218"/>
        <v>2012</v>
      </c>
      <c r="C3173" s="137">
        <v>1.3254999999999999</v>
      </c>
      <c r="D3173" s="133">
        <f t="shared" si="216"/>
        <v>1.3254999999999999</v>
      </c>
      <c r="E3173" s="144">
        <v>40961</v>
      </c>
      <c r="F3173" s="139">
        <f t="shared" si="219"/>
        <v>2012</v>
      </c>
      <c r="G3173" s="140">
        <v>1.5677000000000001</v>
      </c>
      <c r="H3173" s="145">
        <f t="shared" si="217"/>
        <v>1.5677000000000001</v>
      </c>
      <c r="M3173" s="5">
        <f t="shared" si="215"/>
        <v>1.3254999999999999</v>
      </c>
    </row>
    <row r="3174" spans="1:13">
      <c r="A3174" s="135">
        <v>40961</v>
      </c>
      <c r="B3174" s="136">
        <f t="shared" si="218"/>
        <v>2012</v>
      </c>
      <c r="C3174" s="137">
        <v>1.3250999999999999</v>
      </c>
      <c r="D3174" s="133">
        <f t="shared" si="216"/>
        <v>1.3250999999999999</v>
      </c>
      <c r="E3174" s="144">
        <v>40962</v>
      </c>
      <c r="F3174" s="139">
        <f t="shared" si="219"/>
        <v>2012</v>
      </c>
      <c r="G3174" s="140">
        <v>1.57</v>
      </c>
      <c r="H3174" s="145">
        <f t="shared" si="217"/>
        <v>1.57</v>
      </c>
      <c r="M3174" s="5">
        <f t="shared" si="215"/>
        <v>1.3250999999999999</v>
      </c>
    </row>
    <row r="3175" spans="1:13">
      <c r="A3175" s="135">
        <v>40962</v>
      </c>
      <c r="B3175" s="136">
        <f t="shared" si="218"/>
        <v>2012</v>
      </c>
      <c r="C3175" s="137">
        <v>1.3308</v>
      </c>
      <c r="D3175" s="133">
        <f t="shared" si="216"/>
        <v>1.3308</v>
      </c>
      <c r="E3175" s="144">
        <v>40963</v>
      </c>
      <c r="F3175" s="139">
        <f t="shared" si="219"/>
        <v>2012</v>
      </c>
      <c r="G3175" s="140">
        <v>1.5869</v>
      </c>
      <c r="H3175" s="145">
        <f t="shared" si="217"/>
        <v>1.5869</v>
      </c>
      <c r="M3175" s="5">
        <f t="shared" si="215"/>
        <v>1.3308</v>
      </c>
    </row>
    <row r="3176" spans="1:13">
      <c r="A3176" s="135">
        <v>40963</v>
      </c>
      <c r="B3176" s="136">
        <f t="shared" si="218"/>
        <v>2012</v>
      </c>
      <c r="C3176" s="137">
        <v>1.3463000000000001</v>
      </c>
      <c r="D3176" s="133">
        <f t="shared" si="216"/>
        <v>1.3463000000000001</v>
      </c>
      <c r="E3176" s="144">
        <v>40966</v>
      </c>
      <c r="F3176" s="139">
        <f t="shared" si="219"/>
        <v>2012</v>
      </c>
      <c r="G3176" s="140">
        <v>1.5845</v>
      </c>
      <c r="H3176" s="145">
        <f t="shared" si="217"/>
        <v>1.5845</v>
      </c>
      <c r="M3176" s="5">
        <f t="shared" si="215"/>
        <v>1.3463000000000001</v>
      </c>
    </row>
    <row r="3177" spans="1:13">
      <c r="A3177" s="135">
        <v>40966</v>
      </c>
      <c r="B3177" s="136">
        <f t="shared" si="218"/>
        <v>2012</v>
      </c>
      <c r="C3177" s="137">
        <v>1.341</v>
      </c>
      <c r="D3177" s="133">
        <f t="shared" si="216"/>
        <v>1.341</v>
      </c>
      <c r="E3177" s="144">
        <v>40967</v>
      </c>
      <c r="F3177" s="139">
        <f t="shared" si="219"/>
        <v>2012</v>
      </c>
      <c r="G3177" s="140">
        <v>1.5887</v>
      </c>
      <c r="H3177" s="145">
        <f t="shared" si="217"/>
        <v>1.5887</v>
      </c>
      <c r="M3177" s="5">
        <f t="shared" si="215"/>
        <v>1.341</v>
      </c>
    </row>
    <row r="3178" spans="1:13">
      <c r="A3178" s="135">
        <v>40967</v>
      </c>
      <c r="B3178" s="136">
        <f t="shared" si="218"/>
        <v>2012</v>
      </c>
      <c r="C3178" s="137">
        <v>1.3452</v>
      </c>
      <c r="D3178" s="133">
        <f t="shared" si="216"/>
        <v>1.3452</v>
      </c>
      <c r="E3178" s="144">
        <v>40968</v>
      </c>
      <c r="F3178" s="139">
        <f t="shared" si="219"/>
        <v>2012</v>
      </c>
      <c r="G3178" s="140">
        <v>1.5951</v>
      </c>
      <c r="H3178" s="145">
        <f t="shared" si="217"/>
        <v>1.5951</v>
      </c>
      <c r="M3178" s="5">
        <f t="shared" si="215"/>
        <v>1.3452</v>
      </c>
    </row>
    <row r="3179" spans="1:13">
      <c r="A3179" s="135">
        <v>40968</v>
      </c>
      <c r="B3179" s="136">
        <f t="shared" si="218"/>
        <v>2012</v>
      </c>
      <c r="C3179" s="137">
        <v>1.3359000000000001</v>
      </c>
      <c r="D3179" s="133">
        <f t="shared" si="216"/>
        <v>1.3359000000000001</v>
      </c>
      <c r="E3179" s="144">
        <v>40969</v>
      </c>
      <c r="F3179" s="139">
        <f t="shared" si="219"/>
        <v>2012</v>
      </c>
      <c r="G3179" s="140">
        <v>1.5952999999999999</v>
      </c>
      <c r="H3179" s="145">
        <f t="shared" si="217"/>
        <v>1.5952999999999999</v>
      </c>
      <c r="M3179" s="5">
        <f t="shared" si="215"/>
        <v>1.3359000000000001</v>
      </c>
    </row>
    <row r="3180" spans="1:13">
      <c r="A3180" s="135">
        <v>40969</v>
      </c>
      <c r="B3180" s="136">
        <f t="shared" si="218"/>
        <v>2012</v>
      </c>
      <c r="C3180" s="137">
        <v>1.3320000000000001</v>
      </c>
      <c r="D3180" s="133">
        <f t="shared" si="216"/>
        <v>1.3320000000000001</v>
      </c>
      <c r="E3180" s="144">
        <v>40970</v>
      </c>
      <c r="F3180" s="139">
        <f t="shared" si="219"/>
        <v>2012</v>
      </c>
      <c r="G3180" s="140">
        <v>1.5851999999999999</v>
      </c>
      <c r="H3180" s="145">
        <f t="shared" si="217"/>
        <v>1.5851999999999999</v>
      </c>
      <c r="M3180" s="5">
        <f t="shared" si="215"/>
        <v>1.3320000000000001</v>
      </c>
    </row>
    <row r="3181" spans="1:13">
      <c r="A3181" s="135">
        <v>40970</v>
      </c>
      <c r="B3181" s="136">
        <f t="shared" si="218"/>
        <v>2012</v>
      </c>
      <c r="C3181" s="137">
        <v>1.3202</v>
      </c>
      <c r="D3181" s="133">
        <f t="shared" si="216"/>
        <v>1.3202</v>
      </c>
      <c r="E3181" s="144">
        <v>40973</v>
      </c>
      <c r="F3181" s="139">
        <f t="shared" si="219"/>
        <v>2012</v>
      </c>
      <c r="G3181" s="140">
        <v>1.587</v>
      </c>
      <c r="H3181" s="145">
        <f t="shared" si="217"/>
        <v>1.587</v>
      </c>
      <c r="M3181" s="5">
        <f t="shared" si="215"/>
        <v>1.3202</v>
      </c>
    </row>
    <row r="3182" spans="1:13">
      <c r="A3182" s="135">
        <v>40973</v>
      </c>
      <c r="B3182" s="136">
        <f t="shared" si="218"/>
        <v>2012</v>
      </c>
      <c r="C3182" s="137">
        <v>1.3226</v>
      </c>
      <c r="D3182" s="133">
        <f t="shared" si="216"/>
        <v>1.3226</v>
      </c>
      <c r="E3182" s="144">
        <v>40974</v>
      </c>
      <c r="F3182" s="139">
        <f t="shared" si="219"/>
        <v>2012</v>
      </c>
      <c r="G3182" s="140">
        <v>1.5720000000000001</v>
      </c>
      <c r="H3182" s="145">
        <f t="shared" si="217"/>
        <v>1.5720000000000001</v>
      </c>
      <c r="M3182" s="5">
        <f t="shared" si="215"/>
        <v>1.3226</v>
      </c>
    </row>
    <row r="3183" spans="1:13">
      <c r="A3183" s="135">
        <v>40974</v>
      </c>
      <c r="B3183" s="136">
        <f t="shared" si="218"/>
        <v>2012</v>
      </c>
      <c r="C3183" s="137">
        <v>1.3113999999999999</v>
      </c>
      <c r="D3183" s="133">
        <f t="shared" si="216"/>
        <v>1.3113999999999999</v>
      </c>
      <c r="E3183" s="144">
        <v>40975</v>
      </c>
      <c r="F3183" s="139">
        <f t="shared" si="219"/>
        <v>2012</v>
      </c>
      <c r="G3183" s="140">
        <v>1.5746</v>
      </c>
      <c r="H3183" s="145">
        <f t="shared" si="217"/>
        <v>1.5746</v>
      </c>
      <c r="M3183" s="5">
        <f t="shared" si="215"/>
        <v>1.3113999999999999</v>
      </c>
    </row>
    <row r="3184" spans="1:13">
      <c r="A3184" s="135">
        <v>40975</v>
      </c>
      <c r="B3184" s="136">
        <f t="shared" si="218"/>
        <v>2012</v>
      </c>
      <c r="C3184" s="137">
        <v>1.3149</v>
      </c>
      <c r="D3184" s="133">
        <f t="shared" si="216"/>
        <v>1.3149</v>
      </c>
      <c r="E3184" s="144">
        <v>40976</v>
      </c>
      <c r="F3184" s="139">
        <f t="shared" si="219"/>
        <v>2012</v>
      </c>
      <c r="G3184" s="140">
        <v>1.5822000000000001</v>
      </c>
      <c r="H3184" s="145">
        <f t="shared" si="217"/>
        <v>1.5822000000000001</v>
      </c>
      <c r="M3184" s="5">
        <f t="shared" si="215"/>
        <v>1.3149</v>
      </c>
    </row>
    <row r="3185" spans="1:13">
      <c r="A3185" s="135">
        <v>40976</v>
      </c>
      <c r="B3185" s="136">
        <f t="shared" si="218"/>
        <v>2012</v>
      </c>
      <c r="C3185" s="137">
        <v>1.3255999999999999</v>
      </c>
      <c r="D3185" s="133">
        <f t="shared" si="216"/>
        <v>1.3255999999999999</v>
      </c>
      <c r="E3185" s="144">
        <v>40977</v>
      </c>
      <c r="F3185" s="139">
        <f t="shared" si="219"/>
        <v>2012</v>
      </c>
      <c r="G3185" s="140">
        <v>1.5677000000000001</v>
      </c>
      <c r="H3185" s="145">
        <f t="shared" si="217"/>
        <v>1.5677000000000001</v>
      </c>
      <c r="M3185" s="5">
        <f t="shared" si="215"/>
        <v>1.3255999999999999</v>
      </c>
    </row>
    <row r="3186" spans="1:13">
      <c r="A3186" s="135">
        <v>40977</v>
      </c>
      <c r="B3186" s="136">
        <f t="shared" si="218"/>
        <v>2012</v>
      </c>
      <c r="C3186" s="137">
        <v>1.3108</v>
      </c>
      <c r="D3186" s="133">
        <f t="shared" si="216"/>
        <v>1.3108</v>
      </c>
      <c r="E3186" s="144">
        <v>40980</v>
      </c>
      <c r="F3186" s="139">
        <f t="shared" si="219"/>
        <v>2012</v>
      </c>
      <c r="G3186" s="140">
        <v>1.5615000000000001</v>
      </c>
      <c r="H3186" s="145">
        <f t="shared" si="217"/>
        <v>1.5615000000000001</v>
      </c>
      <c r="M3186" s="5">
        <f t="shared" si="215"/>
        <v>1.3108</v>
      </c>
    </row>
    <row r="3187" spans="1:13">
      <c r="A3187" s="135">
        <v>40980</v>
      </c>
      <c r="B3187" s="136">
        <f t="shared" si="218"/>
        <v>2012</v>
      </c>
      <c r="C3187" s="137">
        <v>1.3141</v>
      </c>
      <c r="D3187" s="133">
        <f t="shared" si="216"/>
        <v>1.3141</v>
      </c>
      <c r="E3187" s="144">
        <v>40981</v>
      </c>
      <c r="F3187" s="139">
        <f t="shared" si="219"/>
        <v>2012</v>
      </c>
      <c r="G3187" s="140">
        <v>1.5736000000000001</v>
      </c>
      <c r="H3187" s="145">
        <f t="shared" si="217"/>
        <v>1.5736000000000001</v>
      </c>
      <c r="M3187" s="5">
        <f t="shared" si="215"/>
        <v>1.3141</v>
      </c>
    </row>
    <row r="3188" spans="1:13">
      <c r="A3188" s="135">
        <v>40981</v>
      </c>
      <c r="B3188" s="136">
        <f t="shared" si="218"/>
        <v>2012</v>
      </c>
      <c r="C3188" s="137">
        <v>1.3109</v>
      </c>
      <c r="D3188" s="133">
        <f t="shared" si="216"/>
        <v>1.3109</v>
      </c>
      <c r="E3188" s="144">
        <v>40982</v>
      </c>
      <c r="F3188" s="139">
        <f t="shared" si="219"/>
        <v>2012</v>
      </c>
      <c r="G3188" s="140">
        <v>1.5686</v>
      </c>
      <c r="H3188" s="145">
        <f t="shared" si="217"/>
        <v>1.5686</v>
      </c>
      <c r="M3188" s="5">
        <f t="shared" si="215"/>
        <v>1.3109</v>
      </c>
    </row>
    <row r="3189" spans="1:13">
      <c r="A3189" s="135">
        <v>40982</v>
      </c>
      <c r="B3189" s="136">
        <f t="shared" si="218"/>
        <v>2012</v>
      </c>
      <c r="C3189" s="137">
        <v>1.3025</v>
      </c>
      <c r="D3189" s="133">
        <f t="shared" si="216"/>
        <v>1.3025</v>
      </c>
      <c r="E3189" s="144">
        <v>40983</v>
      </c>
      <c r="F3189" s="139">
        <f t="shared" si="219"/>
        <v>2012</v>
      </c>
      <c r="G3189" s="140">
        <v>1.5669</v>
      </c>
      <c r="H3189" s="145">
        <f t="shared" si="217"/>
        <v>1.5669</v>
      </c>
      <c r="M3189" s="5">
        <f t="shared" si="215"/>
        <v>1.3025</v>
      </c>
    </row>
    <row r="3190" spans="1:13">
      <c r="A3190" s="135">
        <v>40983</v>
      </c>
      <c r="B3190" s="136">
        <f t="shared" si="218"/>
        <v>2012</v>
      </c>
      <c r="C3190" s="137">
        <v>1.3069999999999999</v>
      </c>
      <c r="D3190" s="133">
        <f t="shared" si="216"/>
        <v>1.3069999999999999</v>
      </c>
      <c r="E3190" s="144">
        <v>40984</v>
      </c>
      <c r="F3190" s="139">
        <f t="shared" si="219"/>
        <v>2012</v>
      </c>
      <c r="G3190" s="140">
        <v>1.5845</v>
      </c>
      <c r="H3190" s="145">
        <f t="shared" si="217"/>
        <v>1.5845</v>
      </c>
      <c r="M3190" s="5">
        <f t="shared" si="215"/>
        <v>1.3069999999999999</v>
      </c>
    </row>
    <row r="3191" spans="1:13">
      <c r="A3191" s="135">
        <v>40984</v>
      </c>
      <c r="B3191" s="136">
        <f t="shared" si="218"/>
        <v>2012</v>
      </c>
      <c r="C3191" s="137">
        <v>1.3170999999999999</v>
      </c>
      <c r="D3191" s="133">
        <f t="shared" si="216"/>
        <v>1.3170999999999999</v>
      </c>
      <c r="E3191" s="144">
        <v>40987</v>
      </c>
      <c r="F3191" s="139">
        <f t="shared" si="219"/>
        <v>2012</v>
      </c>
      <c r="G3191" s="140">
        <v>1.5893999999999999</v>
      </c>
      <c r="H3191" s="145">
        <f t="shared" si="217"/>
        <v>1.5893999999999999</v>
      </c>
      <c r="M3191" s="5">
        <f t="shared" si="215"/>
        <v>1.3170999999999999</v>
      </c>
    </row>
    <row r="3192" spans="1:13">
      <c r="A3192" s="135">
        <v>40987</v>
      </c>
      <c r="B3192" s="136">
        <f t="shared" si="218"/>
        <v>2012</v>
      </c>
      <c r="C3192" s="137">
        <v>1.3242</v>
      </c>
      <c r="D3192" s="133">
        <f t="shared" si="216"/>
        <v>1.3242</v>
      </c>
      <c r="E3192" s="144">
        <v>40988</v>
      </c>
      <c r="F3192" s="139">
        <f t="shared" si="219"/>
        <v>2012</v>
      </c>
      <c r="G3192" s="140">
        <v>1.5857000000000001</v>
      </c>
      <c r="H3192" s="145">
        <f t="shared" si="217"/>
        <v>1.5857000000000001</v>
      </c>
      <c r="M3192" s="5">
        <f t="shared" si="215"/>
        <v>1.3242</v>
      </c>
    </row>
    <row r="3193" spans="1:13">
      <c r="A3193" s="135">
        <v>40988</v>
      </c>
      <c r="B3193" s="136">
        <f t="shared" si="218"/>
        <v>2012</v>
      </c>
      <c r="C3193" s="137">
        <v>1.3222</v>
      </c>
      <c r="D3193" s="133">
        <f t="shared" si="216"/>
        <v>1.3222</v>
      </c>
      <c r="E3193" s="144">
        <v>40989</v>
      </c>
      <c r="F3193" s="139">
        <f t="shared" si="219"/>
        <v>2012</v>
      </c>
      <c r="G3193" s="140">
        <v>1.5848</v>
      </c>
      <c r="H3193" s="145">
        <f t="shared" si="217"/>
        <v>1.5848</v>
      </c>
      <c r="M3193" s="5">
        <f t="shared" si="215"/>
        <v>1.3222</v>
      </c>
    </row>
    <row r="3194" spans="1:13">
      <c r="A3194" s="135">
        <v>40989</v>
      </c>
      <c r="B3194" s="136">
        <f t="shared" si="218"/>
        <v>2012</v>
      </c>
      <c r="C3194" s="137">
        <v>1.319</v>
      </c>
      <c r="D3194" s="133">
        <f t="shared" si="216"/>
        <v>1.319</v>
      </c>
      <c r="E3194" s="144">
        <v>40990</v>
      </c>
      <c r="F3194" s="139">
        <f t="shared" si="219"/>
        <v>2012</v>
      </c>
      <c r="G3194" s="140">
        <v>1.5807</v>
      </c>
      <c r="H3194" s="145">
        <f t="shared" si="217"/>
        <v>1.5807</v>
      </c>
      <c r="M3194" s="5">
        <f t="shared" si="215"/>
        <v>1.319</v>
      </c>
    </row>
    <row r="3195" spans="1:13">
      <c r="A3195" s="135">
        <v>40990</v>
      </c>
      <c r="B3195" s="136">
        <f t="shared" si="218"/>
        <v>2012</v>
      </c>
      <c r="C3195" s="137">
        <v>1.3193999999999999</v>
      </c>
      <c r="D3195" s="133">
        <f t="shared" si="216"/>
        <v>1.3193999999999999</v>
      </c>
      <c r="E3195" s="144">
        <v>40991</v>
      </c>
      <c r="F3195" s="139">
        <f t="shared" si="219"/>
        <v>2012</v>
      </c>
      <c r="G3195" s="140">
        <v>1.5864</v>
      </c>
      <c r="H3195" s="145">
        <f t="shared" si="217"/>
        <v>1.5864</v>
      </c>
      <c r="M3195" s="5">
        <f t="shared" si="215"/>
        <v>1.3193999999999999</v>
      </c>
    </row>
    <row r="3196" spans="1:13">
      <c r="A3196" s="135">
        <v>40991</v>
      </c>
      <c r="B3196" s="136">
        <f t="shared" si="218"/>
        <v>2012</v>
      </c>
      <c r="C3196" s="137">
        <v>1.3263</v>
      </c>
      <c r="D3196" s="133">
        <f t="shared" si="216"/>
        <v>1.3263</v>
      </c>
      <c r="E3196" s="144">
        <v>40994</v>
      </c>
      <c r="F3196" s="139">
        <f t="shared" si="219"/>
        <v>2012</v>
      </c>
      <c r="G3196" s="140">
        <v>1.5939000000000001</v>
      </c>
      <c r="H3196" s="145">
        <f t="shared" si="217"/>
        <v>1.5939000000000001</v>
      </c>
      <c r="M3196" s="5">
        <f t="shared" si="215"/>
        <v>1.3263</v>
      </c>
    </row>
    <row r="3197" spans="1:13">
      <c r="A3197" s="135">
        <v>40994</v>
      </c>
      <c r="B3197" s="136">
        <f t="shared" si="218"/>
        <v>2012</v>
      </c>
      <c r="C3197" s="137">
        <v>1.3328</v>
      </c>
      <c r="D3197" s="133">
        <f t="shared" si="216"/>
        <v>1.3328</v>
      </c>
      <c r="E3197" s="144">
        <v>40995</v>
      </c>
      <c r="F3197" s="139">
        <f t="shared" si="219"/>
        <v>2012</v>
      </c>
      <c r="G3197" s="140">
        <v>1.5972</v>
      </c>
      <c r="H3197" s="145">
        <f t="shared" si="217"/>
        <v>1.5972</v>
      </c>
      <c r="M3197" s="5">
        <f t="shared" si="215"/>
        <v>1.3328</v>
      </c>
    </row>
    <row r="3198" spans="1:13">
      <c r="A3198" s="135">
        <v>40995</v>
      </c>
      <c r="B3198" s="136">
        <f t="shared" si="218"/>
        <v>2012</v>
      </c>
      <c r="C3198" s="137">
        <v>1.3335999999999999</v>
      </c>
      <c r="D3198" s="133">
        <f t="shared" si="216"/>
        <v>1.3335999999999999</v>
      </c>
      <c r="E3198" s="144">
        <v>40996</v>
      </c>
      <c r="F3198" s="139">
        <f t="shared" si="219"/>
        <v>2012</v>
      </c>
      <c r="G3198" s="140">
        <v>1.5854999999999999</v>
      </c>
      <c r="H3198" s="145">
        <f t="shared" si="217"/>
        <v>1.5854999999999999</v>
      </c>
      <c r="M3198" s="5">
        <f t="shared" si="215"/>
        <v>1.3335999999999999</v>
      </c>
    </row>
    <row r="3199" spans="1:13">
      <c r="A3199" s="135">
        <v>40996</v>
      </c>
      <c r="B3199" s="136">
        <f t="shared" si="218"/>
        <v>2012</v>
      </c>
      <c r="C3199" s="137">
        <v>1.33</v>
      </c>
      <c r="D3199" s="133">
        <f t="shared" si="216"/>
        <v>1.33</v>
      </c>
      <c r="E3199" s="144">
        <v>40997</v>
      </c>
      <c r="F3199" s="139">
        <f t="shared" si="219"/>
        <v>2012</v>
      </c>
      <c r="G3199" s="140">
        <v>1.5911</v>
      </c>
      <c r="H3199" s="145">
        <f t="shared" si="217"/>
        <v>1.5911</v>
      </c>
      <c r="M3199" s="5">
        <f t="shared" si="215"/>
        <v>1.33</v>
      </c>
    </row>
    <row r="3200" spans="1:13">
      <c r="A3200" s="135">
        <v>40997</v>
      </c>
      <c r="B3200" s="136">
        <f t="shared" si="218"/>
        <v>2012</v>
      </c>
      <c r="C3200" s="137">
        <v>1.3265</v>
      </c>
      <c r="D3200" s="133">
        <f t="shared" si="216"/>
        <v>1.3265</v>
      </c>
      <c r="E3200" s="144">
        <v>40998</v>
      </c>
      <c r="F3200" s="139">
        <f t="shared" si="219"/>
        <v>2012</v>
      </c>
      <c r="G3200" s="140">
        <v>1.5985</v>
      </c>
      <c r="H3200" s="145">
        <f t="shared" si="217"/>
        <v>1.5985</v>
      </c>
      <c r="M3200" s="5">
        <f t="shared" si="215"/>
        <v>1.3265</v>
      </c>
    </row>
    <row r="3201" spans="1:13">
      <c r="A3201" s="135">
        <v>40998</v>
      </c>
      <c r="B3201" s="136">
        <f t="shared" si="218"/>
        <v>2012</v>
      </c>
      <c r="C3201" s="137">
        <v>1.3333999999999999</v>
      </c>
      <c r="D3201" s="133">
        <f t="shared" si="216"/>
        <v>1.3333999999999999</v>
      </c>
      <c r="E3201" s="144">
        <v>41001</v>
      </c>
      <c r="F3201" s="139">
        <f t="shared" si="219"/>
        <v>2012</v>
      </c>
      <c r="G3201" s="140">
        <v>1.6022000000000001</v>
      </c>
      <c r="H3201" s="145">
        <f t="shared" si="217"/>
        <v>1.6022000000000001</v>
      </c>
      <c r="M3201" s="5">
        <f t="shared" ref="M3201:M3264" si="220">D3201</f>
        <v>1.3333999999999999</v>
      </c>
    </row>
    <row r="3202" spans="1:13">
      <c r="A3202" s="135">
        <v>41001</v>
      </c>
      <c r="B3202" s="136">
        <f t="shared" si="218"/>
        <v>2012</v>
      </c>
      <c r="C3202" s="137">
        <v>1.3325</v>
      </c>
      <c r="D3202" s="133">
        <f t="shared" si="216"/>
        <v>1.3325</v>
      </c>
      <c r="E3202" s="144">
        <v>41002</v>
      </c>
      <c r="F3202" s="139">
        <f t="shared" si="219"/>
        <v>2012</v>
      </c>
      <c r="G3202" s="140">
        <v>1.5966</v>
      </c>
      <c r="H3202" s="145">
        <f t="shared" si="217"/>
        <v>1.5966</v>
      </c>
      <c r="M3202" s="5">
        <f t="shared" si="220"/>
        <v>1.3325</v>
      </c>
    </row>
    <row r="3203" spans="1:13">
      <c r="A3203" s="135">
        <v>41002</v>
      </c>
      <c r="B3203" s="136">
        <f t="shared" si="218"/>
        <v>2012</v>
      </c>
      <c r="C3203" s="137">
        <v>1.3337000000000001</v>
      </c>
      <c r="D3203" s="133">
        <f t="shared" si="216"/>
        <v>1.3337000000000001</v>
      </c>
      <c r="E3203" s="144">
        <v>41003</v>
      </c>
      <c r="F3203" s="139">
        <f t="shared" si="219"/>
        <v>2012</v>
      </c>
      <c r="G3203" s="140">
        <v>1.5879000000000001</v>
      </c>
      <c r="H3203" s="145">
        <f t="shared" si="217"/>
        <v>1.5879000000000001</v>
      </c>
      <c r="M3203" s="5">
        <f t="shared" si="220"/>
        <v>1.3337000000000001</v>
      </c>
    </row>
    <row r="3204" spans="1:13">
      <c r="A3204" s="135">
        <v>41003</v>
      </c>
      <c r="B3204" s="136">
        <f t="shared" si="218"/>
        <v>2012</v>
      </c>
      <c r="C3204" s="137">
        <v>1.3126</v>
      </c>
      <c r="D3204" s="133">
        <f t="shared" si="216"/>
        <v>1.3126</v>
      </c>
      <c r="E3204" s="144">
        <v>41004</v>
      </c>
      <c r="F3204" s="139">
        <f t="shared" si="219"/>
        <v>2012</v>
      </c>
      <c r="G3204" s="140">
        <v>1.5822000000000001</v>
      </c>
      <c r="H3204" s="145">
        <f t="shared" si="217"/>
        <v>1.5822000000000001</v>
      </c>
      <c r="M3204" s="5">
        <f t="shared" si="220"/>
        <v>1.3126</v>
      </c>
    </row>
    <row r="3205" spans="1:13">
      <c r="A3205" s="135">
        <v>41004</v>
      </c>
      <c r="B3205" s="136">
        <f t="shared" si="218"/>
        <v>2012</v>
      </c>
      <c r="C3205" s="137">
        <v>1.3064</v>
      </c>
      <c r="D3205" s="133">
        <f t="shared" si="216"/>
        <v>1.3064</v>
      </c>
      <c r="E3205" s="144">
        <v>41005</v>
      </c>
      <c r="F3205" s="139">
        <f t="shared" si="219"/>
        <v>2012</v>
      </c>
      <c r="G3205" s="140">
        <v>1.5876999999999999</v>
      </c>
      <c r="H3205" s="145">
        <f t="shared" si="217"/>
        <v>1.5876999999999999</v>
      </c>
      <c r="M3205" s="5">
        <f t="shared" si="220"/>
        <v>1.3064</v>
      </c>
    </row>
    <row r="3206" spans="1:13">
      <c r="A3206" s="135">
        <v>41005</v>
      </c>
      <c r="B3206" s="136">
        <f t="shared" si="218"/>
        <v>2012</v>
      </c>
      <c r="C3206" s="137">
        <v>1.3089</v>
      </c>
      <c r="D3206" s="133">
        <f t="shared" si="216"/>
        <v>1.3089</v>
      </c>
      <c r="E3206" s="144">
        <v>41008</v>
      </c>
      <c r="F3206" s="139">
        <f t="shared" si="219"/>
        <v>2012</v>
      </c>
      <c r="G3206" s="140">
        <v>1.5879000000000001</v>
      </c>
      <c r="H3206" s="145">
        <f t="shared" si="217"/>
        <v>1.5879000000000001</v>
      </c>
      <c r="M3206" s="5">
        <f t="shared" si="220"/>
        <v>1.3089</v>
      </c>
    </row>
    <row r="3207" spans="1:13">
      <c r="A3207" s="135">
        <v>41008</v>
      </c>
      <c r="B3207" s="136">
        <f t="shared" si="218"/>
        <v>2012</v>
      </c>
      <c r="C3207" s="137">
        <v>1.3087</v>
      </c>
      <c r="D3207" s="133">
        <f t="shared" ref="D3207:D3270" si="221">IF(ISNUMBER(C3207),C3207,"")</f>
        <v>1.3087</v>
      </c>
      <c r="E3207" s="144">
        <v>41009</v>
      </c>
      <c r="F3207" s="139">
        <f t="shared" si="219"/>
        <v>2012</v>
      </c>
      <c r="G3207" s="140">
        <v>1.5835999999999999</v>
      </c>
      <c r="H3207" s="145">
        <f t="shared" ref="H3207:H3270" si="222">IF(ISNUMBER(G3207),G3207,"")</f>
        <v>1.5835999999999999</v>
      </c>
      <c r="M3207" s="5">
        <f t="shared" si="220"/>
        <v>1.3087</v>
      </c>
    </row>
    <row r="3208" spans="1:13">
      <c r="A3208" s="135">
        <v>41009</v>
      </c>
      <c r="B3208" s="136">
        <f t="shared" ref="B3208:B3271" si="223">YEAR(A3208)</f>
        <v>2012</v>
      </c>
      <c r="C3208" s="137">
        <v>1.3068</v>
      </c>
      <c r="D3208" s="133">
        <f t="shared" si="221"/>
        <v>1.3068</v>
      </c>
      <c r="E3208" s="144">
        <v>41010</v>
      </c>
      <c r="F3208" s="139">
        <f t="shared" si="219"/>
        <v>2012</v>
      </c>
      <c r="G3208" s="140">
        <v>1.5891999999999999</v>
      </c>
      <c r="H3208" s="145">
        <f t="shared" si="222"/>
        <v>1.5891999999999999</v>
      </c>
      <c r="M3208" s="5">
        <f t="shared" si="220"/>
        <v>1.3068</v>
      </c>
    </row>
    <row r="3209" spans="1:13">
      <c r="A3209" s="135">
        <v>41010</v>
      </c>
      <c r="B3209" s="136">
        <f t="shared" si="223"/>
        <v>2012</v>
      </c>
      <c r="C3209" s="137">
        <v>1.3104</v>
      </c>
      <c r="D3209" s="133">
        <f t="shared" si="221"/>
        <v>1.3104</v>
      </c>
      <c r="E3209" s="144">
        <v>41011</v>
      </c>
      <c r="F3209" s="139">
        <f t="shared" ref="F3209:F3272" si="224">YEAR(E3209)</f>
        <v>2012</v>
      </c>
      <c r="G3209" s="140">
        <v>1.5939000000000001</v>
      </c>
      <c r="H3209" s="145">
        <f t="shared" si="222"/>
        <v>1.5939000000000001</v>
      </c>
      <c r="M3209" s="5">
        <f t="shared" si="220"/>
        <v>1.3104</v>
      </c>
    </row>
    <row r="3210" spans="1:13">
      <c r="A3210" s="135">
        <v>41011</v>
      </c>
      <c r="B3210" s="136">
        <f t="shared" si="223"/>
        <v>2012</v>
      </c>
      <c r="C3210" s="137">
        <v>1.3170999999999999</v>
      </c>
      <c r="D3210" s="133">
        <f t="shared" si="221"/>
        <v>1.3170999999999999</v>
      </c>
      <c r="E3210" s="144">
        <v>41012</v>
      </c>
      <c r="F3210" s="139">
        <f t="shared" si="224"/>
        <v>2012</v>
      </c>
      <c r="G3210" s="140">
        <v>1.5851</v>
      </c>
      <c r="H3210" s="145">
        <f t="shared" si="222"/>
        <v>1.5851</v>
      </c>
      <c r="M3210" s="5">
        <f t="shared" si="220"/>
        <v>1.3170999999999999</v>
      </c>
    </row>
    <row r="3211" spans="1:13">
      <c r="A3211" s="135">
        <v>41012</v>
      </c>
      <c r="B3211" s="136">
        <f t="shared" si="223"/>
        <v>2012</v>
      </c>
      <c r="C3211" s="137">
        <v>1.3082</v>
      </c>
      <c r="D3211" s="133">
        <f t="shared" si="221"/>
        <v>1.3082</v>
      </c>
      <c r="E3211" s="144">
        <v>41015</v>
      </c>
      <c r="F3211" s="139">
        <f t="shared" si="224"/>
        <v>2012</v>
      </c>
      <c r="G3211" s="140">
        <v>1.5865</v>
      </c>
      <c r="H3211" s="145">
        <f t="shared" si="222"/>
        <v>1.5865</v>
      </c>
      <c r="M3211" s="5">
        <f t="shared" si="220"/>
        <v>1.3082</v>
      </c>
    </row>
    <row r="3212" spans="1:13">
      <c r="A3212" s="135">
        <v>41015</v>
      </c>
      <c r="B3212" s="136">
        <f t="shared" si="223"/>
        <v>2012</v>
      </c>
      <c r="C3212" s="137">
        <v>1.3067</v>
      </c>
      <c r="D3212" s="133">
        <f t="shared" si="221"/>
        <v>1.3067</v>
      </c>
      <c r="E3212" s="144">
        <v>41016</v>
      </c>
      <c r="F3212" s="139">
        <f t="shared" si="224"/>
        <v>2012</v>
      </c>
      <c r="G3212" s="140">
        <v>1.5931</v>
      </c>
      <c r="H3212" s="145">
        <f t="shared" si="222"/>
        <v>1.5931</v>
      </c>
      <c r="M3212" s="5">
        <f t="shared" si="220"/>
        <v>1.3067</v>
      </c>
    </row>
    <row r="3213" spans="1:13">
      <c r="A3213" s="135">
        <v>41016</v>
      </c>
      <c r="B3213" s="136">
        <f t="shared" si="223"/>
        <v>2012</v>
      </c>
      <c r="C3213" s="137">
        <v>1.3123</v>
      </c>
      <c r="D3213" s="133">
        <f t="shared" si="221"/>
        <v>1.3123</v>
      </c>
      <c r="E3213" s="144">
        <v>41017</v>
      </c>
      <c r="F3213" s="139">
        <f t="shared" si="224"/>
        <v>2012</v>
      </c>
      <c r="G3213" s="140">
        <v>1.6020000000000001</v>
      </c>
      <c r="H3213" s="145">
        <f t="shared" si="222"/>
        <v>1.6020000000000001</v>
      </c>
      <c r="M3213" s="5">
        <f t="shared" si="220"/>
        <v>1.3123</v>
      </c>
    </row>
    <row r="3214" spans="1:13">
      <c r="A3214" s="135">
        <v>41017</v>
      </c>
      <c r="B3214" s="136">
        <f t="shared" si="223"/>
        <v>2012</v>
      </c>
      <c r="C3214" s="137">
        <v>1.3122</v>
      </c>
      <c r="D3214" s="133">
        <f t="shared" si="221"/>
        <v>1.3122</v>
      </c>
      <c r="E3214" s="144">
        <v>41018</v>
      </c>
      <c r="F3214" s="139">
        <f t="shared" si="224"/>
        <v>2012</v>
      </c>
      <c r="G3214" s="140">
        <v>1.6057999999999999</v>
      </c>
      <c r="H3214" s="145">
        <f t="shared" si="222"/>
        <v>1.6057999999999999</v>
      </c>
      <c r="M3214" s="5">
        <f t="shared" si="220"/>
        <v>1.3122</v>
      </c>
    </row>
    <row r="3215" spans="1:13">
      <c r="A3215" s="135">
        <v>41018</v>
      </c>
      <c r="B3215" s="136">
        <f t="shared" si="223"/>
        <v>2012</v>
      </c>
      <c r="C3215" s="137">
        <v>1.3131999999999999</v>
      </c>
      <c r="D3215" s="133">
        <f t="shared" si="221"/>
        <v>1.3131999999999999</v>
      </c>
      <c r="E3215" s="144">
        <v>41019</v>
      </c>
      <c r="F3215" s="139">
        <f t="shared" si="224"/>
        <v>2012</v>
      </c>
      <c r="G3215" s="140">
        <v>1.6123000000000001</v>
      </c>
      <c r="H3215" s="145">
        <f t="shared" si="222"/>
        <v>1.6123000000000001</v>
      </c>
      <c r="M3215" s="5">
        <f t="shared" si="220"/>
        <v>1.3131999999999999</v>
      </c>
    </row>
    <row r="3216" spans="1:13">
      <c r="A3216" s="135">
        <v>41019</v>
      </c>
      <c r="B3216" s="136">
        <f t="shared" si="223"/>
        <v>2012</v>
      </c>
      <c r="C3216" s="137">
        <v>1.3211999999999999</v>
      </c>
      <c r="D3216" s="133">
        <f t="shared" si="221"/>
        <v>1.3211999999999999</v>
      </c>
      <c r="E3216" s="144">
        <v>41022</v>
      </c>
      <c r="F3216" s="139">
        <f t="shared" si="224"/>
        <v>2012</v>
      </c>
      <c r="G3216" s="140">
        <v>1.6102000000000001</v>
      </c>
      <c r="H3216" s="145">
        <f t="shared" si="222"/>
        <v>1.6102000000000001</v>
      </c>
      <c r="M3216" s="5">
        <f t="shared" si="220"/>
        <v>1.3211999999999999</v>
      </c>
    </row>
    <row r="3217" spans="1:13">
      <c r="A3217" s="135">
        <v>41022</v>
      </c>
      <c r="B3217" s="136">
        <f t="shared" si="223"/>
        <v>2012</v>
      </c>
      <c r="C3217" s="137">
        <v>1.3129</v>
      </c>
      <c r="D3217" s="133">
        <f t="shared" si="221"/>
        <v>1.3129</v>
      </c>
      <c r="E3217" s="144">
        <v>41023</v>
      </c>
      <c r="F3217" s="139">
        <f t="shared" si="224"/>
        <v>2012</v>
      </c>
      <c r="G3217" s="140">
        <v>1.6134999999999999</v>
      </c>
      <c r="H3217" s="145">
        <f t="shared" si="222"/>
        <v>1.6134999999999999</v>
      </c>
      <c r="M3217" s="5">
        <f t="shared" si="220"/>
        <v>1.3129</v>
      </c>
    </row>
    <row r="3218" spans="1:13">
      <c r="A3218" s="135">
        <v>41023</v>
      </c>
      <c r="B3218" s="136">
        <f t="shared" si="223"/>
        <v>2012</v>
      </c>
      <c r="C3218" s="137">
        <v>1.3207</v>
      </c>
      <c r="D3218" s="133">
        <f t="shared" si="221"/>
        <v>1.3207</v>
      </c>
      <c r="E3218" s="144">
        <v>41024</v>
      </c>
      <c r="F3218" s="139">
        <f t="shared" si="224"/>
        <v>2012</v>
      </c>
      <c r="G3218" s="140">
        <v>1.6146</v>
      </c>
      <c r="H3218" s="145">
        <f t="shared" si="222"/>
        <v>1.6146</v>
      </c>
      <c r="M3218" s="5">
        <f t="shared" si="220"/>
        <v>1.3207</v>
      </c>
    </row>
    <row r="3219" spans="1:13">
      <c r="A3219" s="135">
        <v>41024</v>
      </c>
      <c r="B3219" s="136">
        <f t="shared" si="223"/>
        <v>2012</v>
      </c>
      <c r="C3219" s="137">
        <v>1.321</v>
      </c>
      <c r="D3219" s="133">
        <f t="shared" si="221"/>
        <v>1.321</v>
      </c>
      <c r="E3219" s="144">
        <v>41025</v>
      </c>
      <c r="F3219" s="139">
        <f t="shared" si="224"/>
        <v>2012</v>
      </c>
      <c r="G3219" s="140">
        <v>1.6188</v>
      </c>
      <c r="H3219" s="145">
        <f t="shared" si="222"/>
        <v>1.6188</v>
      </c>
      <c r="M3219" s="5">
        <f t="shared" si="220"/>
        <v>1.321</v>
      </c>
    </row>
    <row r="3220" spans="1:13">
      <c r="A3220" s="135">
        <v>41025</v>
      </c>
      <c r="B3220" s="136">
        <f t="shared" si="223"/>
        <v>2012</v>
      </c>
      <c r="C3220" s="137">
        <v>1.3231999999999999</v>
      </c>
      <c r="D3220" s="133">
        <f t="shared" si="221"/>
        <v>1.3231999999999999</v>
      </c>
      <c r="E3220" s="144">
        <v>41026</v>
      </c>
      <c r="F3220" s="139">
        <f t="shared" si="224"/>
        <v>2012</v>
      </c>
      <c r="G3220" s="140">
        <v>1.6238999999999999</v>
      </c>
      <c r="H3220" s="145">
        <f t="shared" si="222"/>
        <v>1.6238999999999999</v>
      </c>
      <c r="M3220" s="5">
        <f t="shared" si="220"/>
        <v>1.3231999999999999</v>
      </c>
    </row>
    <row r="3221" spans="1:13">
      <c r="A3221" s="135">
        <v>41026</v>
      </c>
      <c r="B3221" s="136">
        <f t="shared" si="223"/>
        <v>2012</v>
      </c>
      <c r="C3221" s="137">
        <v>1.3248</v>
      </c>
      <c r="D3221" s="133">
        <f t="shared" si="221"/>
        <v>1.3248</v>
      </c>
      <c r="E3221" s="144">
        <v>41029</v>
      </c>
      <c r="F3221" s="139">
        <f t="shared" si="224"/>
        <v>2012</v>
      </c>
      <c r="G3221" s="140">
        <v>1.6225000000000001</v>
      </c>
      <c r="H3221" s="145">
        <f t="shared" si="222"/>
        <v>1.6225000000000001</v>
      </c>
      <c r="M3221" s="5">
        <f t="shared" si="220"/>
        <v>1.3248</v>
      </c>
    </row>
    <row r="3222" spans="1:13">
      <c r="A3222" s="135">
        <v>41029</v>
      </c>
      <c r="B3222" s="136">
        <f t="shared" si="223"/>
        <v>2012</v>
      </c>
      <c r="C3222" s="137">
        <v>1.3229</v>
      </c>
      <c r="D3222" s="133">
        <f t="shared" si="221"/>
        <v>1.3229</v>
      </c>
      <c r="E3222" s="144">
        <v>41030</v>
      </c>
      <c r="F3222" s="139">
        <f t="shared" si="224"/>
        <v>2012</v>
      </c>
      <c r="G3222" s="140">
        <v>1.6221000000000001</v>
      </c>
      <c r="H3222" s="145">
        <f t="shared" si="222"/>
        <v>1.6221000000000001</v>
      </c>
      <c r="M3222" s="5">
        <f t="shared" si="220"/>
        <v>1.3229</v>
      </c>
    </row>
    <row r="3223" spans="1:13">
      <c r="A3223" s="141" t="s">
        <v>164</v>
      </c>
      <c r="B3223" s="136">
        <f t="shared" si="223"/>
        <v>2012</v>
      </c>
      <c r="C3223" s="137">
        <v>1.3226</v>
      </c>
      <c r="D3223" s="133">
        <f t="shared" si="221"/>
        <v>1.3226</v>
      </c>
      <c r="E3223" s="144">
        <v>41031</v>
      </c>
      <c r="F3223" s="139">
        <f t="shared" si="224"/>
        <v>2012</v>
      </c>
      <c r="G3223" s="140">
        <v>1.6193</v>
      </c>
      <c r="H3223" s="145">
        <f t="shared" si="222"/>
        <v>1.6193</v>
      </c>
      <c r="M3223" s="5">
        <f t="shared" si="220"/>
        <v>1.3226</v>
      </c>
    </row>
    <row r="3224" spans="1:13">
      <c r="A3224" s="141" t="s">
        <v>163</v>
      </c>
      <c r="B3224" s="136">
        <f t="shared" si="223"/>
        <v>2012</v>
      </c>
      <c r="C3224" s="137">
        <v>1.3153999999999999</v>
      </c>
      <c r="D3224" s="133">
        <f t="shared" si="221"/>
        <v>1.3153999999999999</v>
      </c>
      <c r="E3224" s="144">
        <v>41032</v>
      </c>
      <c r="F3224" s="139">
        <f t="shared" si="224"/>
        <v>2012</v>
      </c>
      <c r="G3224" s="140">
        <v>1.6185</v>
      </c>
      <c r="H3224" s="145">
        <f t="shared" si="222"/>
        <v>1.6185</v>
      </c>
      <c r="M3224" s="5">
        <f t="shared" si="220"/>
        <v>1.3153999999999999</v>
      </c>
    </row>
    <row r="3225" spans="1:13">
      <c r="A3225" s="141" t="s">
        <v>162</v>
      </c>
      <c r="B3225" s="136">
        <f t="shared" si="223"/>
        <v>2012</v>
      </c>
      <c r="C3225" s="137">
        <v>1.3147</v>
      </c>
      <c r="D3225" s="133">
        <f t="shared" si="221"/>
        <v>1.3147</v>
      </c>
      <c r="E3225" s="144">
        <v>41033</v>
      </c>
      <c r="F3225" s="139">
        <f t="shared" si="224"/>
        <v>2012</v>
      </c>
      <c r="G3225" s="140">
        <v>1.6148</v>
      </c>
      <c r="H3225" s="145">
        <f t="shared" si="222"/>
        <v>1.6148</v>
      </c>
      <c r="M3225" s="5">
        <f t="shared" si="220"/>
        <v>1.3147</v>
      </c>
    </row>
    <row r="3226" spans="1:13">
      <c r="A3226" s="141" t="s">
        <v>161</v>
      </c>
      <c r="B3226" s="136">
        <f t="shared" si="223"/>
        <v>2012</v>
      </c>
      <c r="C3226" s="137">
        <v>1.3090999999999999</v>
      </c>
      <c r="D3226" s="133">
        <f t="shared" si="221"/>
        <v>1.3090999999999999</v>
      </c>
      <c r="E3226" s="144">
        <v>41036</v>
      </c>
      <c r="F3226" s="139">
        <f t="shared" si="224"/>
        <v>2012</v>
      </c>
      <c r="G3226" s="140">
        <v>1.6192</v>
      </c>
      <c r="H3226" s="145">
        <f t="shared" si="222"/>
        <v>1.6192</v>
      </c>
      <c r="M3226" s="5">
        <f t="shared" si="220"/>
        <v>1.3090999999999999</v>
      </c>
    </row>
    <row r="3227" spans="1:13">
      <c r="A3227" s="141" t="s">
        <v>160</v>
      </c>
      <c r="B3227" s="136">
        <f t="shared" si="223"/>
        <v>2012</v>
      </c>
      <c r="C3227" s="137">
        <v>1.3051999999999999</v>
      </c>
      <c r="D3227" s="133">
        <f t="shared" si="221"/>
        <v>1.3051999999999999</v>
      </c>
      <c r="E3227" s="144">
        <v>41037</v>
      </c>
      <c r="F3227" s="139">
        <f t="shared" si="224"/>
        <v>2012</v>
      </c>
      <c r="G3227" s="140">
        <v>1.6158999999999999</v>
      </c>
      <c r="H3227" s="145">
        <f t="shared" si="222"/>
        <v>1.6158999999999999</v>
      </c>
      <c r="M3227" s="5">
        <f t="shared" si="220"/>
        <v>1.3051999999999999</v>
      </c>
    </row>
    <row r="3228" spans="1:13">
      <c r="A3228" s="141" t="s">
        <v>159</v>
      </c>
      <c r="B3228" s="136">
        <f t="shared" si="223"/>
        <v>2012</v>
      </c>
      <c r="C3228" s="137">
        <v>1.3015000000000001</v>
      </c>
      <c r="D3228" s="133">
        <f t="shared" si="221"/>
        <v>1.3015000000000001</v>
      </c>
      <c r="E3228" s="144">
        <v>41038</v>
      </c>
      <c r="F3228" s="139">
        <f t="shared" si="224"/>
        <v>2012</v>
      </c>
      <c r="G3228" s="140">
        <v>1.613</v>
      </c>
      <c r="H3228" s="145">
        <f t="shared" si="222"/>
        <v>1.613</v>
      </c>
      <c r="M3228" s="5">
        <f t="shared" si="220"/>
        <v>1.3015000000000001</v>
      </c>
    </row>
    <row r="3229" spans="1:13">
      <c r="A3229" s="141" t="s">
        <v>158</v>
      </c>
      <c r="B3229" s="136">
        <f t="shared" si="223"/>
        <v>2012</v>
      </c>
      <c r="C3229" s="137">
        <v>1.2954000000000001</v>
      </c>
      <c r="D3229" s="133">
        <f t="shared" si="221"/>
        <v>1.2954000000000001</v>
      </c>
      <c r="E3229" s="144">
        <v>41039</v>
      </c>
      <c r="F3229" s="139">
        <f t="shared" si="224"/>
        <v>2012</v>
      </c>
      <c r="G3229" s="140">
        <v>1.6161000000000001</v>
      </c>
      <c r="H3229" s="145">
        <f t="shared" si="222"/>
        <v>1.6161000000000001</v>
      </c>
      <c r="M3229" s="5">
        <f t="shared" si="220"/>
        <v>1.2954000000000001</v>
      </c>
    </row>
    <row r="3230" spans="1:13">
      <c r="A3230" s="141" t="s">
        <v>157</v>
      </c>
      <c r="B3230" s="136">
        <f t="shared" si="223"/>
        <v>2012</v>
      </c>
      <c r="C3230" s="137">
        <v>1.2959000000000001</v>
      </c>
      <c r="D3230" s="133">
        <f t="shared" si="221"/>
        <v>1.2959000000000001</v>
      </c>
      <c r="E3230" s="144">
        <v>41040</v>
      </c>
      <c r="F3230" s="139">
        <f t="shared" si="224"/>
        <v>2012</v>
      </c>
      <c r="G3230" s="140">
        <v>1.6080000000000001</v>
      </c>
      <c r="H3230" s="145">
        <f t="shared" si="222"/>
        <v>1.6080000000000001</v>
      </c>
      <c r="M3230" s="5">
        <f t="shared" si="220"/>
        <v>1.2959000000000001</v>
      </c>
    </row>
    <row r="3231" spans="1:13">
      <c r="A3231" s="141" t="s">
        <v>156</v>
      </c>
      <c r="B3231" s="136">
        <f t="shared" si="223"/>
        <v>2012</v>
      </c>
      <c r="C3231" s="137">
        <v>1.2937000000000001</v>
      </c>
      <c r="D3231" s="133">
        <f t="shared" si="221"/>
        <v>1.2937000000000001</v>
      </c>
      <c r="E3231" s="144">
        <v>41043</v>
      </c>
      <c r="F3231" s="139">
        <f t="shared" si="224"/>
        <v>2012</v>
      </c>
      <c r="G3231" s="140">
        <v>1.6115999999999999</v>
      </c>
      <c r="H3231" s="145">
        <f t="shared" si="222"/>
        <v>1.6115999999999999</v>
      </c>
      <c r="M3231" s="5">
        <f t="shared" si="220"/>
        <v>1.2937000000000001</v>
      </c>
    </row>
    <row r="3232" spans="1:13">
      <c r="A3232" s="141" t="s">
        <v>155</v>
      </c>
      <c r="B3232" s="136">
        <f t="shared" si="223"/>
        <v>2012</v>
      </c>
      <c r="C3232" s="137">
        <v>1.2847</v>
      </c>
      <c r="D3232" s="133">
        <f t="shared" si="221"/>
        <v>1.2847</v>
      </c>
      <c r="E3232" s="144">
        <v>41044</v>
      </c>
      <c r="F3232" s="139">
        <f t="shared" si="224"/>
        <v>2012</v>
      </c>
      <c r="G3232" s="140">
        <v>1.6025</v>
      </c>
      <c r="H3232" s="145">
        <f t="shared" si="222"/>
        <v>1.6025</v>
      </c>
      <c r="M3232" s="5">
        <f t="shared" si="220"/>
        <v>1.2847</v>
      </c>
    </row>
    <row r="3233" spans="1:13">
      <c r="A3233" s="141" t="s">
        <v>154</v>
      </c>
      <c r="B3233" s="136">
        <f t="shared" si="223"/>
        <v>2012</v>
      </c>
      <c r="C3233" s="137">
        <v>1.2768999999999999</v>
      </c>
      <c r="D3233" s="133">
        <f t="shared" si="221"/>
        <v>1.2768999999999999</v>
      </c>
      <c r="E3233" s="144">
        <v>41045</v>
      </c>
      <c r="F3233" s="139">
        <f t="shared" si="224"/>
        <v>2012</v>
      </c>
      <c r="G3233" s="140">
        <v>1.5932999999999999</v>
      </c>
      <c r="H3233" s="145">
        <f t="shared" si="222"/>
        <v>1.5932999999999999</v>
      </c>
      <c r="M3233" s="5">
        <f t="shared" si="220"/>
        <v>1.2768999999999999</v>
      </c>
    </row>
    <row r="3234" spans="1:13">
      <c r="A3234" s="141" t="s">
        <v>153</v>
      </c>
      <c r="B3234" s="136">
        <f t="shared" si="223"/>
        <v>2012</v>
      </c>
      <c r="C3234" s="137">
        <v>1.2729999999999999</v>
      </c>
      <c r="D3234" s="133">
        <f t="shared" si="221"/>
        <v>1.2729999999999999</v>
      </c>
      <c r="E3234" s="144">
        <v>41046</v>
      </c>
      <c r="F3234" s="139">
        <f t="shared" si="224"/>
        <v>2012</v>
      </c>
      <c r="G3234" s="140">
        <v>1.5823</v>
      </c>
      <c r="H3234" s="145">
        <f t="shared" si="222"/>
        <v>1.5823</v>
      </c>
      <c r="M3234" s="5">
        <f t="shared" si="220"/>
        <v>1.2729999999999999</v>
      </c>
    </row>
    <row r="3235" spans="1:13">
      <c r="A3235" s="141" t="s">
        <v>152</v>
      </c>
      <c r="B3235" s="136">
        <f t="shared" si="223"/>
        <v>2012</v>
      </c>
      <c r="C3235" s="137">
        <v>1.2708999999999999</v>
      </c>
      <c r="D3235" s="133">
        <f t="shared" si="221"/>
        <v>1.2708999999999999</v>
      </c>
      <c r="E3235" s="144">
        <v>41047</v>
      </c>
      <c r="F3235" s="139">
        <f t="shared" si="224"/>
        <v>2012</v>
      </c>
      <c r="G3235" s="140">
        <v>1.5788</v>
      </c>
      <c r="H3235" s="145">
        <f t="shared" si="222"/>
        <v>1.5788</v>
      </c>
      <c r="M3235" s="5">
        <f t="shared" si="220"/>
        <v>1.2708999999999999</v>
      </c>
    </row>
    <row r="3236" spans="1:13">
      <c r="A3236" s="141" t="s">
        <v>151</v>
      </c>
      <c r="B3236" s="136">
        <f t="shared" si="223"/>
        <v>2012</v>
      </c>
      <c r="C3236" s="137">
        <v>1.2721</v>
      </c>
      <c r="D3236" s="133">
        <f t="shared" si="221"/>
        <v>1.2721</v>
      </c>
      <c r="E3236" s="144">
        <v>41050</v>
      </c>
      <c r="F3236" s="139">
        <f t="shared" si="224"/>
        <v>2012</v>
      </c>
      <c r="G3236" s="140">
        <v>1.579</v>
      </c>
      <c r="H3236" s="145">
        <f t="shared" si="222"/>
        <v>1.579</v>
      </c>
      <c r="M3236" s="5">
        <f t="shared" si="220"/>
        <v>1.2721</v>
      </c>
    </row>
    <row r="3237" spans="1:13">
      <c r="A3237" s="141" t="s">
        <v>150</v>
      </c>
      <c r="B3237" s="136">
        <f t="shared" si="223"/>
        <v>2012</v>
      </c>
      <c r="C3237" s="137">
        <v>1.2768999999999999</v>
      </c>
      <c r="D3237" s="133">
        <f t="shared" si="221"/>
        <v>1.2768999999999999</v>
      </c>
      <c r="E3237" s="144">
        <v>41051</v>
      </c>
      <c r="F3237" s="139">
        <f t="shared" si="224"/>
        <v>2012</v>
      </c>
      <c r="G3237" s="140">
        <v>1.5774999999999999</v>
      </c>
      <c r="H3237" s="145">
        <f t="shared" si="222"/>
        <v>1.5774999999999999</v>
      </c>
      <c r="M3237" s="5">
        <f t="shared" si="220"/>
        <v>1.2768999999999999</v>
      </c>
    </row>
    <row r="3238" spans="1:13">
      <c r="A3238" s="141" t="s">
        <v>149</v>
      </c>
      <c r="B3238" s="136">
        <f t="shared" si="223"/>
        <v>2012</v>
      </c>
      <c r="C3238" s="137">
        <v>1.2735000000000001</v>
      </c>
      <c r="D3238" s="133">
        <f t="shared" si="221"/>
        <v>1.2735000000000001</v>
      </c>
      <c r="E3238" s="144">
        <v>41052</v>
      </c>
      <c r="F3238" s="139">
        <f t="shared" si="224"/>
        <v>2012</v>
      </c>
      <c r="G3238" s="140">
        <v>1.5690999999999999</v>
      </c>
      <c r="H3238" s="145">
        <f t="shared" si="222"/>
        <v>1.5690999999999999</v>
      </c>
      <c r="M3238" s="5">
        <f t="shared" si="220"/>
        <v>1.2735000000000001</v>
      </c>
    </row>
    <row r="3239" spans="1:13">
      <c r="A3239" s="141" t="s">
        <v>148</v>
      </c>
      <c r="B3239" s="136">
        <f t="shared" si="223"/>
        <v>2012</v>
      </c>
      <c r="C3239" s="137">
        <v>1.2568999999999999</v>
      </c>
      <c r="D3239" s="133">
        <f t="shared" si="221"/>
        <v>1.2568999999999999</v>
      </c>
      <c r="E3239" s="144">
        <v>41053</v>
      </c>
      <c r="F3239" s="139">
        <f t="shared" si="224"/>
        <v>2012</v>
      </c>
      <c r="G3239" s="140">
        <v>1.5698000000000001</v>
      </c>
      <c r="H3239" s="145">
        <f t="shared" si="222"/>
        <v>1.5698000000000001</v>
      </c>
      <c r="M3239" s="5">
        <f t="shared" si="220"/>
        <v>1.2568999999999999</v>
      </c>
    </row>
    <row r="3240" spans="1:13">
      <c r="A3240" s="141" t="s">
        <v>147</v>
      </c>
      <c r="B3240" s="136">
        <f t="shared" si="223"/>
        <v>2012</v>
      </c>
      <c r="C3240" s="137">
        <v>1.2583</v>
      </c>
      <c r="D3240" s="133">
        <f t="shared" si="221"/>
        <v>1.2583</v>
      </c>
      <c r="E3240" s="144">
        <v>41054</v>
      </c>
      <c r="F3240" s="139">
        <f t="shared" si="224"/>
        <v>2012</v>
      </c>
      <c r="G3240" s="140">
        <v>1.5648</v>
      </c>
      <c r="H3240" s="145">
        <f t="shared" si="222"/>
        <v>1.5648</v>
      </c>
      <c r="M3240" s="5">
        <f t="shared" si="220"/>
        <v>1.2583</v>
      </c>
    </row>
    <row r="3241" spans="1:13">
      <c r="A3241" s="141" t="s">
        <v>146</v>
      </c>
      <c r="B3241" s="136">
        <f t="shared" si="223"/>
        <v>2012</v>
      </c>
      <c r="C3241" s="137">
        <v>1.2518</v>
      </c>
      <c r="D3241" s="133">
        <f t="shared" si="221"/>
        <v>1.2518</v>
      </c>
      <c r="E3241" s="144">
        <v>41057</v>
      </c>
      <c r="F3241" s="139">
        <f t="shared" si="224"/>
        <v>2012</v>
      </c>
      <c r="G3241" s="140" t="s">
        <v>50</v>
      </c>
      <c r="H3241" s="145" t="str">
        <f t="shared" si="222"/>
        <v/>
      </c>
      <c r="M3241" s="5">
        <f t="shared" si="220"/>
        <v>1.2518</v>
      </c>
    </row>
    <row r="3242" spans="1:13">
      <c r="A3242" s="141" t="s">
        <v>145</v>
      </c>
      <c r="B3242" s="136">
        <f t="shared" si="223"/>
        <v>2012</v>
      </c>
      <c r="C3242" s="137" t="s">
        <v>50</v>
      </c>
      <c r="D3242" s="133" t="str">
        <f t="shared" si="221"/>
        <v/>
      </c>
      <c r="E3242" s="144">
        <v>41058</v>
      </c>
      <c r="F3242" s="139">
        <f t="shared" si="224"/>
        <v>2012</v>
      </c>
      <c r="G3242" s="140">
        <v>1.5629999999999999</v>
      </c>
      <c r="H3242" s="145">
        <f t="shared" si="222"/>
        <v>1.5629999999999999</v>
      </c>
      <c r="M3242" s="5" t="str">
        <f t="shared" si="220"/>
        <v/>
      </c>
    </row>
    <row r="3243" spans="1:13">
      <c r="A3243" s="141" t="s">
        <v>144</v>
      </c>
      <c r="B3243" s="136">
        <f t="shared" si="223"/>
        <v>2012</v>
      </c>
      <c r="C3243" s="137">
        <v>1.2487999999999999</v>
      </c>
      <c r="D3243" s="133">
        <f t="shared" si="221"/>
        <v>1.2487999999999999</v>
      </c>
      <c r="E3243" s="144">
        <v>41059</v>
      </c>
      <c r="F3243" s="139">
        <f t="shared" si="224"/>
        <v>2012</v>
      </c>
      <c r="G3243" s="140">
        <v>1.5531999999999999</v>
      </c>
      <c r="H3243" s="145">
        <f t="shared" si="222"/>
        <v>1.5531999999999999</v>
      </c>
      <c r="M3243" s="5">
        <f t="shared" si="220"/>
        <v>1.2487999999999999</v>
      </c>
    </row>
    <row r="3244" spans="1:13">
      <c r="A3244" s="141" t="s">
        <v>143</v>
      </c>
      <c r="B3244" s="136">
        <f t="shared" si="223"/>
        <v>2012</v>
      </c>
      <c r="C3244" s="137">
        <v>1.2404999999999999</v>
      </c>
      <c r="D3244" s="133">
        <f t="shared" si="221"/>
        <v>1.2404999999999999</v>
      </c>
      <c r="E3244" s="144">
        <v>41060</v>
      </c>
      <c r="F3244" s="139">
        <f t="shared" si="224"/>
        <v>2012</v>
      </c>
      <c r="G3244" s="140">
        <v>1.5405</v>
      </c>
      <c r="H3244" s="145">
        <f t="shared" si="222"/>
        <v>1.5405</v>
      </c>
      <c r="M3244" s="5">
        <f t="shared" si="220"/>
        <v>1.2404999999999999</v>
      </c>
    </row>
    <row r="3245" spans="1:13">
      <c r="A3245" s="141" t="s">
        <v>142</v>
      </c>
      <c r="B3245" s="136">
        <f t="shared" si="223"/>
        <v>2012</v>
      </c>
      <c r="C3245" s="137">
        <v>1.2363999999999999</v>
      </c>
      <c r="D3245" s="133">
        <f t="shared" si="221"/>
        <v>1.2363999999999999</v>
      </c>
      <c r="E3245" s="144">
        <v>41061</v>
      </c>
      <c r="F3245" s="139">
        <f t="shared" si="224"/>
        <v>2012</v>
      </c>
      <c r="G3245" s="140">
        <v>1.5383</v>
      </c>
      <c r="H3245" s="145">
        <f t="shared" si="222"/>
        <v>1.5383</v>
      </c>
      <c r="M3245" s="5">
        <f t="shared" si="220"/>
        <v>1.2363999999999999</v>
      </c>
    </row>
    <row r="3246" spans="1:13">
      <c r="A3246" s="135">
        <v>41061</v>
      </c>
      <c r="B3246" s="136">
        <f t="shared" si="223"/>
        <v>2012</v>
      </c>
      <c r="C3246" s="137">
        <v>1.242</v>
      </c>
      <c r="D3246" s="133">
        <f t="shared" si="221"/>
        <v>1.242</v>
      </c>
      <c r="E3246" s="144">
        <v>41064</v>
      </c>
      <c r="F3246" s="139">
        <f t="shared" si="224"/>
        <v>2012</v>
      </c>
      <c r="G3246" s="140">
        <v>1.5382</v>
      </c>
      <c r="H3246" s="145">
        <f t="shared" si="222"/>
        <v>1.5382</v>
      </c>
      <c r="M3246" s="5">
        <f t="shared" si="220"/>
        <v>1.242</v>
      </c>
    </row>
    <row r="3247" spans="1:13">
      <c r="A3247" s="135">
        <v>41064</v>
      </c>
      <c r="B3247" s="136">
        <f t="shared" si="223"/>
        <v>2012</v>
      </c>
      <c r="C3247" s="137">
        <v>1.2495000000000001</v>
      </c>
      <c r="D3247" s="133">
        <f t="shared" si="221"/>
        <v>1.2495000000000001</v>
      </c>
      <c r="E3247" s="144">
        <v>41065</v>
      </c>
      <c r="F3247" s="139">
        <f t="shared" si="224"/>
        <v>2012</v>
      </c>
      <c r="G3247" s="140">
        <v>1.5355000000000001</v>
      </c>
      <c r="H3247" s="145">
        <f t="shared" si="222"/>
        <v>1.5355000000000001</v>
      </c>
      <c r="M3247" s="5">
        <f t="shared" si="220"/>
        <v>1.2495000000000001</v>
      </c>
    </row>
    <row r="3248" spans="1:13">
      <c r="A3248" s="135">
        <v>41065</v>
      </c>
      <c r="B3248" s="136">
        <f t="shared" si="223"/>
        <v>2012</v>
      </c>
      <c r="C3248" s="137">
        <v>1.2437</v>
      </c>
      <c r="D3248" s="133">
        <f t="shared" si="221"/>
        <v>1.2437</v>
      </c>
      <c r="E3248" s="144">
        <v>41066</v>
      </c>
      <c r="F3248" s="139">
        <f t="shared" si="224"/>
        <v>2012</v>
      </c>
      <c r="G3248" s="140">
        <v>1.5475000000000001</v>
      </c>
      <c r="H3248" s="145">
        <f t="shared" si="222"/>
        <v>1.5475000000000001</v>
      </c>
      <c r="M3248" s="5">
        <f t="shared" si="220"/>
        <v>1.2437</v>
      </c>
    </row>
    <row r="3249" spans="1:13">
      <c r="A3249" s="135">
        <v>41066</v>
      </c>
      <c r="B3249" s="136">
        <f t="shared" si="223"/>
        <v>2012</v>
      </c>
      <c r="C3249" s="137">
        <v>1.2535000000000001</v>
      </c>
      <c r="D3249" s="133">
        <f t="shared" si="221"/>
        <v>1.2535000000000001</v>
      </c>
      <c r="E3249" s="144">
        <v>41067</v>
      </c>
      <c r="F3249" s="139">
        <f t="shared" si="224"/>
        <v>2012</v>
      </c>
      <c r="G3249" s="140">
        <v>1.5557000000000001</v>
      </c>
      <c r="H3249" s="145">
        <f t="shared" si="222"/>
        <v>1.5557000000000001</v>
      </c>
      <c r="M3249" s="5">
        <f t="shared" si="220"/>
        <v>1.2535000000000001</v>
      </c>
    </row>
    <row r="3250" spans="1:13">
      <c r="A3250" s="135">
        <v>41067</v>
      </c>
      <c r="B3250" s="136">
        <f t="shared" si="223"/>
        <v>2012</v>
      </c>
      <c r="C3250" s="137">
        <v>1.2567999999999999</v>
      </c>
      <c r="D3250" s="133">
        <f t="shared" si="221"/>
        <v>1.2567999999999999</v>
      </c>
      <c r="E3250" s="144">
        <v>41068</v>
      </c>
      <c r="F3250" s="139">
        <f t="shared" si="224"/>
        <v>2012</v>
      </c>
      <c r="G3250" s="140">
        <v>1.5432999999999999</v>
      </c>
      <c r="H3250" s="145">
        <f t="shared" si="222"/>
        <v>1.5432999999999999</v>
      </c>
      <c r="M3250" s="5">
        <f t="shared" si="220"/>
        <v>1.2567999999999999</v>
      </c>
    </row>
    <row r="3251" spans="1:13">
      <c r="A3251" s="135">
        <v>41068</v>
      </c>
      <c r="B3251" s="136">
        <f t="shared" si="223"/>
        <v>2012</v>
      </c>
      <c r="C3251" s="137">
        <v>1.2482</v>
      </c>
      <c r="D3251" s="133">
        <f t="shared" si="221"/>
        <v>1.2482</v>
      </c>
      <c r="E3251" s="144">
        <v>41071</v>
      </c>
      <c r="F3251" s="139">
        <f t="shared" si="224"/>
        <v>2012</v>
      </c>
      <c r="G3251" s="140">
        <v>1.5515000000000001</v>
      </c>
      <c r="H3251" s="145">
        <f t="shared" si="222"/>
        <v>1.5515000000000001</v>
      </c>
      <c r="M3251" s="5">
        <f t="shared" si="220"/>
        <v>1.2482</v>
      </c>
    </row>
    <row r="3252" spans="1:13">
      <c r="A3252" s="135">
        <v>41071</v>
      </c>
      <c r="B3252" s="136">
        <f t="shared" si="223"/>
        <v>2012</v>
      </c>
      <c r="C3252" s="137">
        <v>1.2504</v>
      </c>
      <c r="D3252" s="133">
        <f t="shared" si="221"/>
        <v>1.2504</v>
      </c>
      <c r="E3252" s="144">
        <v>41072</v>
      </c>
      <c r="F3252" s="139">
        <f t="shared" si="224"/>
        <v>2012</v>
      </c>
      <c r="G3252" s="140">
        <v>1.5562</v>
      </c>
      <c r="H3252" s="145">
        <f t="shared" si="222"/>
        <v>1.5562</v>
      </c>
      <c r="M3252" s="5">
        <f t="shared" si="220"/>
        <v>1.2504</v>
      </c>
    </row>
    <row r="3253" spans="1:13">
      <c r="A3253" s="135">
        <v>41072</v>
      </c>
      <c r="B3253" s="136">
        <f t="shared" si="223"/>
        <v>2012</v>
      </c>
      <c r="C3253" s="137">
        <v>1.2477</v>
      </c>
      <c r="D3253" s="133">
        <f t="shared" si="221"/>
        <v>1.2477</v>
      </c>
      <c r="E3253" s="144">
        <v>41073</v>
      </c>
      <c r="F3253" s="139">
        <f t="shared" si="224"/>
        <v>2012</v>
      </c>
      <c r="G3253" s="140">
        <v>1.5557000000000001</v>
      </c>
      <c r="H3253" s="145">
        <f t="shared" si="222"/>
        <v>1.5557000000000001</v>
      </c>
      <c r="M3253" s="5">
        <f t="shared" si="220"/>
        <v>1.2477</v>
      </c>
    </row>
    <row r="3254" spans="1:13">
      <c r="A3254" s="135">
        <v>41073</v>
      </c>
      <c r="B3254" s="136">
        <f t="shared" si="223"/>
        <v>2012</v>
      </c>
      <c r="C3254" s="137">
        <v>1.2596000000000001</v>
      </c>
      <c r="D3254" s="133">
        <f t="shared" si="221"/>
        <v>1.2596000000000001</v>
      </c>
      <c r="E3254" s="144">
        <v>41074</v>
      </c>
      <c r="F3254" s="139">
        <f t="shared" si="224"/>
        <v>2012</v>
      </c>
      <c r="G3254" s="140">
        <v>1.5532999999999999</v>
      </c>
      <c r="H3254" s="145">
        <f t="shared" si="222"/>
        <v>1.5532999999999999</v>
      </c>
      <c r="M3254" s="5">
        <f t="shared" si="220"/>
        <v>1.2596000000000001</v>
      </c>
    </row>
    <row r="3255" spans="1:13">
      <c r="A3255" s="135">
        <v>41074</v>
      </c>
      <c r="B3255" s="136">
        <f t="shared" si="223"/>
        <v>2012</v>
      </c>
      <c r="C3255" s="137">
        <v>1.2607999999999999</v>
      </c>
      <c r="D3255" s="133">
        <f t="shared" si="221"/>
        <v>1.2607999999999999</v>
      </c>
      <c r="E3255" s="144">
        <v>41075</v>
      </c>
      <c r="F3255" s="139">
        <f t="shared" si="224"/>
        <v>2012</v>
      </c>
      <c r="G3255" s="140">
        <v>1.5653999999999999</v>
      </c>
      <c r="H3255" s="145">
        <f t="shared" si="222"/>
        <v>1.5653999999999999</v>
      </c>
      <c r="M3255" s="5">
        <f t="shared" si="220"/>
        <v>1.2607999999999999</v>
      </c>
    </row>
    <row r="3256" spans="1:13">
      <c r="A3256" s="135">
        <v>41075</v>
      </c>
      <c r="B3256" s="136">
        <f t="shared" si="223"/>
        <v>2012</v>
      </c>
      <c r="C3256" s="137">
        <v>1.2633000000000001</v>
      </c>
      <c r="D3256" s="133">
        <f t="shared" si="221"/>
        <v>1.2633000000000001</v>
      </c>
      <c r="E3256" s="144">
        <v>41078</v>
      </c>
      <c r="F3256" s="139">
        <f t="shared" si="224"/>
        <v>2012</v>
      </c>
      <c r="G3256" s="140">
        <v>1.5665</v>
      </c>
      <c r="H3256" s="145">
        <f t="shared" si="222"/>
        <v>1.5665</v>
      </c>
      <c r="M3256" s="5">
        <f t="shared" si="220"/>
        <v>1.2633000000000001</v>
      </c>
    </row>
    <row r="3257" spans="1:13">
      <c r="A3257" s="135">
        <v>41078</v>
      </c>
      <c r="B3257" s="136">
        <f t="shared" si="223"/>
        <v>2012</v>
      </c>
      <c r="C3257" s="137">
        <v>1.2578</v>
      </c>
      <c r="D3257" s="133">
        <f t="shared" si="221"/>
        <v>1.2578</v>
      </c>
      <c r="E3257" s="144">
        <v>41079</v>
      </c>
      <c r="F3257" s="139">
        <f t="shared" si="224"/>
        <v>2012</v>
      </c>
      <c r="G3257" s="140">
        <v>1.5731999999999999</v>
      </c>
      <c r="H3257" s="145">
        <f t="shared" si="222"/>
        <v>1.5731999999999999</v>
      </c>
      <c r="M3257" s="5">
        <f t="shared" si="220"/>
        <v>1.2578</v>
      </c>
    </row>
    <row r="3258" spans="1:13">
      <c r="A3258" s="135">
        <v>41079</v>
      </c>
      <c r="B3258" s="136">
        <f t="shared" si="223"/>
        <v>2012</v>
      </c>
      <c r="C3258" s="137">
        <v>1.2692000000000001</v>
      </c>
      <c r="D3258" s="133">
        <f t="shared" si="221"/>
        <v>1.2692000000000001</v>
      </c>
      <c r="E3258" s="144">
        <v>41080</v>
      </c>
      <c r="F3258" s="139">
        <f t="shared" si="224"/>
        <v>2012</v>
      </c>
      <c r="G3258" s="140">
        <v>1.575</v>
      </c>
      <c r="H3258" s="145">
        <f t="shared" si="222"/>
        <v>1.575</v>
      </c>
      <c r="M3258" s="5">
        <f t="shared" si="220"/>
        <v>1.2692000000000001</v>
      </c>
    </row>
    <row r="3259" spans="1:13">
      <c r="A3259" s="135">
        <v>41080</v>
      </c>
      <c r="B3259" s="136">
        <f t="shared" si="223"/>
        <v>2012</v>
      </c>
      <c r="C3259" s="137">
        <v>1.2703</v>
      </c>
      <c r="D3259" s="133">
        <f t="shared" si="221"/>
        <v>1.2703</v>
      </c>
      <c r="E3259" s="144">
        <v>41081</v>
      </c>
      <c r="F3259" s="139">
        <f t="shared" si="224"/>
        <v>2012</v>
      </c>
      <c r="G3259" s="140">
        <v>1.5632999999999999</v>
      </c>
      <c r="H3259" s="145">
        <f t="shared" si="222"/>
        <v>1.5632999999999999</v>
      </c>
      <c r="M3259" s="5">
        <f t="shared" si="220"/>
        <v>1.2703</v>
      </c>
    </row>
    <row r="3260" spans="1:13">
      <c r="A3260" s="135">
        <v>41081</v>
      </c>
      <c r="B3260" s="136">
        <f t="shared" si="223"/>
        <v>2012</v>
      </c>
      <c r="C3260" s="137">
        <v>1.2585999999999999</v>
      </c>
      <c r="D3260" s="133">
        <f t="shared" si="221"/>
        <v>1.2585999999999999</v>
      </c>
      <c r="E3260" s="144">
        <v>41082</v>
      </c>
      <c r="F3260" s="139">
        <f t="shared" si="224"/>
        <v>2012</v>
      </c>
      <c r="G3260" s="140">
        <v>1.5582</v>
      </c>
      <c r="H3260" s="145">
        <f t="shared" si="222"/>
        <v>1.5582</v>
      </c>
      <c r="M3260" s="5">
        <f t="shared" si="220"/>
        <v>1.2585999999999999</v>
      </c>
    </row>
    <row r="3261" spans="1:13">
      <c r="A3261" s="135">
        <v>41082</v>
      </c>
      <c r="B3261" s="136">
        <f t="shared" si="223"/>
        <v>2012</v>
      </c>
      <c r="C3261" s="137">
        <v>1.2544999999999999</v>
      </c>
      <c r="D3261" s="133">
        <f t="shared" si="221"/>
        <v>1.2544999999999999</v>
      </c>
      <c r="E3261" s="144">
        <v>41085</v>
      </c>
      <c r="F3261" s="139">
        <f t="shared" si="224"/>
        <v>2012</v>
      </c>
      <c r="G3261" s="140">
        <v>1.5555000000000001</v>
      </c>
      <c r="H3261" s="145">
        <f t="shared" si="222"/>
        <v>1.5555000000000001</v>
      </c>
      <c r="M3261" s="5">
        <f t="shared" si="220"/>
        <v>1.2544999999999999</v>
      </c>
    </row>
    <row r="3262" spans="1:13">
      <c r="A3262" s="135">
        <v>41085</v>
      </c>
      <c r="B3262" s="136">
        <f t="shared" si="223"/>
        <v>2012</v>
      </c>
      <c r="C3262" s="137">
        <v>1.248</v>
      </c>
      <c r="D3262" s="133">
        <f t="shared" si="221"/>
        <v>1.248</v>
      </c>
      <c r="E3262" s="144">
        <v>41086</v>
      </c>
      <c r="F3262" s="139">
        <f t="shared" si="224"/>
        <v>2012</v>
      </c>
      <c r="G3262" s="140">
        <v>1.5620000000000001</v>
      </c>
      <c r="H3262" s="145">
        <f t="shared" si="222"/>
        <v>1.5620000000000001</v>
      </c>
      <c r="M3262" s="5">
        <f t="shared" si="220"/>
        <v>1.248</v>
      </c>
    </row>
    <row r="3263" spans="1:13">
      <c r="A3263" s="135">
        <v>41086</v>
      </c>
      <c r="B3263" s="136">
        <f t="shared" si="223"/>
        <v>2012</v>
      </c>
      <c r="C3263" s="137">
        <v>1.2471000000000001</v>
      </c>
      <c r="D3263" s="133">
        <f t="shared" si="221"/>
        <v>1.2471000000000001</v>
      </c>
      <c r="E3263" s="144">
        <v>41087</v>
      </c>
      <c r="F3263" s="139">
        <f t="shared" si="224"/>
        <v>2012</v>
      </c>
      <c r="G3263" s="140">
        <v>1.5548999999999999</v>
      </c>
      <c r="H3263" s="145">
        <f t="shared" si="222"/>
        <v>1.5548999999999999</v>
      </c>
      <c r="M3263" s="5">
        <f t="shared" si="220"/>
        <v>1.2471000000000001</v>
      </c>
    </row>
    <row r="3264" spans="1:13">
      <c r="A3264" s="135">
        <v>41087</v>
      </c>
      <c r="B3264" s="136">
        <f t="shared" si="223"/>
        <v>2012</v>
      </c>
      <c r="C3264" s="137">
        <v>1.2457</v>
      </c>
      <c r="D3264" s="133">
        <f t="shared" si="221"/>
        <v>1.2457</v>
      </c>
      <c r="E3264" s="144">
        <v>41088</v>
      </c>
      <c r="F3264" s="139">
        <f t="shared" si="224"/>
        <v>2012</v>
      </c>
      <c r="G3264" s="140">
        <v>1.5503</v>
      </c>
      <c r="H3264" s="145">
        <f t="shared" si="222"/>
        <v>1.5503</v>
      </c>
      <c r="M3264" s="5">
        <f t="shared" si="220"/>
        <v>1.2457</v>
      </c>
    </row>
    <row r="3265" spans="1:13">
      <c r="A3265" s="135">
        <v>41088</v>
      </c>
      <c r="B3265" s="136">
        <f t="shared" si="223"/>
        <v>2012</v>
      </c>
      <c r="C3265" s="137">
        <v>1.2433000000000001</v>
      </c>
      <c r="D3265" s="133">
        <f t="shared" si="221"/>
        <v>1.2433000000000001</v>
      </c>
      <c r="E3265" s="144">
        <v>41089</v>
      </c>
      <c r="F3265" s="139">
        <f t="shared" si="224"/>
        <v>2012</v>
      </c>
      <c r="G3265" s="140">
        <v>1.5686</v>
      </c>
      <c r="H3265" s="145">
        <f t="shared" si="222"/>
        <v>1.5686</v>
      </c>
      <c r="M3265" s="5">
        <f t="shared" ref="M3265:M3328" si="225">D3265</f>
        <v>1.2433000000000001</v>
      </c>
    </row>
    <row r="3266" spans="1:13">
      <c r="A3266" s="135">
        <v>41089</v>
      </c>
      <c r="B3266" s="136">
        <f t="shared" si="223"/>
        <v>2012</v>
      </c>
      <c r="C3266" s="137">
        <v>1.2667999999999999</v>
      </c>
      <c r="D3266" s="133">
        <f t="shared" si="221"/>
        <v>1.2667999999999999</v>
      </c>
      <c r="E3266" s="144">
        <v>41092</v>
      </c>
      <c r="F3266" s="139">
        <f t="shared" si="224"/>
        <v>2012</v>
      </c>
      <c r="G3266" s="140">
        <v>1.5679000000000001</v>
      </c>
      <c r="H3266" s="145">
        <f t="shared" si="222"/>
        <v>1.5679000000000001</v>
      </c>
      <c r="M3266" s="5">
        <f t="shared" si="225"/>
        <v>1.2667999999999999</v>
      </c>
    </row>
    <row r="3267" spans="1:13">
      <c r="A3267" s="135">
        <v>41092</v>
      </c>
      <c r="B3267" s="136">
        <f t="shared" si="223"/>
        <v>2012</v>
      </c>
      <c r="C3267" s="137">
        <v>1.2584</v>
      </c>
      <c r="D3267" s="133">
        <f t="shared" si="221"/>
        <v>1.2584</v>
      </c>
      <c r="E3267" s="144">
        <v>41093</v>
      </c>
      <c r="F3267" s="139">
        <f t="shared" si="224"/>
        <v>2012</v>
      </c>
      <c r="G3267" s="140">
        <v>1.5702</v>
      </c>
      <c r="H3267" s="145">
        <f t="shared" si="222"/>
        <v>1.5702</v>
      </c>
      <c r="M3267" s="5">
        <f t="shared" si="225"/>
        <v>1.2584</v>
      </c>
    </row>
    <row r="3268" spans="1:13">
      <c r="A3268" s="135">
        <v>41093</v>
      </c>
      <c r="B3268" s="136">
        <f t="shared" si="223"/>
        <v>2012</v>
      </c>
      <c r="C3268" s="137">
        <v>1.262</v>
      </c>
      <c r="D3268" s="133">
        <f t="shared" si="221"/>
        <v>1.262</v>
      </c>
      <c r="E3268" s="144">
        <v>41094</v>
      </c>
      <c r="F3268" s="139">
        <f t="shared" si="224"/>
        <v>2012</v>
      </c>
      <c r="G3268" s="140" t="s">
        <v>50</v>
      </c>
      <c r="H3268" s="145" t="str">
        <f t="shared" si="222"/>
        <v/>
      </c>
      <c r="M3268" s="5">
        <f t="shared" si="225"/>
        <v>1.262</v>
      </c>
    </row>
    <row r="3269" spans="1:13">
      <c r="A3269" s="135">
        <v>41094</v>
      </c>
      <c r="B3269" s="136">
        <f t="shared" si="223"/>
        <v>2012</v>
      </c>
      <c r="C3269" s="137" t="s">
        <v>50</v>
      </c>
      <c r="D3269" s="133" t="str">
        <f t="shared" si="221"/>
        <v/>
      </c>
      <c r="E3269" s="144">
        <v>41095</v>
      </c>
      <c r="F3269" s="139">
        <f t="shared" si="224"/>
        <v>2012</v>
      </c>
      <c r="G3269" s="140">
        <v>1.5530999999999999</v>
      </c>
      <c r="H3269" s="145">
        <f t="shared" si="222"/>
        <v>1.5530999999999999</v>
      </c>
      <c r="M3269" s="5" t="str">
        <f t="shared" si="225"/>
        <v/>
      </c>
    </row>
    <row r="3270" spans="1:13">
      <c r="A3270" s="135">
        <v>41095</v>
      </c>
      <c r="B3270" s="136">
        <f t="shared" si="223"/>
        <v>2012</v>
      </c>
      <c r="C3270" s="137">
        <v>1.2383999999999999</v>
      </c>
      <c r="D3270" s="133">
        <f t="shared" si="221"/>
        <v>1.2383999999999999</v>
      </c>
      <c r="E3270" s="144">
        <v>41096</v>
      </c>
      <c r="F3270" s="139">
        <f t="shared" si="224"/>
        <v>2012</v>
      </c>
      <c r="G3270" s="140">
        <v>1.548</v>
      </c>
      <c r="H3270" s="145">
        <f t="shared" si="222"/>
        <v>1.548</v>
      </c>
      <c r="M3270" s="5">
        <f t="shared" si="225"/>
        <v>1.2383999999999999</v>
      </c>
    </row>
    <row r="3271" spans="1:13">
      <c r="A3271" s="135">
        <v>41096</v>
      </c>
      <c r="B3271" s="136">
        <f t="shared" si="223"/>
        <v>2012</v>
      </c>
      <c r="C3271" s="137">
        <v>1.2282999999999999</v>
      </c>
      <c r="D3271" s="133">
        <f t="shared" ref="D3271:D3334" si="226">IF(ISNUMBER(C3271),C3271,"")</f>
        <v>1.2282999999999999</v>
      </c>
      <c r="E3271" s="144">
        <v>41099</v>
      </c>
      <c r="F3271" s="139">
        <f t="shared" si="224"/>
        <v>2012</v>
      </c>
      <c r="G3271" s="140">
        <v>1.5507</v>
      </c>
      <c r="H3271" s="145">
        <f t="shared" ref="H3271:H3334" si="227">IF(ISNUMBER(G3271),G3271,"")</f>
        <v>1.5507</v>
      </c>
      <c r="M3271" s="5">
        <f t="shared" si="225"/>
        <v>1.2282999999999999</v>
      </c>
    </row>
    <row r="3272" spans="1:13">
      <c r="A3272" s="135">
        <v>41099</v>
      </c>
      <c r="B3272" s="136">
        <f t="shared" ref="B3272:B3335" si="228">YEAR(A3272)</f>
        <v>2012</v>
      </c>
      <c r="C3272" s="137">
        <v>1.2299</v>
      </c>
      <c r="D3272" s="133">
        <f t="shared" si="226"/>
        <v>1.2299</v>
      </c>
      <c r="E3272" s="144">
        <v>41100</v>
      </c>
      <c r="F3272" s="139">
        <f t="shared" si="224"/>
        <v>2012</v>
      </c>
      <c r="G3272" s="140">
        <v>1.5506</v>
      </c>
      <c r="H3272" s="145">
        <f t="shared" si="227"/>
        <v>1.5506</v>
      </c>
      <c r="M3272" s="5">
        <f t="shared" si="225"/>
        <v>1.2299</v>
      </c>
    </row>
    <row r="3273" spans="1:13">
      <c r="A3273" s="135">
        <v>41100</v>
      </c>
      <c r="B3273" s="136">
        <f t="shared" si="228"/>
        <v>2012</v>
      </c>
      <c r="C3273" s="137">
        <v>1.2255</v>
      </c>
      <c r="D3273" s="133">
        <f t="shared" si="226"/>
        <v>1.2255</v>
      </c>
      <c r="E3273" s="144">
        <v>41101</v>
      </c>
      <c r="F3273" s="139">
        <f t="shared" ref="F3273:F3336" si="229">YEAR(E3273)</f>
        <v>2012</v>
      </c>
      <c r="G3273" s="140">
        <v>1.5531999999999999</v>
      </c>
      <c r="H3273" s="145">
        <f t="shared" si="227"/>
        <v>1.5531999999999999</v>
      </c>
      <c r="M3273" s="5">
        <f t="shared" si="225"/>
        <v>1.2255</v>
      </c>
    </row>
    <row r="3274" spans="1:13">
      <c r="A3274" s="135">
        <v>41101</v>
      </c>
      <c r="B3274" s="136">
        <f t="shared" si="228"/>
        <v>2012</v>
      </c>
      <c r="C3274" s="137">
        <v>1.2243999999999999</v>
      </c>
      <c r="D3274" s="133">
        <f t="shared" si="226"/>
        <v>1.2243999999999999</v>
      </c>
      <c r="E3274" s="144">
        <v>41102</v>
      </c>
      <c r="F3274" s="139">
        <f t="shared" si="229"/>
        <v>2012</v>
      </c>
      <c r="G3274" s="140">
        <v>1.5425</v>
      </c>
      <c r="H3274" s="145">
        <f t="shared" si="227"/>
        <v>1.5425</v>
      </c>
      <c r="M3274" s="5">
        <f t="shared" si="225"/>
        <v>1.2243999999999999</v>
      </c>
    </row>
    <row r="3275" spans="1:13">
      <c r="A3275" s="135">
        <v>41102</v>
      </c>
      <c r="B3275" s="136">
        <f t="shared" si="228"/>
        <v>2012</v>
      </c>
      <c r="C3275" s="137">
        <v>1.2199</v>
      </c>
      <c r="D3275" s="133">
        <f t="shared" si="226"/>
        <v>1.2199</v>
      </c>
      <c r="E3275" s="144">
        <v>41103</v>
      </c>
      <c r="F3275" s="139">
        <f t="shared" si="229"/>
        <v>2012</v>
      </c>
      <c r="G3275" s="140">
        <v>1.5549999999999999</v>
      </c>
      <c r="H3275" s="145">
        <f t="shared" si="227"/>
        <v>1.5549999999999999</v>
      </c>
      <c r="M3275" s="5">
        <f t="shared" si="225"/>
        <v>1.2199</v>
      </c>
    </row>
    <row r="3276" spans="1:13">
      <c r="A3276" s="135">
        <v>41103</v>
      </c>
      <c r="B3276" s="136">
        <f t="shared" si="228"/>
        <v>2012</v>
      </c>
      <c r="C3276" s="137">
        <v>1.2232000000000001</v>
      </c>
      <c r="D3276" s="133">
        <f t="shared" si="226"/>
        <v>1.2232000000000001</v>
      </c>
      <c r="E3276" s="144">
        <v>41106</v>
      </c>
      <c r="F3276" s="139">
        <f t="shared" si="229"/>
        <v>2012</v>
      </c>
      <c r="G3276" s="140">
        <v>1.5634999999999999</v>
      </c>
      <c r="H3276" s="145">
        <f t="shared" si="227"/>
        <v>1.5634999999999999</v>
      </c>
      <c r="M3276" s="5">
        <f t="shared" si="225"/>
        <v>1.2232000000000001</v>
      </c>
    </row>
    <row r="3277" spans="1:13">
      <c r="A3277" s="135">
        <v>41106</v>
      </c>
      <c r="B3277" s="136">
        <f t="shared" si="228"/>
        <v>2012</v>
      </c>
      <c r="C3277" s="137">
        <v>1.2266999999999999</v>
      </c>
      <c r="D3277" s="133">
        <f t="shared" si="226"/>
        <v>1.2266999999999999</v>
      </c>
      <c r="E3277" s="144">
        <v>41107</v>
      </c>
      <c r="F3277" s="139">
        <f t="shared" si="229"/>
        <v>2012</v>
      </c>
      <c r="G3277" s="140">
        <v>1.5612999999999999</v>
      </c>
      <c r="H3277" s="145">
        <f t="shared" si="227"/>
        <v>1.5612999999999999</v>
      </c>
      <c r="M3277" s="5">
        <f t="shared" si="225"/>
        <v>1.2266999999999999</v>
      </c>
    </row>
    <row r="3278" spans="1:13">
      <c r="A3278" s="135">
        <v>41107</v>
      </c>
      <c r="B3278" s="136">
        <f t="shared" si="228"/>
        <v>2012</v>
      </c>
      <c r="C3278" s="137">
        <v>1.2234</v>
      </c>
      <c r="D3278" s="133">
        <f t="shared" si="226"/>
        <v>1.2234</v>
      </c>
      <c r="E3278" s="144">
        <v>41108</v>
      </c>
      <c r="F3278" s="139">
        <f t="shared" si="229"/>
        <v>2012</v>
      </c>
      <c r="G3278" s="140">
        <v>1.5636000000000001</v>
      </c>
      <c r="H3278" s="145">
        <f t="shared" si="227"/>
        <v>1.5636000000000001</v>
      </c>
      <c r="M3278" s="5">
        <f t="shared" si="225"/>
        <v>1.2234</v>
      </c>
    </row>
    <row r="3279" spans="1:13">
      <c r="A3279" s="135">
        <v>41108</v>
      </c>
      <c r="B3279" s="136">
        <f t="shared" si="228"/>
        <v>2012</v>
      </c>
      <c r="C3279" s="137">
        <v>1.2261</v>
      </c>
      <c r="D3279" s="133">
        <f t="shared" si="226"/>
        <v>1.2261</v>
      </c>
      <c r="E3279" s="144">
        <v>41109</v>
      </c>
      <c r="F3279" s="139">
        <f t="shared" si="229"/>
        <v>2012</v>
      </c>
      <c r="G3279" s="140">
        <v>1.5719000000000001</v>
      </c>
      <c r="H3279" s="145">
        <f t="shared" si="227"/>
        <v>1.5719000000000001</v>
      </c>
      <c r="M3279" s="5">
        <f t="shared" si="225"/>
        <v>1.2261</v>
      </c>
    </row>
    <row r="3280" spans="1:13">
      <c r="A3280" s="135">
        <v>41109</v>
      </c>
      <c r="B3280" s="136">
        <f t="shared" si="228"/>
        <v>2012</v>
      </c>
      <c r="C3280" s="137">
        <v>1.2257</v>
      </c>
      <c r="D3280" s="133">
        <f t="shared" si="226"/>
        <v>1.2257</v>
      </c>
      <c r="E3280" s="144">
        <v>41110</v>
      </c>
      <c r="F3280" s="139">
        <f t="shared" si="229"/>
        <v>2012</v>
      </c>
      <c r="G3280" s="140">
        <v>1.5629999999999999</v>
      </c>
      <c r="H3280" s="145">
        <f t="shared" si="227"/>
        <v>1.5629999999999999</v>
      </c>
      <c r="M3280" s="5">
        <f t="shared" si="225"/>
        <v>1.2257</v>
      </c>
    </row>
    <row r="3281" spans="1:13">
      <c r="A3281" s="135">
        <v>41110</v>
      </c>
      <c r="B3281" s="136">
        <f t="shared" si="228"/>
        <v>2012</v>
      </c>
      <c r="C3281" s="137">
        <v>1.2176</v>
      </c>
      <c r="D3281" s="133">
        <f t="shared" si="226"/>
        <v>1.2176</v>
      </c>
      <c r="E3281" s="144">
        <v>41113</v>
      </c>
      <c r="F3281" s="139">
        <f t="shared" si="229"/>
        <v>2012</v>
      </c>
      <c r="G3281" s="140">
        <v>1.5511999999999999</v>
      </c>
      <c r="H3281" s="145">
        <f t="shared" si="227"/>
        <v>1.5511999999999999</v>
      </c>
      <c r="M3281" s="5">
        <f t="shared" si="225"/>
        <v>1.2176</v>
      </c>
    </row>
    <row r="3282" spans="1:13">
      <c r="A3282" s="135">
        <v>41113</v>
      </c>
      <c r="B3282" s="136">
        <f t="shared" si="228"/>
        <v>2012</v>
      </c>
      <c r="C3282" s="137">
        <v>1.2125999999999999</v>
      </c>
      <c r="D3282" s="133">
        <f t="shared" si="226"/>
        <v>1.2125999999999999</v>
      </c>
      <c r="E3282" s="144">
        <v>41114</v>
      </c>
      <c r="F3282" s="139">
        <f t="shared" si="229"/>
        <v>2012</v>
      </c>
      <c r="G3282" s="140">
        <v>1.5521</v>
      </c>
      <c r="H3282" s="145">
        <f t="shared" si="227"/>
        <v>1.5521</v>
      </c>
      <c r="M3282" s="5">
        <f t="shared" si="225"/>
        <v>1.2125999999999999</v>
      </c>
    </row>
    <row r="3283" spans="1:13">
      <c r="A3283" s="135">
        <v>41114</v>
      </c>
      <c r="B3283" s="136">
        <f t="shared" si="228"/>
        <v>2012</v>
      </c>
      <c r="C3283" s="137">
        <v>1.2061999999999999</v>
      </c>
      <c r="D3283" s="133">
        <f t="shared" si="226"/>
        <v>1.2061999999999999</v>
      </c>
      <c r="E3283" s="144">
        <v>41115</v>
      </c>
      <c r="F3283" s="139">
        <f t="shared" si="229"/>
        <v>2012</v>
      </c>
      <c r="G3283" s="140">
        <v>1.5479000000000001</v>
      </c>
      <c r="H3283" s="145">
        <f t="shared" si="227"/>
        <v>1.5479000000000001</v>
      </c>
      <c r="M3283" s="5">
        <f t="shared" si="225"/>
        <v>1.2061999999999999</v>
      </c>
    </row>
    <row r="3284" spans="1:13">
      <c r="A3284" s="135">
        <v>41115</v>
      </c>
      <c r="B3284" s="136">
        <f t="shared" si="228"/>
        <v>2012</v>
      </c>
      <c r="C3284" s="137">
        <v>1.2132000000000001</v>
      </c>
      <c r="D3284" s="133">
        <f t="shared" si="226"/>
        <v>1.2132000000000001</v>
      </c>
      <c r="E3284" s="144">
        <v>41116</v>
      </c>
      <c r="F3284" s="139">
        <f t="shared" si="229"/>
        <v>2012</v>
      </c>
      <c r="G3284" s="140">
        <v>1.5683</v>
      </c>
      <c r="H3284" s="145">
        <f t="shared" si="227"/>
        <v>1.5683</v>
      </c>
      <c r="M3284" s="5">
        <f t="shared" si="225"/>
        <v>1.2132000000000001</v>
      </c>
    </row>
    <row r="3285" spans="1:13">
      <c r="A3285" s="135">
        <v>41116</v>
      </c>
      <c r="B3285" s="136">
        <f t="shared" si="228"/>
        <v>2012</v>
      </c>
      <c r="C3285" s="137">
        <v>1.228</v>
      </c>
      <c r="D3285" s="133">
        <f t="shared" si="226"/>
        <v>1.228</v>
      </c>
      <c r="E3285" s="144">
        <v>41117</v>
      </c>
      <c r="F3285" s="139">
        <f t="shared" si="229"/>
        <v>2012</v>
      </c>
      <c r="G3285" s="140">
        <v>1.5728</v>
      </c>
      <c r="H3285" s="145">
        <f t="shared" si="227"/>
        <v>1.5728</v>
      </c>
      <c r="M3285" s="5">
        <f t="shared" si="225"/>
        <v>1.228</v>
      </c>
    </row>
    <row r="3286" spans="1:13">
      <c r="A3286" s="135">
        <v>41117</v>
      </c>
      <c r="B3286" s="136">
        <f t="shared" si="228"/>
        <v>2012</v>
      </c>
      <c r="C3286" s="137">
        <v>1.2370000000000001</v>
      </c>
      <c r="D3286" s="133">
        <f t="shared" si="226"/>
        <v>1.2370000000000001</v>
      </c>
      <c r="E3286" s="144">
        <v>41120</v>
      </c>
      <c r="F3286" s="139">
        <f t="shared" si="229"/>
        <v>2012</v>
      </c>
      <c r="G3286" s="140">
        <v>1.5693999999999999</v>
      </c>
      <c r="H3286" s="145">
        <f t="shared" si="227"/>
        <v>1.5693999999999999</v>
      </c>
      <c r="M3286" s="5">
        <f t="shared" si="225"/>
        <v>1.2370000000000001</v>
      </c>
    </row>
    <row r="3287" spans="1:13">
      <c r="A3287" s="135">
        <v>41120</v>
      </c>
      <c r="B3287" s="136">
        <f t="shared" si="228"/>
        <v>2012</v>
      </c>
      <c r="C3287" s="137">
        <v>1.2250000000000001</v>
      </c>
      <c r="D3287" s="133">
        <f t="shared" si="226"/>
        <v>1.2250000000000001</v>
      </c>
      <c r="E3287" s="144">
        <v>41121</v>
      </c>
      <c r="F3287" s="139">
        <f t="shared" si="229"/>
        <v>2012</v>
      </c>
      <c r="G3287" s="140">
        <v>1.5686</v>
      </c>
      <c r="H3287" s="145">
        <f t="shared" si="227"/>
        <v>1.5686</v>
      </c>
      <c r="M3287" s="5">
        <f t="shared" si="225"/>
        <v>1.2250000000000001</v>
      </c>
    </row>
    <row r="3288" spans="1:13">
      <c r="A3288" s="135">
        <v>41121</v>
      </c>
      <c r="B3288" s="136">
        <f t="shared" si="228"/>
        <v>2012</v>
      </c>
      <c r="C3288" s="137">
        <v>1.2315</v>
      </c>
      <c r="D3288" s="133">
        <f t="shared" si="226"/>
        <v>1.2315</v>
      </c>
      <c r="E3288" s="144">
        <v>41122</v>
      </c>
      <c r="F3288" s="139">
        <f t="shared" si="229"/>
        <v>2012</v>
      </c>
      <c r="G3288" s="140">
        <v>1.5596000000000001</v>
      </c>
      <c r="H3288" s="145">
        <f t="shared" si="227"/>
        <v>1.5596000000000001</v>
      </c>
      <c r="M3288" s="5">
        <f t="shared" si="225"/>
        <v>1.2315</v>
      </c>
    </row>
    <row r="3289" spans="1:13">
      <c r="A3289" s="135">
        <v>41122</v>
      </c>
      <c r="B3289" s="136">
        <f t="shared" si="228"/>
        <v>2012</v>
      </c>
      <c r="C3289" s="137">
        <v>1.2299</v>
      </c>
      <c r="D3289" s="133">
        <f t="shared" si="226"/>
        <v>1.2299</v>
      </c>
      <c r="E3289" s="144">
        <v>41123</v>
      </c>
      <c r="F3289" s="139">
        <f t="shared" si="229"/>
        <v>2012</v>
      </c>
      <c r="G3289" s="140">
        <v>1.55</v>
      </c>
      <c r="H3289" s="145">
        <f t="shared" si="227"/>
        <v>1.55</v>
      </c>
      <c r="M3289" s="5">
        <f t="shared" si="225"/>
        <v>1.2299</v>
      </c>
    </row>
    <row r="3290" spans="1:13">
      <c r="A3290" s="135">
        <v>41123</v>
      </c>
      <c r="B3290" s="136">
        <f t="shared" si="228"/>
        <v>2012</v>
      </c>
      <c r="C3290" s="137">
        <v>1.2149000000000001</v>
      </c>
      <c r="D3290" s="133">
        <f t="shared" si="226"/>
        <v>1.2149000000000001</v>
      </c>
      <c r="E3290" s="144">
        <v>41124</v>
      </c>
      <c r="F3290" s="139">
        <f t="shared" si="229"/>
        <v>2012</v>
      </c>
      <c r="G3290" s="140">
        <v>1.5649999999999999</v>
      </c>
      <c r="H3290" s="145">
        <f t="shared" si="227"/>
        <v>1.5649999999999999</v>
      </c>
      <c r="M3290" s="5">
        <f t="shared" si="225"/>
        <v>1.2149000000000001</v>
      </c>
    </row>
    <row r="3291" spans="1:13">
      <c r="A3291" s="135">
        <v>41124</v>
      </c>
      <c r="B3291" s="136">
        <f t="shared" si="228"/>
        <v>2012</v>
      </c>
      <c r="C3291" s="137">
        <v>1.2390000000000001</v>
      </c>
      <c r="D3291" s="133">
        <f t="shared" si="226"/>
        <v>1.2390000000000001</v>
      </c>
      <c r="E3291" s="144">
        <v>41127</v>
      </c>
      <c r="F3291" s="139">
        <f t="shared" si="229"/>
        <v>2012</v>
      </c>
      <c r="G3291" s="140">
        <v>1.5625</v>
      </c>
      <c r="H3291" s="145">
        <f t="shared" si="227"/>
        <v>1.5625</v>
      </c>
      <c r="M3291" s="5">
        <f t="shared" si="225"/>
        <v>1.2390000000000001</v>
      </c>
    </row>
    <row r="3292" spans="1:13">
      <c r="A3292" s="135">
        <v>41127</v>
      </c>
      <c r="B3292" s="136">
        <f t="shared" si="228"/>
        <v>2012</v>
      </c>
      <c r="C3292" s="137">
        <v>1.2422</v>
      </c>
      <c r="D3292" s="133">
        <f t="shared" si="226"/>
        <v>1.2422</v>
      </c>
      <c r="E3292" s="144">
        <v>41128</v>
      </c>
      <c r="F3292" s="139">
        <f t="shared" si="229"/>
        <v>2012</v>
      </c>
      <c r="G3292" s="140">
        <v>1.5658000000000001</v>
      </c>
      <c r="H3292" s="145">
        <f t="shared" si="227"/>
        <v>1.5658000000000001</v>
      </c>
      <c r="M3292" s="5">
        <f t="shared" si="225"/>
        <v>1.2422</v>
      </c>
    </row>
    <row r="3293" spans="1:13">
      <c r="A3293" s="135">
        <v>41128</v>
      </c>
      <c r="B3293" s="136">
        <f t="shared" si="228"/>
        <v>2012</v>
      </c>
      <c r="C3293" s="137">
        <v>1.2422</v>
      </c>
      <c r="D3293" s="133">
        <f t="shared" si="226"/>
        <v>1.2422</v>
      </c>
      <c r="E3293" s="144">
        <v>41129</v>
      </c>
      <c r="F3293" s="139">
        <f t="shared" si="229"/>
        <v>2012</v>
      </c>
      <c r="G3293" s="140">
        <v>1.5659000000000001</v>
      </c>
      <c r="H3293" s="145">
        <f t="shared" si="227"/>
        <v>1.5659000000000001</v>
      </c>
      <c r="M3293" s="5">
        <f t="shared" si="225"/>
        <v>1.2422</v>
      </c>
    </row>
    <row r="3294" spans="1:13">
      <c r="A3294" s="135">
        <v>41129</v>
      </c>
      <c r="B3294" s="136">
        <f t="shared" si="228"/>
        <v>2012</v>
      </c>
      <c r="C3294" s="137">
        <v>1.2363999999999999</v>
      </c>
      <c r="D3294" s="133">
        <f t="shared" si="226"/>
        <v>1.2363999999999999</v>
      </c>
      <c r="E3294" s="144">
        <v>41130</v>
      </c>
      <c r="F3294" s="139">
        <f t="shared" si="229"/>
        <v>2012</v>
      </c>
      <c r="G3294" s="140">
        <v>1.5623</v>
      </c>
      <c r="H3294" s="145">
        <f t="shared" si="227"/>
        <v>1.5623</v>
      </c>
      <c r="M3294" s="5">
        <f t="shared" si="225"/>
        <v>1.2363999999999999</v>
      </c>
    </row>
    <row r="3295" spans="1:13">
      <c r="A3295" s="135">
        <v>41130</v>
      </c>
      <c r="B3295" s="136">
        <f t="shared" si="228"/>
        <v>2012</v>
      </c>
      <c r="C3295" s="137">
        <v>1.2278</v>
      </c>
      <c r="D3295" s="133">
        <f t="shared" si="226"/>
        <v>1.2278</v>
      </c>
      <c r="E3295" s="144">
        <v>41131</v>
      </c>
      <c r="F3295" s="139">
        <f t="shared" si="229"/>
        <v>2012</v>
      </c>
      <c r="G3295" s="140">
        <v>1.5679000000000001</v>
      </c>
      <c r="H3295" s="145">
        <f t="shared" si="227"/>
        <v>1.5679000000000001</v>
      </c>
      <c r="M3295" s="5">
        <f t="shared" si="225"/>
        <v>1.2278</v>
      </c>
    </row>
    <row r="3296" spans="1:13">
      <c r="A3296" s="135">
        <v>41131</v>
      </c>
      <c r="B3296" s="136">
        <f t="shared" si="228"/>
        <v>2012</v>
      </c>
      <c r="C3296" s="137">
        <v>1.2298</v>
      </c>
      <c r="D3296" s="133">
        <f t="shared" si="226"/>
        <v>1.2298</v>
      </c>
      <c r="E3296" s="144">
        <v>41134</v>
      </c>
      <c r="F3296" s="139">
        <f t="shared" si="229"/>
        <v>2012</v>
      </c>
      <c r="G3296" s="140">
        <v>1.569</v>
      </c>
      <c r="H3296" s="145">
        <f t="shared" si="227"/>
        <v>1.569</v>
      </c>
      <c r="M3296" s="5">
        <f t="shared" si="225"/>
        <v>1.2298</v>
      </c>
    </row>
    <row r="3297" spans="1:13">
      <c r="A3297" s="135">
        <v>41134</v>
      </c>
      <c r="B3297" s="136">
        <f t="shared" si="228"/>
        <v>2012</v>
      </c>
      <c r="C3297" s="137">
        <v>1.2339</v>
      </c>
      <c r="D3297" s="133">
        <f t="shared" si="226"/>
        <v>1.2339</v>
      </c>
      <c r="E3297" s="144">
        <v>41135</v>
      </c>
      <c r="F3297" s="139">
        <f t="shared" si="229"/>
        <v>2012</v>
      </c>
      <c r="G3297" s="140">
        <v>1.5691999999999999</v>
      </c>
      <c r="H3297" s="145">
        <f t="shared" si="227"/>
        <v>1.5691999999999999</v>
      </c>
      <c r="M3297" s="5">
        <f t="shared" si="225"/>
        <v>1.2339</v>
      </c>
    </row>
    <row r="3298" spans="1:13">
      <c r="A3298" s="135">
        <v>41135</v>
      </c>
      <c r="B3298" s="136">
        <f t="shared" si="228"/>
        <v>2012</v>
      </c>
      <c r="C3298" s="137">
        <v>1.2329000000000001</v>
      </c>
      <c r="D3298" s="133">
        <f t="shared" si="226"/>
        <v>1.2329000000000001</v>
      </c>
      <c r="E3298" s="144">
        <v>41136</v>
      </c>
      <c r="F3298" s="139">
        <f t="shared" si="229"/>
        <v>2012</v>
      </c>
      <c r="G3298" s="140">
        <v>1.5686</v>
      </c>
      <c r="H3298" s="145">
        <f t="shared" si="227"/>
        <v>1.5686</v>
      </c>
      <c r="M3298" s="5">
        <f t="shared" si="225"/>
        <v>1.2329000000000001</v>
      </c>
    </row>
    <row r="3299" spans="1:13">
      <c r="A3299" s="135">
        <v>41136</v>
      </c>
      <c r="B3299" s="136">
        <f t="shared" si="228"/>
        <v>2012</v>
      </c>
      <c r="C3299" s="137">
        <v>1.2287999999999999</v>
      </c>
      <c r="D3299" s="133">
        <f t="shared" si="226"/>
        <v>1.2287999999999999</v>
      </c>
      <c r="E3299" s="144">
        <v>41137</v>
      </c>
      <c r="F3299" s="139">
        <f t="shared" si="229"/>
        <v>2012</v>
      </c>
      <c r="G3299" s="140">
        <v>1.5738000000000001</v>
      </c>
      <c r="H3299" s="145">
        <f t="shared" si="227"/>
        <v>1.5738000000000001</v>
      </c>
      <c r="M3299" s="5">
        <f t="shared" si="225"/>
        <v>1.2287999999999999</v>
      </c>
    </row>
    <row r="3300" spans="1:13">
      <c r="A3300" s="135">
        <v>41137</v>
      </c>
      <c r="B3300" s="136">
        <f t="shared" si="228"/>
        <v>2012</v>
      </c>
      <c r="C3300" s="137">
        <v>1.2356</v>
      </c>
      <c r="D3300" s="133">
        <f t="shared" si="226"/>
        <v>1.2356</v>
      </c>
      <c r="E3300" s="144">
        <v>41138</v>
      </c>
      <c r="F3300" s="139">
        <f t="shared" si="229"/>
        <v>2012</v>
      </c>
      <c r="G3300" s="140">
        <v>1.5697000000000001</v>
      </c>
      <c r="H3300" s="145">
        <f t="shared" si="227"/>
        <v>1.5697000000000001</v>
      </c>
      <c r="M3300" s="5">
        <f t="shared" si="225"/>
        <v>1.2356</v>
      </c>
    </row>
    <row r="3301" spans="1:13">
      <c r="A3301" s="135">
        <v>41138</v>
      </c>
      <c r="B3301" s="136">
        <f t="shared" si="228"/>
        <v>2012</v>
      </c>
      <c r="C3301" s="137">
        <v>1.2315</v>
      </c>
      <c r="D3301" s="133">
        <f t="shared" si="226"/>
        <v>1.2315</v>
      </c>
      <c r="E3301" s="144">
        <v>41141</v>
      </c>
      <c r="F3301" s="139">
        <f t="shared" si="229"/>
        <v>2012</v>
      </c>
      <c r="G3301" s="140">
        <v>1.5707</v>
      </c>
      <c r="H3301" s="145">
        <f t="shared" si="227"/>
        <v>1.5707</v>
      </c>
      <c r="M3301" s="5">
        <f t="shared" si="225"/>
        <v>1.2315</v>
      </c>
    </row>
    <row r="3302" spans="1:13">
      <c r="A3302" s="135">
        <v>41141</v>
      </c>
      <c r="B3302" s="136">
        <f t="shared" si="228"/>
        <v>2012</v>
      </c>
      <c r="C3302" s="137">
        <v>1.2343</v>
      </c>
      <c r="D3302" s="133">
        <f t="shared" si="226"/>
        <v>1.2343</v>
      </c>
      <c r="E3302" s="144">
        <v>41142</v>
      </c>
      <c r="F3302" s="139">
        <f t="shared" si="229"/>
        <v>2012</v>
      </c>
      <c r="G3302" s="140">
        <v>1.5788</v>
      </c>
      <c r="H3302" s="145">
        <f t="shared" si="227"/>
        <v>1.5788</v>
      </c>
      <c r="M3302" s="5">
        <f t="shared" si="225"/>
        <v>1.2343</v>
      </c>
    </row>
    <row r="3303" spans="1:13">
      <c r="A3303" s="135">
        <v>41142</v>
      </c>
      <c r="B3303" s="136">
        <f t="shared" si="228"/>
        <v>2012</v>
      </c>
      <c r="C3303" s="137">
        <v>1.2472000000000001</v>
      </c>
      <c r="D3303" s="133">
        <f t="shared" si="226"/>
        <v>1.2472000000000001</v>
      </c>
      <c r="E3303" s="144">
        <v>41143</v>
      </c>
      <c r="F3303" s="139">
        <f t="shared" si="229"/>
        <v>2012</v>
      </c>
      <c r="G3303" s="140">
        <v>1.58</v>
      </c>
      <c r="H3303" s="145">
        <f t="shared" si="227"/>
        <v>1.58</v>
      </c>
      <c r="M3303" s="5">
        <f t="shared" si="225"/>
        <v>1.2472000000000001</v>
      </c>
    </row>
    <row r="3304" spans="1:13">
      <c r="A3304" s="135">
        <v>41143</v>
      </c>
      <c r="B3304" s="136">
        <f t="shared" si="228"/>
        <v>2012</v>
      </c>
      <c r="C3304" s="137">
        <v>1.2472000000000001</v>
      </c>
      <c r="D3304" s="133">
        <f t="shared" si="226"/>
        <v>1.2472000000000001</v>
      </c>
      <c r="E3304" s="144">
        <v>41144</v>
      </c>
      <c r="F3304" s="139">
        <f t="shared" si="229"/>
        <v>2012</v>
      </c>
      <c r="G3304" s="140">
        <v>1.5882000000000001</v>
      </c>
      <c r="H3304" s="145">
        <f t="shared" si="227"/>
        <v>1.5882000000000001</v>
      </c>
      <c r="M3304" s="5">
        <f t="shared" si="225"/>
        <v>1.2472000000000001</v>
      </c>
    </row>
    <row r="3305" spans="1:13">
      <c r="A3305" s="135">
        <v>41144</v>
      </c>
      <c r="B3305" s="136">
        <f t="shared" si="228"/>
        <v>2012</v>
      </c>
      <c r="C3305" s="137">
        <v>1.2583</v>
      </c>
      <c r="D3305" s="133">
        <f t="shared" si="226"/>
        <v>1.2583</v>
      </c>
      <c r="E3305" s="144">
        <v>41145</v>
      </c>
      <c r="F3305" s="139">
        <f t="shared" si="229"/>
        <v>2012</v>
      </c>
      <c r="G3305" s="140">
        <v>1.5814999999999999</v>
      </c>
      <c r="H3305" s="145">
        <f t="shared" si="227"/>
        <v>1.5814999999999999</v>
      </c>
      <c r="M3305" s="5">
        <f t="shared" si="225"/>
        <v>1.2583</v>
      </c>
    </row>
    <row r="3306" spans="1:13">
      <c r="A3306" s="135">
        <v>41145</v>
      </c>
      <c r="B3306" s="136">
        <f t="shared" si="228"/>
        <v>2012</v>
      </c>
      <c r="C3306" s="137">
        <v>1.2533000000000001</v>
      </c>
      <c r="D3306" s="133">
        <f t="shared" si="226"/>
        <v>1.2533000000000001</v>
      </c>
      <c r="E3306" s="144">
        <v>41148</v>
      </c>
      <c r="F3306" s="139">
        <f t="shared" si="229"/>
        <v>2012</v>
      </c>
      <c r="G3306" s="140">
        <v>1.58</v>
      </c>
      <c r="H3306" s="145">
        <f t="shared" si="227"/>
        <v>1.58</v>
      </c>
      <c r="M3306" s="5">
        <f t="shared" si="225"/>
        <v>1.2533000000000001</v>
      </c>
    </row>
    <row r="3307" spans="1:13">
      <c r="A3307" s="135">
        <v>41148</v>
      </c>
      <c r="B3307" s="136">
        <f t="shared" si="228"/>
        <v>2012</v>
      </c>
      <c r="C3307" s="137">
        <v>1.2514000000000001</v>
      </c>
      <c r="D3307" s="133">
        <f t="shared" si="226"/>
        <v>1.2514000000000001</v>
      </c>
      <c r="E3307" s="144">
        <v>41149</v>
      </c>
      <c r="F3307" s="139">
        <f t="shared" si="229"/>
        <v>2012</v>
      </c>
      <c r="G3307" s="140">
        <v>1.5828</v>
      </c>
      <c r="H3307" s="145">
        <f t="shared" si="227"/>
        <v>1.5828</v>
      </c>
      <c r="M3307" s="5">
        <f t="shared" si="225"/>
        <v>1.2514000000000001</v>
      </c>
    </row>
    <row r="3308" spans="1:13">
      <c r="A3308" s="135">
        <v>41149</v>
      </c>
      <c r="B3308" s="136">
        <f t="shared" si="228"/>
        <v>2012</v>
      </c>
      <c r="C3308" s="137">
        <v>1.2564</v>
      </c>
      <c r="D3308" s="133">
        <f t="shared" si="226"/>
        <v>1.2564</v>
      </c>
      <c r="E3308" s="144">
        <v>41150</v>
      </c>
      <c r="F3308" s="139">
        <f t="shared" si="229"/>
        <v>2012</v>
      </c>
      <c r="G3308" s="140">
        <v>1.5839000000000001</v>
      </c>
      <c r="H3308" s="145">
        <f t="shared" si="227"/>
        <v>1.5839000000000001</v>
      </c>
      <c r="M3308" s="5">
        <f t="shared" si="225"/>
        <v>1.2564</v>
      </c>
    </row>
    <row r="3309" spans="1:13">
      <c r="A3309" s="135">
        <v>41150</v>
      </c>
      <c r="B3309" s="136">
        <f t="shared" si="228"/>
        <v>2012</v>
      </c>
      <c r="C3309" s="137">
        <v>1.2538</v>
      </c>
      <c r="D3309" s="133">
        <f t="shared" si="226"/>
        <v>1.2538</v>
      </c>
      <c r="E3309" s="144">
        <v>41151</v>
      </c>
      <c r="F3309" s="139">
        <f t="shared" si="229"/>
        <v>2012</v>
      </c>
      <c r="G3309" s="140">
        <v>1.5793999999999999</v>
      </c>
      <c r="H3309" s="145">
        <f t="shared" si="227"/>
        <v>1.5793999999999999</v>
      </c>
      <c r="M3309" s="5">
        <f t="shared" si="225"/>
        <v>1.2538</v>
      </c>
    </row>
    <row r="3310" spans="1:13">
      <c r="A3310" s="135">
        <v>41151</v>
      </c>
      <c r="B3310" s="136">
        <f t="shared" si="228"/>
        <v>2012</v>
      </c>
      <c r="C3310" s="137">
        <v>1.2497</v>
      </c>
      <c r="D3310" s="133">
        <f t="shared" si="226"/>
        <v>1.2497</v>
      </c>
      <c r="E3310" s="144">
        <v>41152</v>
      </c>
      <c r="F3310" s="139">
        <f t="shared" si="229"/>
        <v>2012</v>
      </c>
      <c r="G3310" s="140">
        <v>1.5864</v>
      </c>
      <c r="H3310" s="145">
        <f t="shared" si="227"/>
        <v>1.5864</v>
      </c>
      <c r="M3310" s="5">
        <f t="shared" si="225"/>
        <v>1.2497</v>
      </c>
    </row>
    <row r="3311" spans="1:13">
      <c r="A3311" s="135">
        <v>41152</v>
      </c>
      <c r="B3311" s="136">
        <f t="shared" si="228"/>
        <v>2012</v>
      </c>
      <c r="C3311" s="137">
        <v>1.2578</v>
      </c>
      <c r="D3311" s="133">
        <f t="shared" si="226"/>
        <v>1.2578</v>
      </c>
      <c r="E3311" s="144">
        <v>41155</v>
      </c>
      <c r="F3311" s="139">
        <f t="shared" si="229"/>
        <v>2012</v>
      </c>
      <c r="G3311" s="140" t="s">
        <v>50</v>
      </c>
      <c r="H3311" s="145" t="str">
        <f t="shared" si="227"/>
        <v/>
      </c>
      <c r="M3311" s="5">
        <f t="shared" si="225"/>
        <v>1.2578</v>
      </c>
    </row>
    <row r="3312" spans="1:13">
      <c r="A3312" s="135">
        <v>41155</v>
      </c>
      <c r="B3312" s="136">
        <f t="shared" si="228"/>
        <v>2012</v>
      </c>
      <c r="C3312" s="137" t="s">
        <v>50</v>
      </c>
      <c r="D3312" s="133" t="str">
        <f t="shared" si="226"/>
        <v/>
      </c>
      <c r="E3312" s="144">
        <v>41156</v>
      </c>
      <c r="F3312" s="139">
        <f t="shared" si="229"/>
        <v>2012</v>
      </c>
      <c r="G3312" s="140">
        <v>1.5889</v>
      </c>
      <c r="H3312" s="145">
        <f t="shared" si="227"/>
        <v>1.5889</v>
      </c>
      <c r="M3312" s="5" t="str">
        <f t="shared" si="225"/>
        <v/>
      </c>
    </row>
    <row r="3313" spans="1:13">
      <c r="A3313" s="135">
        <v>41156</v>
      </c>
      <c r="B3313" s="136">
        <f t="shared" si="228"/>
        <v>2012</v>
      </c>
      <c r="C3313" s="137">
        <v>1.2565999999999999</v>
      </c>
      <c r="D3313" s="133">
        <f t="shared" si="226"/>
        <v>1.2565999999999999</v>
      </c>
      <c r="E3313" s="144">
        <v>41157</v>
      </c>
      <c r="F3313" s="139">
        <f t="shared" si="229"/>
        <v>2012</v>
      </c>
      <c r="G3313" s="140">
        <v>1.5907</v>
      </c>
      <c r="H3313" s="145">
        <f t="shared" si="227"/>
        <v>1.5907</v>
      </c>
      <c r="M3313" s="5">
        <f t="shared" si="225"/>
        <v>1.2565999999999999</v>
      </c>
    </row>
    <row r="3314" spans="1:13">
      <c r="A3314" s="135">
        <v>41157</v>
      </c>
      <c r="B3314" s="136">
        <f t="shared" si="228"/>
        <v>2012</v>
      </c>
      <c r="C3314" s="137">
        <v>1.2603</v>
      </c>
      <c r="D3314" s="133">
        <f t="shared" si="226"/>
        <v>1.2603</v>
      </c>
      <c r="E3314" s="144">
        <v>41158</v>
      </c>
      <c r="F3314" s="139">
        <f t="shared" si="229"/>
        <v>2012</v>
      </c>
      <c r="G3314" s="140">
        <v>1.5922000000000001</v>
      </c>
      <c r="H3314" s="145">
        <f t="shared" si="227"/>
        <v>1.5922000000000001</v>
      </c>
      <c r="M3314" s="5">
        <f t="shared" si="225"/>
        <v>1.2603</v>
      </c>
    </row>
    <row r="3315" spans="1:13">
      <c r="A3315" s="135">
        <v>41158</v>
      </c>
      <c r="B3315" s="136">
        <f t="shared" si="228"/>
        <v>2012</v>
      </c>
      <c r="C3315" s="137">
        <v>1.2625999999999999</v>
      </c>
      <c r="D3315" s="133">
        <f t="shared" si="226"/>
        <v>1.2625999999999999</v>
      </c>
      <c r="E3315" s="144">
        <v>41159</v>
      </c>
      <c r="F3315" s="139">
        <f t="shared" si="229"/>
        <v>2012</v>
      </c>
      <c r="G3315" s="140">
        <v>1.6015999999999999</v>
      </c>
      <c r="H3315" s="145">
        <f t="shared" si="227"/>
        <v>1.6015999999999999</v>
      </c>
      <c r="M3315" s="5">
        <f t="shared" si="225"/>
        <v>1.2625999999999999</v>
      </c>
    </row>
    <row r="3316" spans="1:13">
      <c r="A3316" s="135">
        <v>41159</v>
      </c>
      <c r="B3316" s="136">
        <f t="shared" si="228"/>
        <v>2012</v>
      </c>
      <c r="C3316" s="137">
        <v>1.2796000000000001</v>
      </c>
      <c r="D3316" s="133">
        <f t="shared" si="226"/>
        <v>1.2796000000000001</v>
      </c>
      <c r="E3316" s="144">
        <v>41162</v>
      </c>
      <c r="F3316" s="139">
        <f t="shared" si="229"/>
        <v>2012</v>
      </c>
      <c r="G3316" s="140">
        <v>1.6009</v>
      </c>
      <c r="H3316" s="145">
        <f t="shared" si="227"/>
        <v>1.6009</v>
      </c>
      <c r="M3316" s="5">
        <f t="shared" si="225"/>
        <v>1.2796000000000001</v>
      </c>
    </row>
    <row r="3317" spans="1:13">
      <c r="A3317" s="135">
        <v>41162</v>
      </c>
      <c r="B3317" s="136">
        <f t="shared" si="228"/>
        <v>2012</v>
      </c>
      <c r="C3317" s="137">
        <v>1.2795000000000001</v>
      </c>
      <c r="D3317" s="133">
        <f t="shared" si="226"/>
        <v>1.2795000000000001</v>
      </c>
      <c r="E3317" s="144">
        <v>41163</v>
      </c>
      <c r="F3317" s="139">
        <f t="shared" si="229"/>
        <v>2012</v>
      </c>
      <c r="G3317" s="140">
        <v>1.6071</v>
      </c>
      <c r="H3317" s="145">
        <f t="shared" si="227"/>
        <v>1.6071</v>
      </c>
      <c r="M3317" s="5">
        <f t="shared" si="225"/>
        <v>1.2795000000000001</v>
      </c>
    </row>
    <row r="3318" spans="1:13">
      <c r="A3318" s="135">
        <v>41163</v>
      </c>
      <c r="B3318" s="136">
        <f t="shared" si="228"/>
        <v>2012</v>
      </c>
      <c r="C3318" s="137">
        <v>1.2858000000000001</v>
      </c>
      <c r="D3318" s="133">
        <f t="shared" si="226"/>
        <v>1.2858000000000001</v>
      </c>
      <c r="E3318" s="144">
        <v>41164</v>
      </c>
      <c r="F3318" s="139">
        <f t="shared" si="229"/>
        <v>2012</v>
      </c>
      <c r="G3318" s="140">
        <v>1.6111</v>
      </c>
      <c r="H3318" s="145">
        <f t="shared" si="227"/>
        <v>1.6111</v>
      </c>
      <c r="M3318" s="5">
        <f t="shared" si="225"/>
        <v>1.2858000000000001</v>
      </c>
    </row>
    <row r="3319" spans="1:13">
      <c r="A3319" s="135">
        <v>41164</v>
      </c>
      <c r="B3319" s="136">
        <f t="shared" si="228"/>
        <v>2012</v>
      </c>
      <c r="C3319" s="137">
        <v>1.2894000000000001</v>
      </c>
      <c r="D3319" s="133">
        <f t="shared" si="226"/>
        <v>1.2894000000000001</v>
      </c>
      <c r="E3319" s="144">
        <v>41165</v>
      </c>
      <c r="F3319" s="139">
        <f t="shared" si="229"/>
        <v>2012</v>
      </c>
      <c r="G3319" s="140">
        <v>1.6125</v>
      </c>
      <c r="H3319" s="145">
        <f t="shared" si="227"/>
        <v>1.6125</v>
      </c>
      <c r="M3319" s="5">
        <f t="shared" si="225"/>
        <v>1.2894000000000001</v>
      </c>
    </row>
    <row r="3320" spans="1:13">
      <c r="A3320" s="135">
        <v>41165</v>
      </c>
      <c r="B3320" s="136">
        <f t="shared" si="228"/>
        <v>2012</v>
      </c>
      <c r="C3320" s="137">
        <v>1.2911999999999999</v>
      </c>
      <c r="D3320" s="133">
        <f t="shared" si="226"/>
        <v>1.2911999999999999</v>
      </c>
      <c r="E3320" s="144">
        <v>41166</v>
      </c>
      <c r="F3320" s="139">
        <f t="shared" si="229"/>
        <v>2012</v>
      </c>
      <c r="G3320" s="140">
        <v>1.6244000000000001</v>
      </c>
      <c r="H3320" s="145">
        <f t="shared" si="227"/>
        <v>1.6244000000000001</v>
      </c>
      <c r="M3320" s="5">
        <f t="shared" si="225"/>
        <v>1.2911999999999999</v>
      </c>
    </row>
    <row r="3321" spans="1:13">
      <c r="A3321" s="135">
        <v>41166</v>
      </c>
      <c r="B3321" s="136">
        <f t="shared" si="228"/>
        <v>2012</v>
      </c>
      <c r="C3321" s="137">
        <v>1.3142</v>
      </c>
      <c r="D3321" s="133">
        <f t="shared" si="226"/>
        <v>1.3142</v>
      </c>
      <c r="E3321" s="144">
        <v>41169</v>
      </c>
      <c r="F3321" s="139">
        <f t="shared" si="229"/>
        <v>2012</v>
      </c>
      <c r="G3321" s="140">
        <v>1.6263000000000001</v>
      </c>
      <c r="H3321" s="145">
        <f t="shared" si="227"/>
        <v>1.6263000000000001</v>
      </c>
      <c r="M3321" s="5">
        <f t="shared" si="225"/>
        <v>1.3142</v>
      </c>
    </row>
    <row r="3322" spans="1:13">
      <c r="A3322" s="135">
        <v>41169</v>
      </c>
      <c r="B3322" s="136">
        <f t="shared" si="228"/>
        <v>2012</v>
      </c>
      <c r="C3322" s="137">
        <v>1.3125</v>
      </c>
      <c r="D3322" s="133">
        <f t="shared" si="226"/>
        <v>1.3125</v>
      </c>
      <c r="E3322" s="144">
        <v>41170</v>
      </c>
      <c r="F3322" s="139">
        <f t="shared" si="229"/>
        <v>2012</v>
      </c>
      <c r="G3322" s="140">
        <v>1.6251</v>
      </c>
      <c r="H3322" s="145">
        <f t="shared" si="227"/>
        <v>1.6251</v>
      </c>
      <c r="M3322" s="5">
        <f t="shared" si="225"/>
        <v>1.3125</v>
      </c>
    </row>
    <row r="3323" spans="1:13">
      <c r="A3323" s="135">
        <v>41170</v>
      </c>
      <c r="B3323" s="136">
        <f t="shared" si="228"/>
        <v>2012</v>
      </c>
      <c r="C3323" s="137">
        <v>1.3050999999999999</v>
      </c>
      <c r="D3323" s="133">
        <f t="shared" si="226"/>
        <v>1.3050999999999999</v>
      </c>
      <c r="E3323" s="144">
        <v>41171</v>
      </c>
      <c r="F3323" s="139">
        <f t="shared" si="229"/>
        <v>2012</v>
      </c>
      <c r="G3323" s="140">
        <v>1.6218999999999999</v>
      </c>
      <c r="H3323" s="145">
        <f t="shared" si="227"/>
        <v>1.6218999999999999</v>
      </c>
      <c r="M3323" s="5">
        <f t="shared" si="225"/>
        <v>1.3050999999999999</v>
      </c>
    </row>
    <row r="3324" spans="1:13">
      <c r="A3324" s="135">
        <v>41171</v>
      </c>
      <c r="B3324" s="136">
        <f t="shared" si="228"/>
        <v>2012</v>
      </c>
      <c r="C3324" s="137">
        <v>1.3065</v>
      </c>
      <c r="D3324" s="133">
        <f t="shared" si="226"/>
        <v>1.3065</v>
      </c>
      <c r="E3324" s="144">
        <v>41172</v>
      </c>
      <c r="F3324" s="139">
        <f t="shared" si="229"/>
        <v>2012</v>
      </c>
      <c r="G3324" s="140">
        <v>1.6197999999999999</v>
      </c>
      <c r="H3324" s="145">
        <f t="shared" si="227"/>
        <v>1.6197999999999999</v>
      </c>
      <c r="M3324" s="5">
        <f t="shared" si="225"/>
        <v>1.3065</v>
      </c>
    </row>
    <row r="3325" spans="1:13">
      <c r="A3325" s="135">
        <v>41172</v>
      </c>
      <c r="B3325" s="136">
        <f t="shared" si="228"/>
        <v>2012</v>
      </c>
      <c r="C3325" s="137">
        <v>1.2948</v>
      </c>
      <c r="D3325" s="133">
        <f t="shared" si="226"/>
        <v>1.2948</v>
      </c>
      <c r="E3325" s="144">
        <v>41173</v>
      </c>
      <c r="F3325" s="139">
        <f t="shared" si="229"/>
        <v>2012</v>
      </c>
      <c r="G3325" s="140">
        <v>1.6251</v>
      </c>
      <c r="H3325" s="145">
        <f t="shared" si="227"/>
        <v>1.6251</v>
      </c>
      <c r="M3325" s="5">
        <f t="shared" si="225"/>
        <v>1.2948</v>
      </c>
    </row>
    <row r="3326" spans="1:13">
      <c r="A3326" s="135">
        <v>41173</v>
      </c>
      <c r="B3326" s="136">
        <f t="shared" si="228"/>
        <v>2012</v>
      </c>
      <c r="C3326" s="137">
        <v>1.2989999999999999</v>
      </c>
      <c r="D3326" s="133">
        <f t="shared" si="226"/>
        <v>1.2989999999999999</v>
      </c>
      <c r="E3326" s="144">
        <v>41176</v>
      </c>
      <c r="F3326" s="139">
        <f t="shared" si="229"/>
        <v>2012</v>
      </c>
      <c r="G3326" s="140">
        <v>1.6198999999999999</v>
      </c>
      <c r="H3326" s="145">
        <f t="shared" si="227"/>
        <v>1.6198999999999999</v>
      </c>
      <c r="M3326" s="5">
        <f t="shared" si="225"/>
        <v>1.2989999999999999</v>
      </c>
    </row>
    <row r="3327" spans="1:13">
      <c r="A3327" s="135">
        <v>41176</v>
      </c>
      <c r="B3327" s="136">
        <f t="shared" si="228"/>
        <v>2012</v>
      </c>
      <c r="C3327" s="137">
        <v>1.2908999999999999</v>
      </c>
      <c r="D3327" s="133">
        <f t="shared" si="226"/>
        <v>1.2908999999999999</v>
      </c>
      <c r="E3327" s="144">
        <v>41177</v>
      </c>
      <c r="F3327" s="139">
        <f t="shared" si="229"/>
        <v>2012</v>
      </c>
      <c r="G3327" s="140">
        <v>1.6232</v>
      </c>
      <c r="H3327" s="145">
        <f t="shared" si="227"/>
        <v>1.6232</v>
      </c>
      <c r="M3327" s="5">
        <f t="shared" si="225"/>
        <v>1.2908999999999999</v>
      </c>
    </row>
    <row r="3328" spans="1:13">
      <c r="A3328" s="135">
        <v>41177</v>
      </c>
      <c r="B3328" s="136">
        <f t="shared" si="228"/>
        <v>2012</v>
      </c>
      <c r="C3328" s="137">
        <v>1.2945</v>
      </c>
      <c r="D3328" s="133">
        <f t="shared" si="226"/>
        <v>1.2945</v>
      </c>
      <c r="E3328" s="144">
        <v>41178</v>
      </c>
      <c r="F3328" s="139">
        <f t="shared" si="229"/>
        <v>2012</v>
      </c>
      <c r="G3328" s="140">
        <v>1.6145</v>
      </c>
      <c r="H3328" s="145">
        <f t="shared" si="227"/>
        <v>1.6145</v>
      </c>
      <c r="M3328" s="5">
        <f t="shared" si="225"/>
        <v>1.2945</v>
      </c>
    </row>
    <row r="3329" spans="1:13">
      <c r="A3329" s="135">
        <v>41178</v>
      </c>
      <c r="B3329" s="136">
        <f t="shared" si="228"/>
        <v>2012</v>
      </c>
      <c r="C3329" s="137">
        <v>1.2851999999999999</v>
      </c>
      <c r="D3329" s="133">
        <f t="shared" si="226"/>
        <v>1.2851999999999999</v>
      </c>
      <c r="E3329" s="144">
        <v>41179</v>
      </c>
      <c r="F3329" s="139">
        <f t="shared" si="229"/>
        <v>2012</v>
      </c>
      <c r="G3329" s="140">
        <v>1.6216999999999999</v>
      </c>
      <c r="H3329" s="145">
        <f t="shared" si="227"/>
        <v>1.6216999999999999</v>
      </c>
      <c r="M3329" s="5">
        <f t="shared" ref="M3329:M3397" si="230">D3329</f>
        <v>1.2851999999999999</v>
      </c>
    </row>
    <row r="3330" spans="1:13">
      <c r="A3330" s="135">
        <v>41179</v>
      </c>
      <c r="B3330" s="136">
        <f t="shared" si="228"/>
        <v>2012</v>
      </c>
      <c r="C3330" s="137">
        <v>1.2874000000000001</v>
      </c>
      <c r="D3330" s="133">
        <f t="shared" si="226"/>
        <v>1.2874000000000001</v>
      </c>
      <c r="E3330" s="144">
        <v>41180</v>
      </c>
      <c r="F3330" s="139">
        <f t="shared" si="229"/>
        <v>2012</v>
      </c>
      <c r="G3330" s="140">
        <v>1.6132</v>
      </c>
      <c r="H3330" s="145">
        <f t="shared" si="227"/>
        <v>1.6132</v>
      </c>
      <c r="M3330" s="5">
        <f t="shared" si="230"/>
        <v>1.2874000000000001</v>
      </c>
    </row>
    <row r="3331" spans="1:13">
      <c r="A3331" s="135">
        <v>41180</v>
      </c>
      <c r="B3331" s="136">
        <f t="shared" si="228"/>
        <v>2012</v>
      </c>
      <c r="C3331" s="137">
        <v>1.2856000000000001</v>
      </c>
      <c r="D3331" s="133">
        <f t="shared" si="226"/>
        <v>1.2856000000000001</v>
      </c>
      <c r="E3331" s="144">
        <v>41183</v>
      </c>
      <c r="F3331" s="139">
        <f t="shared" si="229"/>
        <v>2012</v>
      </c>
      <c r="G3331" s="140">
        <v>1.6142000000000001</v>
      </c>
      <c r="H3331" s="145">
        <f t="shared" si="227"/>
        <v>1.6142000000000001</v>
      </c>
      <c r="M3331" s="5">
        <f t="shared" si="230"/>
        <v>1.2856000000000001</v>
      </c>
    </row>
    <row r="3332" spans="1:13">
      <c r="A3332" s="141" t="s">
        <v>141</v>
      </c>
      <c r="B3332" s="136">
        <f t="shared" si="228"/>
        <v>2012</v>
      </c>
      <c r="C3332" s="137">
        <v>1.29</v>
      </c>
      <c r="D3332" s="133">
        <f t="shared" si="226"/>
        <v>1.29</v>
      </c>
      <c r="E3332" s="144">
        <v>41184</v>
      </c>
      <c r="F3332" s="139">
        <f t="shared" si="229"/>
        <v>2012</v>
      </c>
      <c r="G3332" s="140">
        <v>1.6186</v>
      </c>
      <c r="H3332" s="145">
        <f t="shared" si="227"/>
        <v>1.6186</v>
      </c>
      <c r="M3332" s="5">
        <f t="shared" si="230"/>
        <v>1.29</v>
      </c>
    </row>
    <row r="3333" spans="1:13">
      <c r="A3333" s="141" t="s">
        <v>140</v>
      </c>
      <c r="B3333" s="136">
        <f t="shared" si="228"/>
        <v>2012</v>
      </c>
      <c r="C3333" s="137">
        <v>1.2950999999999999</v>
      </c>
      <c r="D3333" s="133">
        <f t="shared" si="226"/>
        <v>1.2950999999999999</v>
      </c>
      <c r="E3333" s="144">
        <v>41185</v>
      </c>
      <c r="F3333" s="139">
        <f t="shared" si="229"/>
        <v>2012</v>
      </c>
      <c r="G3333" s="140">
        <v>1.6076999999999999</v>
      </c>
      <c r="H3333" s="145">
        <f t="shared" si="227"/>
        <v>1.6076999999999999</v>
      </c>
      <c r="M3333" s="5">
        <f t="shared" si="230"/>
        <v>1.2950999999999999</v>
      </c>
    </row>
    <row r="3334" spans="1:13">
      <c r="A3334" s="141" t="s">
        <v>139</v>
      </c>
      <c r="B3334" s="136">
        <f t="shared" si="228"/>
        <v>2012</v>
      </c>
      <c r="C3334" s="137">
        <v>1.2908999999999999</v>
      </c>
      <c r="D3334" s="133">
        <f t="shared" si="226"/>
        <v>1.2908999999999999</v>
      </c>
      <c r="E3334" s="144">
        <v>41186</v>
      </c>
      <c r="F3334" s="139">
        <f t="shared" si="229"/>
        <v>2012</v>
      </c>
      <c r="G3334" s="140">
        <v>1.6165</v>
      </c>
      <c r="H3334" s="145">
        <f t="shared" si="227"/>
        <v>1.6165</v>
      </c>
      <c r="M3334" s="5">
        <f t="shared" si="230"/>
        <v>1.2908999999999999</v>
      </c>
    </row>
    <row r="3335" spans="1:13">
      <c r="A3335" s="141" t="s">
        <v>138</v>
      </c>
      <c r="B3335" s="136">
        <f t="shared" si="228"/>
        <v>2012</v>
      </c>
      <c r="C3335" s="137">
        <v>1.3001</v>
      </c>
      <c r="D3335" s="133">
        <f t="shared" ref="D3335:D3398" si="231">IF(ISNUMBER(C3335),C3335,"")</f>
        <v>1.3001</v>
      </c>
      <c r="E3335" s="144">
        <v>41187</v>
      </c>
      <c r="F3335" s="139">
        <f t="shared" si="229"/>
        <v>2012</v>
      </c>
      <c r="G3335" s="140">
        <v>1.6195999999999999</v>
      </c>
      <c r="H3335" s="145">
        <f t="shared" ref="H3335:H3398" si="232">IF(ISNUMBER(G3335),G3335,"")</f>
        <v>1.6195999999999999</v>
      </c>
      <c r="M3335" s="5">
        <f t="shared" si="230"/>
        <v>1.3001</v>
      </c>
    </row>
    <row r="3336" spans="1:13">
      <c r="A3336" s="141" t="s">
        <v>137</v>
      </c>
      <c r="B3336" s="136">
        <f t="shared" ref="B3336:B3399" si="233">YEAR(A3336)</f>
        <v>2012</v>
      </c>
      <c r="C3336" s="137">
        <v>1.3059000000000001</v>
      </c>
      <c r="D3336" s="133">
        <f t="shared" si="231"/>
        <v>1.3059000000000001</v>
      </c>
      <c r="E3336" s="144">
        <v>41190</v>
      </c>
      <c r="F3336" s="139">
        <f t="shared" si="229"/>
        <v>2012</v>
      </c>
      <c r="G3336" s="140" t="s">
        <v>50</v>
      </c>
      <c r="H3336" s="145" t="str">
        <f t="shared" si="232"/>
        <v/>
      </c>
      <c r="M3336" s="5">
        <f t="shared" si="230"/>
        <v>1.3059000000000001</v>
      </c>
    </row>
    <row r="3337" spans="1:13">
      <c r="A3337" s="141" t="s">
        <v>136</v>
      </c>
      <c r="B3337" s="136">
        <f t="shared" si="233"/>
        <v>2012</v>
      </c>
      <c r="C3337" s="137" t="s">
        <v>50</v>
      </c>
      <c r="D3337" s="133" t="str">
        <f t="shared" si="231"/>
        <v/>
      </c>
      <c r="E3337" s="144">
        <v>41191</v>
      </c>
      <c r="F3337" s="139">
        <f t="shared" ref="F3337:F3400" si="234">YEAR(E3337)</f>
        <v>2012</v>
      </c>
      <c r="G3337" s="140">
        <v>1.5987</v>
      </c>
      <c r="H3337" s="145">
        <f t="shared" si="232"/>
        <v>1.5987</v>
      </c>
      <c r="M3337" s="5" t="str">
        <f t="shared" si="230"/>
        <v/>
      </c>
    </row>
    <row r="3338" spans="1:13">
      <c r="A3338" s="141" t="s">
        <v>135</v>
      </c>
      <c r="B3338" s="136">
        <f t="shared" si="233"/>
        <v>2012</v>
      </c>
      <c r="C3338" s="137">
        <v>1.2876000000000001</v>
      </c>
      <c r="D3338" s="133">
        <f t="shared" si="231"/>
        <v>1.2876000000000001</v>
      </c>
      <c r="E3338" s="144">
        <v>41192</v>
      </c>
      <c r="F3338" s="139">
        <f t="shared" si="234"/>
        <v>2012</v>
      </c>
      <c r="G3338" s="140">
        <v>1.6007</v>
      </c>
      <c r="H3338" s="145">
        <f t="shared" si="232"/>
        <v>1.6007</v>
      </c>
      <c r="M3338" s="5">
        <f t="shared" si="230"/>
        <v>1.2876000000000001</v>
      </c>
    </row>
    <row r="3339" spans="1:13">
      <c r="A3339" s="141" t="s">
        <v>134</v>
      </c>
      <c r="B3339" s="136">
        <f t="shared" si="233"/>
        <v>2012</v>
      </c>
      <c r="C3339" s="137">
        <v>1.2887999999999999</v>
      </c>
      <c r="D3339" s="133">
        <f t="shared" si="231"/>
        <v>1.2887999999999999</v>
      </c>
      <c r="E3339" s="144">
        <v>41193</v>
      </c>
      <c r="F3339" s="139">
        <f t="shared" si="234"/>
        <v>2012</v>
      </c>
      <c r="G3339" s="140">
        <v>1.6028</v>
      </c>
      <c r="H3339" s="145">
        <f t="shared" si="232"/>
        <v>1.6028</v>
      </c>
      <c r="M3339" s="5">
        <f t="shared" si="230"/>
        <v>1.2887999999999999</v>
      </c>
    </row>
    <row r="3340" spans="1:13">
      <c r="A3340" s="141" t="s">
        <v>133</v>
      </c>
      <c r="B3340" s="136">
        <f t="shared" si="233"/>
        <v>2012</v>
      </c>
      <c r="C3340" s="137">
        <v>1.2927999999999999</v>
      </c>
      <c r="D3340" s="133">
        <f t="shared" si="231"/>
        <v>1.2927999999999999</v>
      </c>
      <c r="E3340" s="144">
        <v>41194</v>
      </c>
      <c r="F3340" s="139">
        <f t="shared" si="234"/>
        <v>2012</v>
      </c>
      <c r="G3340" s="140">
        <v>1.6074999999999999</v>
      </c>
      <c r="H3340" s="145">
        <f t="shared" si="232"/>
        <v>1.6074999999999999</v>
      </c>
      <c r="M3340" s="5">
        <f t="shared" si="230"/>
        <v>1.2927999999999999</v>
      </c>
    </row>
    <row r="3341" spans="1:13">
      <c r="A3341" s="141" t="s">
        <v>132</v>
      </c>
      <c r="B3341" s="136">
        <f t="shared" si="233"/>
        <v>2012</v>
      </c>
      <c r="C3341" s="137">
        <v>1.2946</v>
      </c>
      <c r="D3341" s="133">
        <f t="shared" si="231"/>
        <v>1.2946</v>
      </c>
      <c r="E3341" s="144">
        <v>41197</v>
      </c>
      <c r="F3341" s="139">
        <f t="shared" si="234"/>
        <v>2012</v>
      </c>
      <c r="G3341" s="140">
        <v>1.6069</v>
      </c>
      <c r="H3341" s="145">
        <f t="shared" si="232"/>
        <v>1.6069</v>
      </c>
      <c r="M3341" s="5">
        <f t="shared" si="230"/>
        <v>1.2946</v>
      </c>
    </row>
    <row r="3342" spans="1:13">
      <c r="A3342" s="141" t="s">
        <v>131</v>
      </c>
      <c r="B3342" s="136">
        <f t="shared" si="233"/>
        <v>2012</v>
      </c>
      <c r="C3342" s="137">
        <v>1.2949999999999999</v>
      </c>
      <c r="D3342" s="133">
        <f t="shared" si="231"/>
        <v>1.2949999999999999</v>
      </c>
      <c r="E3342" s="144">
        <v>41198</v>
      </c>
      <c r="F3342" s="139">
        <f t="shared" si="234"/>
        <v>2012</v>
      </c>
      <c r="G3342" s="140">
        <v>1.6101000000000001</v>
      </c>
      <c r="H3342" s="145">
        <f t="shared" si="232"/>
        <v>1.6101000000000001</v>
      </c>
      <c r="M3342" s="5">
        <f t="shared" si="230"/>
        <v>1.2949999999999999</v>
      </c>
    </row>
    <row r="3343" spans="1:13">
      <c r="A3343" s="141" t="s">
        <v>130</v>
      </c>
      <c r="B3343" s="136">
        <f t="shared" si="233"/>
        <v>2012</v>
      </c>
      <c r="C3343" s="137">
        <v>1.3036000000000001</v>
      </c>
      <c r="D3343" s="133">
        <f t="shared" si="231"/>
        <v>1.3036000000000001</v>
      </c>
      <c r="E3343" s="144">
        <v>41199</v>
      </c>
      <c r="F3343" s="139">
        <f t="shared" si="234"/>
        <v>2012</v>
      </c>
      <c r="G3343" s="140">
        <v>1.6165</v>
      </c>
      <c r="H3343" s="145">
        <f t="shared" si="232"/>
        <v>1.6165</v>
      </c>
      <c r="M3343" s="5">
        <f t="shared" si="230"/>
        <v>1.3036000000000001</v>
      </c>
    </row>
    <row r="3344" spans="1:13">
      <c r="A3344" s="141" t="s">
        <v>129</v>
      </c>
      <c r="B3344" s="136">
        <f t="shared" si="233"/>
        <v>2012</v>
      </c>
      <c r="C3344" s="137">
        <v>1.3132999999999999</v>
      </c>
      <c r="D3344" s="133">
        <f t="shared" si="231"/>
        <v>1.3132999999999999</v>
      </c>
      <c r="E3344" s="144">
        <v>41200</v>
      </c>
      <c r="F3344" s="139">
        <f t="shared" si="234"/>
        <v>2012</v>
      </c>
      <c r="G3344" s="140">
        <v>1.6141000000000001</v>
      </c>
      <c r="H3344" s="145">
        <f t="shared" si="232"/>
        <v>1.6141000000000001</v>
      </c>
      <c r="M3344" s="5">
        <f t="shared" si="230"/>
        <v>1.3132999999999999</v>
      </c>
    </row>
    <row r="3345" spans="1:13">
      <c r="A3345" s="141" t="s">
        <v>128</v>
      </c>
      <c r="B3345" s="136">
        <f t="shared" si="233"/>
        <v>2012</v>
      </c>
      <c r="C3345" s="137">
        <v>1.3106</v>
      </c>
      <c r="D3345" s="133">
        <f t="shared" si="231"/>
        <v>1.3106</v>
      </c>
      <c r="E3345" s="144">
        <v>41201</v>
      </c>
      <c r="F3345" s="139">
        <f t="shared" si="234"/>
        <v>2012</v>
      </c>
      <c r="G3345" s="140">
        <v>1.6003000000000001</v>
      </c>
      <c r="H3345" s="145">
        <f t="shared" si="232"/>
        <v>1.6003000000000001</v>
      </c>
      <c r="M3345" s="5">
        <f t="shared" si="230"/>
        <v>1.3106</v>
      </c>
    </row>
    <row r="3346" spans="1:13">
      <c r="A3346" s="141" t="s">
        <v>127</v>
      </c>
      <c r="B3346" s="136">
        <f t="shared" si="233"/>
        <v>2012</v>
      </c>
      <c r="C3346" s="137">
        <v>1.3022</v>
      </c>
      <c r="D3346" s="133">
        <f t="shared" si="231"/>
        <v>1.3022</v>
      </c>
      <c r="E3346" s="144">
        <v>41204</v>
      </c>
      <c r="F3346" s="139">
        <f t="shared" si="234"/>
        <v>2012</v>
      </c>
      <c r="G3346" s="140">
        <v>1.6028</v>
      </c>
      <c r="H3346" s="145">
        <f t="shared" si="232"/>
        <v>1.6028</v>
      </c>
      <c r="M3346" s="5">
        <f t="shared" si="230"/>
        <v>1.3022</v>
      </c>
    </row>
    <row r="3347" spans="1:13">
      <c r="A3347" s="141" t="s">
        <v>126</v>
      </c>
      <c r="B3347" s="136">
        <f t="shared" si="233"/>
        <v>2012</v>
      </c>
      <c r="C3347" s="137">
        <v>1.3063</v>
      </c>
      <c r="D3347" s="133">
        <f t="shared" si="231"/>
        <v>1.3063</v>
      </c>
      <c r="E3347" s="144">
        <v>41205</v>
      </c>
      <c r="F3347" s="139">
        <f t="shared" si="234"/>
        <v>2012</v>
      </c>
      <c r="G3347" s="140">
        <v>1.5931999999999999</v>
      </c>
      <c r="H3347" s="145">
        <f t="shared" si="232"/>
        <v>1.5931999999999999</v>
      </c>
      <c r="M3347" s="5">
        <f t="shared" si="230"/>
        <v>1.3063</v>
      </c>
    </row>
    <row r="3348" spans="1:13">
      <c r="A3348" s="141" t="s">
        <v>125</v>
      </c>
      <c r="B3348" s="136">
        <f t="shared" si="233"/>
        <v>2012</v>
      </c>
      <c r="C3348" s="137">
        <v>1.2970999999999999</v>
      </c>
      <c r="D3348" s="133">
        <f t="shared" si="231"/>
        <v>1.2970999999999999</v>
      </c>
      <c r="E3348" s="144">
        <v>41206</v>
      </c>
      <c r="F3348" s="139">
        <f t="shared" si="234"/>
        <v>2012</v>
      </c>
      <c r="G3348" s="140">
        <v>1.6014999999999999</v>
      </c>
      <c r="H3348" s="145">
        <f t="shared" si="232"/>
        <v>1.6014999999999999</v>
      </c>
      <c r="M3348" s="5">
        <f t="shared" si="230"/>
        <v>1.2970999999999999</v>
      </c>
    </row>
    <row r="3349" spans="1:13">
      <c r="A3349" s="141" t="s">
        <v>124</v>
      </c>
      <c r="B3349" s="136">
        <f t="shared" si="233"/>
        <v>2012</v>
      </c>
      <c r="C3349" s="137">
        <v>1.2946</v>
      </c>
      <c r="D3349" s="133">
        <f t="shared" si="231"/>
        <v>1.2946</v>
      </c>
      <c r="E3349" s="144">
        <v>41207</v>
      </c>
      <c r="F3349" s="139">
        <f t="shared" si="234"/>
        <v>2012</v>
      </c>
      <c r="G3349" s="140">
        <v>1.6119000000000001</v>
      </c>
      <c r="H3349" s="145">
        <f t="shared" si="232"/>
        <v>1.6119000000000001</v>
      </c>
      <c r="M3349" s="5">
        <f t="shared" si="230"/>
        <v>1.2946</v>
      </c>
    </row>
    <row r="3350" spans="1:13">
      <c r="A3350" s="141" t="s">
        <v>123</v>
      </c>
      <c r="B3350" s="136">
        <f t="shared" si="233"/>
        <v>2012</v>
      </c>
      <c r="C3350" s="137">
        <v>1.2958000000000001</v>
      </c>
      <c r="D3350" s="133">
        <f t="shared" si="231"/>
        <v>1.2958000000000001</v>
      </c>
      <c r="E3350" s="144">
        <v>41208</v>
      </c>
      <c r="F3350" s="139">
        <f t="shared" si="234"/>
        <v>2012</v>
      </c>
      <c r="G3350" s="140">
        <v>1.6097999999999999</v>
      </c>
      <c r="H3350" s="145">
        <f t="shared" si="232"/>
        <v>1.6097999999999999</v>
      </c>
      <c r="M3350" s="5">
        <f t="shared" si="230"/>
        <v>1.2958000000000001</v>
      </c>
    </row>
    <row r="3351" spans="1:13">
      <c r="A3351" s="141" t="s">
        <v>122</v>
      </c>
      <c r="B3351" s="136">
        <f t="shared" si="233"/>
        <v>2012</v>
      </c>
      <c r="C3351" s="137">
        <v>1.2938000000000001</v>
      </c>
      <c r="D3351" s="133">
        <f t="shared" si="231"/>
        <v>1.2938000000000001</v>
      </c>
      <c r="E3351" s="144">
        <v>41211</v>
      </c>
      <c r="F3351" s="139">
        <f t="shared" si="234"/>
        <v>2012</v>
      </c>
      <c r="G3351" s="140">
        <v>1.6025</v>
      </c>
      <c r="H3351" s="145">
        <f t="shared" si="232"/>
        <v>1.6025</v>
      </c>
      <c r="M3351" s="5">
        <f t="shared" si="230"/>
        <v>1.2938000000000001</v>
      </c>
    </row>
    <row r="3352" spans="1:13">
      <c r="A3352" s="141" t="s">
        <v>121</v>
      </c>
      <c r="B3352" s="136">
        <f t="shared" si="233"/>
        <v>2012</v>
      </c>
      <c r="C3352" s="137">
        <v>1.2906</v>
      </c>
      <c r="D3352" s="133">
        <f t="shared" si="231"/>
        <v>1.2906</v>
      </c>
      <c r="E3352" s="144">
        <v>41212</v>
      </c>
      <c r="F3352" s="139">
        <f t="shared" si="234"/>
        <v>2012</v>
      </c>
      <c r="G3352" s="140">
        <v>1.6083000000000001</v>
      </c>
      <c r="H3352" s="145">
        <f t="shared" si="232"/>
        <v>1.6083000000000001</v>
      </c>
      <c r="M3352" s="5">
        <f t="shared" si="230"/>
        <v>1.2906</v>
      </c>
    </row>
    <row r="3353" spans="1:13">
      <c r="A3353" s="141" t="s">
        <v>120</v>
      </c>
      <c r="B3353" s="136">
        <f t="shared" si="233"/>
        <v>2012</v>
      </c>
      <c r="C3353" s="137">
        <v>1.2979000000000001</v>
      </c>
      <c r="D3353" s="133">
        <f t="shared" si="231"/>
        <v>1.2979000000000001</v>
      </c>
      <c r="E3353" s="144">
        <v>41213</v>
      </c>
      <c r="F3353" s="139">
        <f t="shared" si="234"/>
        <v>2012</v>
      </c>
      <c r="G3353" s="140">
        <v>1.6111</v>
      </c>
      <c r="H3353" s="145">
        <f t="shared" si="232"/>
        <v>1.6111</v>
      </c>
      <c r="M3353" s="5">
        <f t="shared" si="230"/>
        <v>1.2979000000000001</v>
      </c>
    </row>
    <row r="3354" spans="1:13">
      <c r="A3354" s="141" t="s">
        <v>119</v>
      </c>
      <c r="B3354" s="136">
        <f t="shared" si="233"/>
        <v>2012</v>
      </c>
      <c r="C3354" s="137">
        <v>1.2958000000000001</v>
      </c>
      <c r="D3354" s="133">
        <f t="shared" si="231"/>
        <v>1.2958000000000001</v>
      </c>
      <c r="E3354" s="144">
        <v>41214</v>
      </c>
      <c r="F3354" s="139">
        <f t="shared" si="234"/>
        <v>2012</v>
      </c>
      <c r="G3354" s="140">
        <v>1.6142000000000001</v>
      </c>
      <c r="H3354" s="145">
        <f t="shared" si="232"/>
        <v>1.6142000000000001</v>
      </c>
      <c r="M3354" s="5">
        <f t="shared" si="230"/>
        <v>1.2958000000000001</v>
      </c>
    </row>
    <row r="3355" spans="1:13">
      <c r="A3355" s="135">
        <v>41214</v>
      </c>
      <c r="B3355" s="136">
        <f t="shared" si="233"/>
        <v>2012</v>
      </c>
      <c r="C3355" s="137">
        <v>1.2937000000000001</v>
      </c>
      <c r="D3355" s="133">
        <f t="shared" si="231"/>
        <v>1.2937000000000001</v>
      </c>
      <c r="E3355" s="144">
        <v>41215</v>
      </c>
      <c r="F3355" s="139">
        <f t="shared" si="234"/>
        <v>2012</v>
      </c>
      <c r="G3355" s="140">
        <v>1.6035999999999999</v>
      </c>
      <c r="H3355" s="145">
        <f t="shared" si="232"/>
        <v>1.6035999999999999</v>
      </c>
      <c r="M3355" s="5">
        <f t="shared" si="230"/>
        <v>1.2937000000000001</v>
      </c>
    </row>
    <row r="3356" spans="1:13">
      <c r="A3356" s="135">
        <v>41215</v>
      </c>
      <c r="B3356" s="136">
        <f t="shared" si="233"/>
        <v>2012</v>
      </c>
      <c r="C3356" s="137">
        <v>1.2847999999999999</v>
      </c>
      <c r="D3356" s="133">
        <f t="shared" si="231"/>
        <v>1.2847999999999999</v>
      </c>
      <c r="E3356" s="144">
        <v>41218</v>
      </c>
      <c r="F3356" s="139">
        <f t="shared" si="234"/>
        <v>2012</v>
      </c>
      <c r="G3356" s="140">
        <v>1.5976999999999999</v>
      </c>
      <c r="H3356" s="145">
        <f t="shared" si="232"/>
        <v>1.5976999999999999</v>
      </c>
      <c r="M3356" s="5">
        <f t="shared" si="230"/>
        <v>1.2847999999999999</v>
      </c>
    </row>
    <row r="3357" spans="1:13">
      <c r="A3357" s="135">
        <v>41218</v>
      </c>
      <c r="B3357" s="136">
        <f t="shared" si="233"/>
        <v>2012</v>
      </c>
      <c r="C3357" s="137">
        <v>1.2789999999999999</v>
      </c>
      <c r="D3357" s="133">
        <f t="shared" si="231"/>
        <v>1.2789999999999999</v>
      </c>
      <c r="E3357" s="144">
        <v>41219</v>
      </c>
      <c r="F3357" s="139">
        <f t="shared" si="234"/>
        <v>2012</v>
      </c>
      <c r="G3357" s="140">
        <v>1.5985</v>
      </c>
      <c r="H3357" s="145">
        <f t="shared" si="232"/>
        <v>1.5985</v>
      </c>
      <c r="M3357" s="5">
        <f t="shared" si="230"/>
        <v>1.2789999999999999</v>
      </c>
    </row>
    <row r="3358" spans="1:13">
      <c r="A3358" s="135">
        <v>41219</v>
      </c>
      <c r="B3358" s="136">
        <f t="shared" si="233"/>
        <v>2012</v>
      </c>
      <c r="C3358" s="137">
        <v>1.2818000000000001</v>
      </c>
      <c r="D3358" s="133">
        <f t="shared" si="231"/>
        <v>1.2818000000000001</v>
      </c>
      <c r="E3358" s="144">
        <v>41220</v>
      </c>
      <c r="F3358" s="139">
        <f t="shared" si="234"/>
        <v>2012</v>
      </c>
      <c r="G3358" s="140">
        <v>1.5974999999999999</v>
      </c>
      <c r="H3358" s="145">
        <f t="shared" si="232"/>
        <v>1.5974999999999999</v>
      </c>
      <c r="M3358" s="5">
        <f t="shared" si="230"/>
        <v>1.2818000000000001</v>
      </c>
    </row>
    <row r="3359" spans="1:13">
      <c r="A3359" s="135">
        <v>41220</v>
      </c>
      <c r="B3359" s="136">
        <f t="shared" si="233"/>
        <v>2012</v>
      </c>
      <c r="C3359" s="137">
        <v>1.2759</v>
      </c>
      <c r="D3359" s="133">
        <f t="shared" si="231"/>
        <v>1.2759</v>
      </c>
      <c r="E3359" s="144">
        <v>41221</v>
      </c>
      <c r="F3359" s="139">
        <f t="shared" si="234"/>
        <v>2012</v>
      </c>
      <c r="G3359" s="140">
        <v>1.5979000000000001</v>
      </c>
      <c r="H3359" s="145">
        <f t="shared" si="232"/>
        <v>1.5979000000000001</v>
      </c>
      <c r="M3359" s="5">
        <f t="shared" si="230"/>
        <v>1.2759</v>
      </c>
    </row>
    <row r="3360" spans="1:13">
      <c r="A3360" s="135">
        <v>41221</v>
      </c>
      <c r="B3360" s="136">
        <f t="shared" si="233"/>
        <v>2012</v>
      </c>
      <c r="C3360" s="137">
        <v>1.274</v>
      </c>
      <c r="D3360" s="133">
        <f t="shared" si="231"/>
        <v>1.274</v>
      </c>
      <c r="E3360" s="144">
        <v>41222</v>
      </c>
      <c r="F3360" s="139">
        <f t="shared" si="234"/>
        <v>2012</v>
      </c>
      <c r="G3360" s="140">
        <v>1.5911999999999999</v>
      </c>
      <c r="H3360" s="145">
        <f t="shared" si="232"/>
        <v>1.5911999999999999</v>
      </c>
      <c r="M3360" s="5">
        <f t="shared" si="230"/>
        <v>1.274</v>
      </c>
    </row>
    <row r="3361" spans="1:13">
      <c r="A3361" s="135">
        <v>41222</v>
      </c>
      <c r="B3361" s="136">
        <f t="shared" si="233"/>
        <v>2012</v>
      </c>
      <c r="C3361" s="137">
        <v>1.2715000000000001</v>
      </c>
      <c r="D3361" s="133">
        <f t="shared" si="231"/>
        <v>1.2715000000000001</v>
      </c>
      <c r="E3361" s="144">
        <v>41225</v>
      </c>
      <c r="F3361" s="139">
        <f t="shared" si="234"/>
        <v>2012</v>
      </c>
      <c r="G3361" s="140" t="s">
        <v>50</v>
      </c>
      <c r="H3361" s="145" t="str">
        <f t="shared" si="232"/>
        <v/>
      </c>
      <c r="M3361" s="5">
        <f t="shared" si="230"/>
        <v>1.2715000000000001</v>
      </c>
    </row>
    <row r="3362" spans="1:13">
      <c r="A3362" s="135">
        <v>41225</v>
      </c>
      <c r="B3362" s="136">
        <f t="shared" si="233"/>
        <v>2012</v>
      </c>
      <c r="C3362" s="137" t="s">
        <v>50</v>
      </c>
      <c r="D3362" s="133" t="str">
        <f t="shared" si="231"/>
        <v/>
      </c>
      <c r="E3362" s="144">
        <v>41226</v>
      </c>
      <c r="F3362" s="139">
        <f t="shared" si="234"/>
        <v>2012</v>
      </c>
      <c r="G3362" s="140">
        <v>1.5885</v>
      </c>
      <c r="H3362" s="145">
        <f t="shared" si="232"/>
        <v>1.5885</v>
      </c>
      <c r="M3362" s="5" t="str">
        <f t="shared" si="230"/>
        <v/>
      </c>
    </row>
    <row r="3363" spans="1:13">
      <c r="A3363" s="135">
        <v>41226</v>
      </c>
      <c r="B3363" s="136">
        <f t="shared" si="233"/>
        <v>2012</v>
      </c>
      <c r="C3363" s="137">
        <v>1.2716000000000001</v>
      </c>
      <c r="D3363" s="133">
        <f t="shared" si="231"/>
        <v>1.2716000000000001</v>
      </c>
      <c r="E3363" s="144">
        <v>41227</v>
      </c>
      <c r="F3363" s="139">
        <f t="shared" si="234"/>
        <v>2012</v>
      </c>
      <c r="G3363" s="140">
        <v>1.5849</v>
      </c>
      <c r="H3363" s="145">
        <f t="shared" si="232"/>
        <v>1.5849</v>
      </c>
      <c r="M3363" s="5">
        <f t="shared" si="230"/>
        <v>1.2716000000000001</v>
      </c>
    </row>
    <row r="3364" spans="1:13">
      <c r="A3364" s="135">
        <v>41227</v>
      </c>
      <c r="B3364" s="136">
        <f t="shared" si="233"/>
        <v>2012</v>
      </c>
      <c r="C3364" s="137">
        <v>1.274</v>
      </c>
      <c r="D3364" s="133">
        <f t="shared" si="231"/>
        <v>1.274</v>
      </c>
      <c r="E3364" s="144">
        <v>41228</v>
      </c>
      <c r="F3364" s="139">
        <f t="shared" si="234"/>
        <v>2012</v>
      </c>
      <c r="G3364" s="140">
        <v>1.5865</v>
      </c>
      <c r="H3364" s="145">
        <f t="shared" si="232"/>
        <v>1.5865</v>
      </c>
      <c r="M3364" s="5">
        <f t="shared" si="230"/>
        <v>1.274</v>
      </c>
    </row>
    <row r="3365" spans="1:13">
      <c r="A3365" s="135">
        <v>41228</v>
      </c>
      <c r="B3365" s="136">
        <f t="shared" si="233"/>
        <v>2012</v>
      </c>
      <c r="C3365" s="137">
        <v>1.2783</v>
      </c>
      <c r="D3365" s="133">
        <f t="shared" si="231"/>
        <v>1.2783</v>
      </c>
      <c r="E3365" s="144">
        <v>41229</v>
      </c>
      <c r="F3365" s="139">
        <f t="shared" si="234"/>
        <v>2012</v>
      </c>
      <c r="G3365" s="140">
        <v>1.5866</v>
      </c>
      <c r="H3365" s="145">
        <f t="shared" si="232"/>
        <v>1.5866</v>
      </c>
      <c r="M3365" s="5">
        <f t="shared" si="230"/>
        <v>1.2783</v>
      </c>
    </row>
    <row r="3366" spans="1:13">
      <c r="A3366" s="135">
        <v>41229</v>
      </c>
      <c r="B3366" s="136">
        <f t="shared" si="233"/>
        <v>2012</v>
      </c>
      <c r="C3366" s="137">
        <v>1.2715000000000001</v>
      </c>
      <c r="D3366" s="133">
        <f t="shared" si="231"/>
        <v>1.2715000000000001</v>
      </c>
      <c r="E3366" s="144">
        <v>41232</v>
      </c>
      <c r="F3366" s="139">
        <f t="shared" si="234"/>
        <v>2012</v>
      </c>
      <c r="G3366" s="140">
        <v>1.5908</v>
      </c>
      <c r="H3366" s="145">
        <f t="shared" si="232"/>
        <v>1.5908</v>
      </c>
      <c r="M3366" s="5">
        <f t="shared" si="230"/>
        <v>1.2715000000000001</v>
      </c>
    </row>
    <row r="3367" spans="1:13">
      <c r="A3367" s="135">
        <v>41232</v>
      </c>
      <c r="B3367" s="136">
        <f t="shared" si="233"/>
        <v>2012</v>
      </c>
      <c r="C3367" s="137">
        <v>1.2806</v>
      </c>
      <c r="D3367" s="133">
        <f t="shared" si="231"/>
        <v>1.2806</v>
      </c>
      <c r="E3367" s="144">
        <v>41233</v>
      </c>
      <c r="F3367" s="139">
        <f t="shared" si="234"/>
        <v>2012</v>
      </c>
      <c r="G3367" s="140">
        <v>1.5927</v>
      </c>
      <c r="H3367" s="145">
        <f t="shared" si="232"/>
        <v>1.5927</v>
      </c>
      <c r="M3367" s="5">
        <f t="shared" si="230"/>
        <v>1.2806</v>
      </c>
    </row>
    <row r="3368" spans="1:13">
      <c r="A3368" s="135">
        <v>41233</v>
      </c>
      <c r="B3368" s="136">
        <f t="shared" si="233"/>
        <v>2012</v>
      </c>
      <c r="C3368" s="137">
        <v>1.2814000000000001</v>
      </c>
      <c r="D3368" s="133">
        <f t="shared" si="231"/>
        <v>1.2814000000000001</v>
      </c>
      <c r="E3368" s="144">
        <v>41234</v>
      </c>
      <c r="F3368" s="139">
        <f t="shared" si="234"/>
        <v>2012</v>
      </c>
      <c r="G3368" s="140">
        <v>1.5935999999999999</v>
      </c>
      <c r="H3368" s="145">
        <f t="shared" si="232"/>
        <v>1.5935999999999999</v>
      </c>
      <c r="M3368" s="5">
        <f t="shared" si="230"/>
        <v>1.2814000000000001</v>
      </c>
    </row>
    <row r="3369" spans="1:13">
      <c r="A3369" s="135">
        <v>41234</v>
      </c>
      <c r="B3369" s="136">
        <f t="shared" si="233"/>
        <v>2012</v>
      </c>
      <c r="C3369" s="137">
        <v>1.2816000000000001</v>
      </c>
      <c r="D3369" s="133">
        <f t="shared" si="231"/>
        <v>1.2816000000000001</v>
      </c>
      <c r="E3369" s="144">
        <v>41235</v>
      </c>
      <c r="F3369" s="139">
        <f t="shared" si="234"/>
        <v>2012</v>
      </c>
      <c r="G3369" s="140" t="s">
        <v>50</v>
      </c>
      <c r="H3369" s="145" t="str">
        <f t="shared" si="232"/>
        <v/>
      </c>
      <c r="M3369" s="5">
        <f t="shared" si="230"/>
        <v>1.2816000000000001</v>
      </c>
    </row>
    <row r="3370" spans="1:13">
      <c r="A3370" s="135">
        <v>41235</v>
      </c>
      <c r="B3370" s="136">
        <f t="shared" si="233"/>
        <v>2012</v>
      </c>
      <c r="C3370" s="137" t="s">
        <v>50</v>
      </c>
      <c r="D3370" s="133" t="str">
        <f t="shared" si="231"/>
        <v/>
      </c>
      <c r="E3370" s="144">
        <v>41236</v>
      </c>
      <c r="F3370" s="139">
        <f t="shared" si="234"/>
        <v>2012</v>
      </c>
      <c r="G3370" s="140">
        <v>1.6032</v>
      </c>
      <c r="H3370" s="145">
        <f t="shared" si="232"/>
        <v>1.6032</v>
      </c>
      <c r="M3370" s="5" t="str">
        <f t="shared" si="230"/>
        <v/>
      </c>
    </row>
    <row r="3371" spans="1:13">
      <c r="A3371" s="135">
        <v>41236</v>
      </c>
      <c r="B3371" s="136">
        <f t="shared" si="233"/>
        <v>2012</v>
      </c>
      <c r="C3371" s="137">
        <v>1.2959000000000001</v>
      </c>
      <c r="D3371" s="133">
        <f t="shared" si="231"/>
        <v>1.2959000000000001</v>
      </c>
      <c r="E3371" s="144">
        <v>41239</v>
      </c>
      <c r="F3371" s="139">
        <f t="shared" si="234"/>
        <v>2012</v>
      </c>
      <c r="G3371" s="140">
        <v>1.6013999999999999</v>
      </c>
      <c r="H3371" s="145">
        <f t="shared" si="232"/>
        <v>1.6013999999999999</v>
      </c>
      <c r="M3371" s="5">
        <f t="shared" si="230"/>
        <v>1.2959000000000001</v>
      </c>
    </row>
    <row r="3372" spans="1:13">
      <c r="A3372" s="135">
        <v>41239</v>
      </c>
      <c r="B3372" s="136">
        <f t="shared" si="233"/>
        <v>2012</v>
      </c>
      <c r="C3372" s="137">
        <v>1.2966</v>
      </c>
      <c r="D3372" s="133">
        <f t="shared" si="231"/>
        <v>1.2966</v>
      </c>
      <c r="E3372" s="144">
        <v>41240</v>
      </c>
      <c r="F3372" s="139">
        <f t="shared" si="234"/>
        <v>2012</v>
      </c>
      <c r="G3372" s="140">
        <v>1.6028</v>
      </c>
      <c r="H3372" s="145">
        <f t="shared" si="232"/>
        <v>1.6028</v>
      </c>
      <c r="M3372" s="5">
        <f t="shared" si="230"/>
        <v>1.2966</v>
      </c>
    </row>
    <row r="3373" spans="1:13">
      <c r="A3373" s="135">
        <v>41240</v>
      </c>
      <c r="B3373" s="136">
        <f t="shared" si="233"/>
        <v>2012</v>
      </c>
      <c r="C3373" s="137">
        <v>1.294</v>
      </c>
      <c r="D3373" s="133">
        <f t="shared" si="231"/>
        <v>1.294</v>
      </c>
      <c r="E3373" s="144">
        <v>41241</v>
      </c>
      <c r="F3373" s="139">
        <f t="shared" si="234"/>
        <v>2012</v>
      </c>
      <c r="G3373" s="140">
        <v>1.5996999999999999</v>
      </c>
      <c r="H3373" s="145">
        <f t="shared" si="232"/>
        <v>1.5996999999999999</v>
      </c>
      <c r="M3373" s="5">
        <f t="shared" si="230"/>
        <v>1.294</v>
      </c>
    </row>
    <row r="3374" spans="1:13">
      <c r="A3374" s="135">
        <v>41241</v>
      </c>
      <c r="B3374" s="136">
        <f t="shared" si="233"/>
        <v>2012</v>
      </c>
      <c r="C3374" s="137">
        <v>1.2923</v>
      </c>
      <c r="D3374" s="133">
        <f t="shared" si="231"/>
        <v>1.2923</v>
      </c>
      <c r="E3374" s="144">
        <v>41242</v>
      </c>
      <c r="F3374" s="139">
        <f t="shared" si="234"/>
        <v>2012</v>
      </c>
      <c r="G3374" s="140">
        <v>1.6026</v>
      </c>
      <c r="H3374" s="145">
        <f t="shared" si="232"/>
        <v>1.6026</v>
      </c>
      <c r="M3374" s="5">
        <f t="shared" si="230"/>
        <v>1.2923</v>
      </c>
    </row>
    <row r="3375" spans="1:13">
      <c r="A3375" s="135">
        <v>41242</v>
      </c>
      <c r="B3375" s="136">
        <f t="shared" si="233"/>
        <v>2012</v>
      </c>
      <c r="C3375" s="137">
        <v>1.2952999999999999</v>
      </c>
      <c r="D3375" s="133">
        <f t="shared" si="231"/>
        <v>1.2952999999999999</v>
      </c>
      <c r="E3375" s="144">
        <v>41243</v>
      </c>
      <c r="F3375" s="139">
        <f t="shared" si="234"/>
        <v>2012</v>
      </c>
      <c r="G3375" s="140">
        <v>1.6027</v>
      </c>
      <c r="H3375" s="145">
        <f t="shared" si="232"/>
        <v>1.6027</v>
      </c>
      <c r="M3375" s="5">
        <f t="shared" si="230"/>
        <v>1.2952999999999999</v>
      </c>
    </row>
    <row r="3376" spans="1:13">
      <c r="A3376" s="135">
        <v>41243</v>
      </c>
      <c r="B3376" s="136">
        <f t="shared" si="233"/>
        <v>2012</v>
      </c>
      <c r="C3376" s="137">
        <v>1.3009999999999999</v>
      </c>
      <c r="D3376" s="133">
        <f t="shared" si="231"/>
        <v>1.3009999999999999</v>
      </c>
      <c r="E3376" s="144">
        <v>41246</v>
      </c>
      <c r="F3376" s="139">
        <f t="shared" si="234"/>
        <v>2012</v>
      </c>
      <c r="G3376" s="140">
        <v>1.6104000000000001</v>
      </c>
      <c r="H3376" s="145">
        <f t="shared" si="232"/>
        <v>1.6104000000000001</v>
      </c>
      <c r="M3376" s="5">
        <f t="shared" si="230"/>
        <v>1.3009999999999999</v>
      </c>
    </row>
    <row r="3377" spans="1:13">
      <c r="A3377" s="135">
        <v>41246</v>
      </c>
      <c r="B3377" s="136">
        <f t="shared" si="233"/>
        <v>2012</v>
      </c>
      <c r="C3377" s="137">
        <v>1.3066</v>
      </c>
      <c r="D3377" s="133">
        <f t="shared" si="231"/>
        <v>1.3066</v>
      </c>
      <c r="E3377" s="144">
        <v>41247</v>
      </c>
      <c r="F3377" s="139">
        <f t="shared" si="234"/>
        <v>2012</v>
      </c>
      <c r="G3377" s="140">
        <v>1.6096999999999999</v>
      </c>
      <c r="H3377" s="145">
        <f t="shared" si="232"/>
        <v>1.6096999999999999</v>
      </c>
      <c r="M3377" s="5">
        <f t="shared" si="230"/>
        <v>1.3066</v>
      </c>
    </row>
    <row r="3378" spans="1:13">
      <c r="A3378" s="135">
        <v>41247</v>
      </c>
      <c r="B3378" s="136">
        <f t="shared" si="233"/>
        <v>2012</v>
      </c>
      <c r="C3378" s="137">
        <v>1.3081</v>
      </c>
      <c r="D3378" s="133">
        <f t="shared" si="231"/>
        <v>1.3081</v>
      </c>
      <c r="E3378" s="144">
        <v>41248</v>
      </c>
      <c r="F3378" s="139">
        <f t="shared" si="234"/>
        <v>2012</v>
      </c>
      <c r="G3378" s="140">
        <v>1.6102000000000001</v>
      </c>
      <c r="H3378" s="145">
        <f t="shared" si="232"/>
        <v>1.6102000000000001</v>
      </c>
      <c r="M3378" s="5">
        <f t="shared" si="230"/>
        <v>1.3081</v>
      </c>
    </row>
    <row r="3379" spans="1:13">
      <c r="A3379" s="135">
        <v>41248</v>
      </c>
      <c r="B3379" s="136">
        <f t="shared" si="233"/>
        <v>2012</v>
      </c>
      <c r="C3379" s="137">
        <v>1.3077000000000001</v>
      </c>
      <c r="D3379" s="133">
        <f t="shared" si="231"/>
        <v>1.3077000000000001</v>
      </c>
      <c r="E3379" s="144">
        <v>41249</v>
      </c>
      <c r="F3379" s="139">
        <f t="shared" si="234"/>
        <v>2012</v>
      </c>
      <c r="G3379" s="140">
        <v>1.6066</v>
      </c>
      <c r="H3379" s="145">
        <f t="shared" si="232"/>
        <v>1.6066</v>
      </c>
      <c r="M3379" s="5">
        <f t="shared" si="230"/>
        <v>1.3077000000000001</v>
      </c>
    </row>
    <row r="3380" spans="1:13">
      <c r="A3380" s="135">
        <v>41249</v>
      </c>
      <c r="B3380" s="136">
        <f t="shared" si="233"/>
        <v>2012</v>
      </c>
      <c r="C3380" s="137">
        <v>1.2968</v>
      </c>
      <c r="D3380" s="133">
        <f t="shared" si="231"/>
        <v>1.2968</v>
      </c>
      <c r="E3380" s="144">
        <v>41250</v>
      </c>
      <c r="F3380" s="139">
        <f t="shared" si="234"/>
        <v>2012</v>
      </c>
      <c r="G3380" s="140">
        <v>1.6031</v>
      </c>
      <c r="H3380" s="145">
        <f t="shared" si="232"/>
        <v>1.6031</v>
      </c>
      <c r="M3380" s="5">
        <f t="shared" si="230"/>
        <v>1.2968</v>
      </c>
    </row>
    <row r="3381" spans="1:13">
      <c r="A3381" s="135">
        <v>41250</v>
      </c>
      <c r="B3381" s="136">
        <f t="shared" si="233"/>
        <v>2012</v>
      </c>
      <c r="C3381" s="137">
        <v>1.2942</v>
      </c>
      <c r="D3381" s="133">
        <f t="shared" si="231"/>
        <v>1.2942</v>
      </c>
      <c r="E3381" s="144">
        <v>41253</v>
      </c>
      <c r="F3381" s="139">
        <f t="shared" si="234"/>
        <v>2012</v>
      </c>
      <c r="G3381" s="140">
        <v>1.6068</v>
      </c>
      <c r="H3381" s="145">
        <f t="shared" si="232"/>
        <v>1.6068</v>
      </c>
      <c r="M3381" s="5">
        <f t="shared" si="230"/>
        <v>1.2942</v>
      </c>
    </row>
    <row r="3382" spans="1:13">
      <c r="A3382" s="135">
        <v>41253</v>
      </c>
      <c r="B3382" s="136">
        <f t="shared" si="233"/>
        <v>2012</v>
      </c>
      <c r="C3382" s="137">
        <v>1.2929999999999999</v>
      </c>
      <c r="D3382" s="133">
        <f t="shared" si="231"/>
        <v>1.2929999999999999</v>
      </c>
      <c r="E3382" s="144">
        <v>41254</v>
      </c>
      <c r="F3382" s="139">
        <f t="shared" si="234"/>
        <v>2012</v>
      </c>
      <c r="G3382" s="140">
        <v>1.6103000000000001</v>
      </c>
      <c r="H3382" s="145">
        <f t="shared" si="232"/>
        <v>1.6103000000000001</v>
      </c>
      <c r="M3382" s="5">
        <f t="shared" si="230"/>
        <v>1.2929999999999999</v>
      </c>
    </row>
    <row r="3383" spans="1:13">
      <c r="A3383" s="135">
        <v>41254</v>
      </c>
      <c r="B3383" s="136">
        <f t="shared" si="233"/>
        <v>2012</v>
      </c>
      <c r="C3383" s="137">
        <v>1.2991999999999999</v>
      </c>
      <c r="D3383" s="133">
        <f t="shared" si="231"/>
        <v>1.2991999999999999</v>
      </c>
      <c r="E3383" s="144">
        <v>41255</v>
      </c>
      <c r="F3383" s="139">
        <f t="shared" si="234"/>
        <v>2012</v>
      </c>
      <c r="G3383" s="140">
        <v>1.6132</v>
      </c>
      <c r="H3383" s="145">
        <f t="shared" si="232"/>
        <v>1.6132</v>
      </c>
      <c r="M3383" s="5">
        <f t="shared" si="230"/>
        <v>1.2991999999999999</v>
      </c>
    </row>
    <row r="3384" spans="1:13">
      <c r="A3384" s="135">
        <v>41255</v>
      </c>
      <c r="B3384" s="136">
        <f t="shared" si="233"/>
        <v>2012</v>
      </c>
      <c r="C3384" s="137">
        <v>1.3038000000000001</v>
      </c>
      <c r="D3384" s="133">
        <f t="shared" si="231"/>
        <v>1.3038000000000001</v>
      </c>
      <c r="E3384" s="144">
        <v>41256</v>
      </c>
      <c r="F3384" s="139">
        <f t="shared" si="234"/>
        <v>2012</v>
      </c>
      <c r="G3384" s="140">
        <v>1.613</v>
      </c>
      <c r="H3384" s="145">
        <f t="shared" si="232"/>
        <v>1.613</v>
      </c>
      <c r="M3384" s="5">
        <f t="shared" si="230"/>
        <v>1.3038000000000001</v>
      </c>
    </row>
    <row r="3385" spans="1:13">
      <c r="A3385" s="135">
        <v>41256</v>
      </c>
      <c r="B3385" s="136">
        <f t="shared" si="233"/>
        <v>2012</v>
      </c>
      <c r="C3385" s="137">
        <v>1.3077000000000001</v>
      </c>
      <c r="D3385" s="133">
        <f t="shared" si="231"/>
        <v>1.3077000000000001</v>
      </c>
      <c r="E3385" s="144">
        <v>41257</v>
      </c>
      <c r="F3385" s="139">
        <f t="shared" si="234"/>
        <v>2012</v>
      </c>
      <c r="G3385" s="140">
        <v>1.6138999999999999</v>
      </c>
      <c r="H3385" s="145">
        <f t="shared" si="232"/>
        <v>1.6138999999999999</v>
      </c>
      <c r="M3385" s="5">
        <f t="shared" si="230"/>
        <v>1.3077000000000001</v>
      </c>
    </row>
    <row r="3386" spans="1:13">
      <c r="A3386" s="135">
        <v>41257</v>
      </c>
      <c r="B3386" s="136">
        <f t="shared" si="233"/>
        <v>2012</v>
      </c>
      <c r="C3386" s="137">
        <v>1.3133999999999999</v>
      </c>
      <c r="D3386" s="133">
        <f t="shared" si="231"/>
        <v>1.3133999999999999</v>
      </c>
      <c r="E3386" s="144">
        <v>41260</v>
      </c>
      <c r="F3386" s="139">
        <f t="shared" si="234"/>
        <v>2012</v>
      </c>
      <c r="G3386" s="140">
        <v>1.6203000000000001</v>
      </c>
      <c r="H3386" s="145">
        <f t="shared" si="232"/>
        <v>1.6203000000000001</v>
      </c>
      <c r="M3386" s="5">
        <f t="shared" si="230"/>
        <v>1.3133999999999999</v>
      </c>
    </row>
    <row r="3387" spans="1:13">
      <c r="A3387" s="135">
        <v>41260</v>
      </c>
      <c r="B3387" s="136">
        <f t="shared" si="233"/>
        <v>2012</v>
      </c>
      <c r="C3387" s="137">
        <v>1.3169</v>
      </c>
      <c r="D3387" s="133">
        <f t="shared" si="231"/>
        <v>1.3169</v>
      </c>
      <c r="E3387" s="144">
        <v>41261</v>
      </c>
      <c r="F3387" s="139">
        <f t="shared" si="234"/>
        <v>2012</v>
      </c>
      <c r="G3387" s="140">
        <v>1.6255999999999999</v>
      </c>
      <c r="H3387" s="145">
        <f t="shared" si="232"/>
        <v>1.6255999999999999</v>
      </c>
      <c r="M3387" s="5">
        <f t="shared" si="230"/>
        <v>1.3169</v>
      </c>
    </row>
    <row r="3388" spans="1:13">
      <c r="A3388" s="135">
        <v>41261</v>
      </c>
      <c r="B3388" s="136">
        <f t="shared" si="233"/>
        <v>2012</v>
      </c>
      <c r="C3388" s="137">
        <v>1.3224</v>
      </c>
      <c r="D3388" s="133">
        <f t="shared" si="231"/>
        <v>1.3224</v>
      </c>
      <c r="E3388" s="144">
        <v>41262</v>
      </c>
      <c r="F3388" s="139">
        <f t="shared" si="234"/>
        <v>2012</v>
      </c>
      <c r="G3388" s="140">
        <v>1.6274999999999999</v>
      </c>
      <c r="H3388" s="145">
        <f t="shared" si="232"/>
        <v>1.6274999999999999</v>
      </c>
      <c r="M3388" s="5">
        <f t="shared" si="230"/>
        <v>1.3224</v>
      </c>
    </row>
    <row r="3389" spans="1:13">
      <c r="A3389" s="135">
        <v>41262</v>
      </c>
      <c r="B3389" s="136">
        <f t="shared" si="233"/>
        <v>2012</v>
      </c>
      <c r="C3389" s="137">
        <v>1.3260000000000001</v>
      </c>
      <c r="D3389" s="133">
        <f t="shared" si="231"/>
        <v>1.3260000000000001</v>
      </c>
      <c r="E3389" s="144">
        <v>41263</v>
      </c>
      <c r="F3389" s="139">
        <f t="shared" si="234"/>
        <v>2012</v>
      </c>
      <c r="G3389" s="140">
        <v>1.6268</v>
      </c>
      <c r="H3389" s="145">
        <f t="shared" si="232"/>
        <v>1.6268</v>
      </c>
      <c r="M3389" s="5">
        <f t="shared" si="230"/>
        <v>1.3260000000000001</v>
      </c>
    </row>
    <row r="3390" spans="1:13">
      <c r="A3390" s="135">
        <v>41263</v>
      </c>
      <c r="B3390" s="136">
        <f t="shared" si="233"/>
        <v>2012</v>
      </c>
      <c r="C3390" s="137">
        <v>1.3224</v>
      </c>
      <c r="D3390" s="133">
        <f t="shared" si="231"/>
        <v>1.3224</v>
      </c>
      <c r="E3390" s="144">
        <v>41264</v>
      </c>
      <c r="F3390" s="139">
        <f t="shared" si="234"/>
        <v>2012</v>
      </c>
      <c r="G3390" s="140">
        <v>1.6167</v>
      </c>
      <c r="H3390" s="145">
        <f t="shared" si="232"/>
        <v>1.6167</v>
      </c>
      <c r="M3390" s="5">
        <f t="shared" si="230"/>
        <v>1.3224</v>
      </c>
    </row>
    <row r="3391" spans="1:13">
      <c r="A3391" s="135">
        <v>41264</v>
      </c>
      <c r="B3391" s="136">
        <f t="shared" si="233"/>
        <v>2012</v>
      </c>
      <c r="C3391" s="137">
        <v>1.3166</v>
      </c>
      <c r="D3391" s="133">
        <f t="shared" si="231"/>
        <v>1.3166</v>
      </c>
      <c r="E3391" s="144">
        <v>41267</v>
      </c>
      <c r="F3391" s="139">
        <f t="shared" si="234"/>
        <v>2012</v>
      </c>
      <c r="G3391" s="140">
        <v>1.6113</v>
      </c>
      <c r="H3391" s="145">
        <f t="shared" si="232"/>
        <v>1.6113</v>
      </c>
      <c r="M3391" s="5">
        <f t="shared" si="230"/>
        <v>1.3166</v>
      </c>
    </row>
    <row r="3392" spans="1:13">
      <c r="A3392" s="135">
        <v>41267</v>
      </c>
      <c r="B3392" s="136">
        <f t="shared" si="233"/>
        <v>2012</v>
      </c>
      <c r="C3392" s="137">
        <v>1.3179000000000001</v>
      </c>
      <c r="D3392" s="133">
        <f t="shared" si="231"/>
        <v>1.3179000000000001</v>
      </c>
      <c r="E3392" s="144">
        <v>41268</v>
      </c>
      <c r="F3392" s="139">
        <f t="shared" si="234"/>
        <v>2012</v>
      </c>
      <c r="G3392" s="140" t="s">
        <v>50</v>
      </c>
      <c r="H3392" s="145" t="str">
        <f t="shared" si="232"/>
        <v/>
      </c>
      <c r="M3392" s="5">
        <f t="shared" si="230"/>
        <v>1.3179000000000001</v>
      </c>
    </row>
    <row r="3393" spans="1:13">
      <c r="A3393" s="135">
        <v>41268</v>
      </c>
      <c r="B3393" s="136">
        <f t="shared" si="233"/>
        <v>2012</v>
      </c>
      <c r="C3393" s="137" t="s">
        <v>50</v>
      </c>
      <c r="D3393" s="133" t="str">
        <f t="shared" si="231"/>
        <v/>
      </c>
      <c r="E3393" s="144">
        <v>41269</v>
      </c>
      <c r="F3393" s="139">
        <f t="shared" si="234"/>
        <v>2012</v>
      </c>
      <c r="G3393" s="140">
        <v>1.6117999999999999</v>
      </c>
      <c r="H3393" s="145">
        <f t="shared" si="232"/>
        <v>1.6117999999999999</v>
      </c>
      <c r="M3393" s="5" t="str">
        <f t="shared" si="230"/>
        <v/>
      </c>
    </row>
    <row r="3394" spans="1:13">
      <c r="A3394" s="135">
        <v>41269</v>
      </c>
      <c r="B3394" s="136">
        <f t="shared" si="233"/>
        <v>2012</v>
      </c>
      <c r="C3394" s="137">
        <v>1.3228</v>
      </c>
      <c r="D3394" s="133">
        <f t="shared" si="231"/>
        <v>1.3228</v>
      </c>
      <c r="E3394" s="144">
        <v>41270</v>
      </c>
      <c r="F3394" s="139">
        <f t="shared" si="234"/>
        <v>2012</v>
      </c>
      <c r="G3394" s="140">
        <v>1.6106</v>
      </c>
      <c r="H3394" s="145">
        <f t="shared" si="232"/>
        <v>1.6106</v>
      </c>
      <c r="M3394" s="5">
        <f t="shared" si="230"/>
        <v>1.3228</v>
      </c>
    </row>
    <row r="3395" spans="1:13">
      <c r="A3395" s="135">
        <v>41270</v>
      </c>
      <c r="B3395" s="136">
        <f t="shared" si="233"/>
        <v>2012</v>
      </c>
      <c r="C3395" s="137">
        <v>1.3228</v>
      </c>
      <c r="D3395" s="133">
        <f t="shared" si="231"/>
        <v>1.3228</v>
      </c>
      <c r="E3395" s="144">
        <v>41271</v>
      </c>
      <c r="F3395" s="139">
        <f t="shared" si="234"/>
        <v>2012</v>
      </c>
      <c r="G3395" s="140">
        <v>1.6156999999999999</v>
      </c>
      <c r="H3395" s="145">
        <f t="shared" si="232"/>
        <v>1.6156999999999999</v>
      </c>
      <c r="M3395" s="5">
        <f t="shared" si="230"/>
        <v>1.3228</v>
      </c>
    </row>
    <row r="3396" spans="1:13">
      <c r="A3396" s="135">
        <v>41271</v>
      </c>
      <c r="B3396" s="136">
        <f t="shared" si="233"/>
        <v>2012</v>
      </c>
      <c r="C3396" s="137">
        <v>1.3220000000000001</v>
      </c>
      <c r="D3396" s="133">
        <f t="shared" si="231"/>
        <v>1.3220000000000001</v>
      </c>
      <c r="E3396" s="144">
        <v>41274</v>
      </c>
      <c r="F3396" s="139">
        <f t="shared" si="234"/>
        <v>2012</v>
      </c>
      <c r="G3396" s="140">
        <v>1.6262000000000001</v>
      </c>
      <c r="H3396" s="145">
        <f t="shared" si="232"/>
        <v>1.6262000000000001</v>
      </c>
      <c r="M3396" s="5">
        <f t="shared" si="230"/>
        <v>1.3220000000000001</v>
      </c>
    </row>
    <row r="3397" spans="1:13">
      <c r="A3397" s="135">
        <v>41274</v>
      </c>
      <c r="B3397" s="136">
        <f t="shared" si="233"/>
        <v>2012</v>
      </c>
      <c r="C3397" s="137">
        <v>1.3186</v>
      </c>
      <c r="D3397" s="133">
        <f t="shared" si="231"/>
        <v>1.3186</v>
      </c>
      <c r="E3397" s="144">
        <v>41275</v>
      </c>
      <c r="F3397" s="139">
        <f t="shared" si="234"/>
        <v>2013</v>
      </c>
      <c r="G3397" s="140" t="s">
        <v>50</v>
      </c>
      <c r="H3397" s="145" t="str">
        <f t="shared" si="232"/>
        <v/>
      </c>
      <c r="M3397" s="5">
        <f t="shared" si="230"/>
        <v>1.3186</v>
      </c>
    </row>
    <row r="3398" spans="1:13">
      <c r="A3398" s="135">
        <v>41275</v>
      </c>
      <c r="B3398" s="136">
        <f t="shared" si="233"/>
        <v>2013</v>
      </c>
      <c r="C3398" s="137" t="s">
        <v>50</v>
      </c>
      <c r="D3398" s="133" t="str">
        <f t="shared" si="231"/>
        <v/>
      </c>
      <c r="E3398" s="144">
        <v>41276</v>
      </c>
      <c r="F3398" s="139">
        <f t="shared" si="234"/>
        <v>2013</v>
      </c>
      <c r="G3398" s="140">
        <v>1.6254999999999999</v>
      </c>
      <c r="H3398" s="145">
        <f t="shared" si="232"/>
        <v>1.6254999999999999</v>
      </c>
    </row>
    <row r="3399" spans="1:13">
      <c r="A3399" s="135">
        <v>41276</v>
      </c>
      <c r="B3399" s="136">
        <f t="shared" si="233"/>
        <v>2013</v>
      </c>
      <c r="C3399" s="137">
        <v>1.3194999999999999</v>
      </c>
      <c r="D3399" s="133">
        <f t="shared" ref="D3399:D3462" si="235">IF(ISNUMBER(C3399),C3399,"")</f>
        <v>1.3194999999999999</v>
      </c>
      <c r="E3399" s="144">
        <v>41277</v>
      </c>
      <c r="F3399" s="139">
        <f t="shared" si="234"/>
        <v>2013</v>
      </c>
      <c r="G3399" s="140">
        <v>1.6151</v>
      </c>
      <c r="H3399" s="145">
        <f t="shared" ref="H3399:H3462" si="236">IF(ISNUMBER(G3399),G3399,"")</f>
        <v>1.6151</v>
      </c>
    </row>
    <row r="3400" spans="1:13">
      <c r="A3400" s="135">
        <v>41277</v>
      </c>
      <c r="B3400" s="136">
        <f t="shared" ref="B3400:B3463" si="237">YEAR(A3400)</f>
        <v>2013</v>
      </c>
      <c r="C3400" s="137">
        <v>1.3109999999999999</v>
      </c>
      <c r="D3400" s="133">
        <f t="shared" si="235"/>
        <v>1.3109999999999999</v>
      </c>
      <c r="E3400" s="144">
        <v>41278</v>
      </c>
      <c r="F3400" s="139">
        <f t="shared" si="234"/>
        <v>2013</v>
      </c>
      <c r="G3400" s="140">
        <v>1.6035999999999999</v>
      </c>
      <c r="H3400" s="145">
        <f t="shared" si="236"/>
        <v>1.6035999999999999</v>
      </c>
    </row>
    <row r="3401" spans="1:13">
      <c r="A3401" s="135">
        <v>41278</v>
      </c>
      <c r="B3401" s="136">
        <f t="shared" si="237"/>
        <v>2013</v>
      </c>
      <c r="C3401" s="137">
        <v>1.3047</v>
      </c>
      <c r="D3401" s="133">
        <f t="shared" si="235"/>
        <v>1.3047</v>
      </c>
      <c r="E3401" s="144">
        <v>41281</v>
      </c>
      <c r="F3401" s="139">
        <f t="shared" ref="F3401:F3464" si="238">YEAR(E3401)</f>
        <v>2013</v>
      </c>
      <c r="G3401" s="140">
        <v>1.6080000000000001</v>
      </c>
      <c r="H3401" s="145">
        <f t="shared" si="236"/>
        <v>1.6080000000000001</v>
      </c>
    </row>
    <row r="3402" spans="1:13">
      <c r="A3402" s="135">
        <v>41281</v>
      </c>
      <c r="B3402" s="136">
        <f t="shared" si="237"/>
        <v>2013</v>
      </c>
      <c r="C3402" s="137">
        <v>1.3099000000000001</v>
      </c>
      <c r="D3402" s="133">
        <f t="shared" si="235"/>
        <v>1.3099000000000001</v>
      </c>
      <c r="E3402" s="144">
        <v>41282</v>
      </c>
      <c r="F3402" s="139">
        <f t="shared" si="238"/>
        <v>2013</v>
      </c>
      <c r="G3402" s="140">
        <v>1.6040000000000001</v>
      </c>
      <c r="H3402" s="145">
        <f t="shared" si="236"/>
        <v>1.6040000000000001</v>
      </c>
    </row>
    <row r="3403" spans="1:13">
      <c r="A3403" s="135">
        <v>41282</v>
      </c>
      <c r="B3403" s="136">
        <f t="shared" si="237"/>
        <v>2013</v>
      </c>
      <c r="C3403" s="137">
        <v>1.3068</v>
      </c>
      <c r="D3403" s="133">
        <f t="shared" si="235"/>
        <v>1.3068</v>
      </c>
      <c r="E3403" s="144">
        <v>41283</v>
      </c>
      <c r="F3403" s="139">
        <f t="shared" si="238"/>
        <v>2013</v>
      </c>
      <c r="G3403" s="140">
        <v>1.6024</v>
      </c>
      <c r="H3403" s="145">
        <f t="shared" si="236"/>
        <v>1.6024</v>
      </c>
    </row>
    <row r="3404" spans="1:13">
      <c r="A3404" s="135">
        <v>41283</v>
      </c>
      <c r="B3404" s="136">
        <f t="shared" si="237"/>
        <v>2013</v>
      </c>
      <c r="C3404" s="137">
        <v>1.3078000000000001</v>
      </c>
      <c r="D3404" s="133">
        <f t="shared" si="235"/>
        <v>1.3078000000000001</v>
      </c>
      <c r="E3404" s="144">
        <v>41284</v>
      </c>
      <c r="F3404" s="139">
        <f t="shared" si="238"/>
        <v>2013</v>
      </c>
      <c r="G3404" s="140">
        <v>1.6125</v>
      </c>
      <c r="H3404" s="145">
        <f t="shared" si="236"/>
        <v>1.6125</v>
      </c>
    </row>
    <row r="3405" spans="1:13">
      <c r="A3405" s="135">
        <v>41284</v>
      </c>
      <c r="B3405" s="136">
        <f t="shared" si="237"/>
        <v>2013</v>
      </c>
      <c r="C3405" s="137">
        <v>1.3220000000000001</v>
      </c>
      <c r="D3405" s="133">
        <f t="shared" si="235"/>
        <v>1.3220000000000001</v>
      </c>
      <c r="E3405" s="144">
        <v>41285</v>
      </c>
      <c r="F3405" s="139">
        <f t="shared" si="238"/>
        <v>2013</v>
      </c>
      <c r="G3405" s="140">
        <v>1.6128</v>
      </c>
      <c r="H3405" s="145">
        <f t="shared" si="236"/>
        <v>1.6128</v>
      </c>
    </row>
    <row r="3406" spans="1:13">
      <c r="A3406" s="135">
        <v>41285</v>
      </c>
      <c r="B3406" s="136">
        <f t="shared" si="237"/>
        <v>2013</v>
      </c>
      <c r="C3406" s="137">
        <v>1.3352999999999999</v>
      </c>
      <c r="D3406" s="133">
        <f t="shared" si="235"/>
        <v>1.3352999999999999</v>
      </c>
      <c r="E3406" s="144">
        <v>41288</v>
      </c>
      <c r="F3406" s="139">
        <f t="shared" si="238"/>
        <v>2013</v>
      </c>
      <c r="G3406" s="140">
        <v>1.6076999999999999</v>
      </c>
      <c r="H3406" s="145">
        <f t="shared" si="236"/>
        <v>1.6076999999999999</v>
      </c>
    </row>
    <row r="3407" spans="1:13">
      <c r="A3407" s="135">
        <v>41288</v>
      </c>
      <c r="B3407" s="136">
        <f t="shared" si="237"/>
        <v>2013</v>
      </c>
      <c r="C3407" s="137">
        <v>1.3369</v>
      </c>
      <c r="D3407" s="133">
        <f t="shared" si="235"/>
        <v>1.3369</v>
      </c>
      <c r="E3407" s="144">
        <v>41289</v>
      </c>
      <c r="F3407" s="139">
        <f t="shared" si="238"/>
        <v>2013</v>
      </c>
      <c r="G3407" s="140">
        <v>1.6089</v>
      </c>
      <c r="H3407" s="145">
        <f t="shared" si="236"/>
        <v>1.6089</v>
      </c>
    </row>
    <row r="3408" spans="1:13">
      <c r="A3408" s="135">
        <v>41289</v>
      </c>
      <c r="B3408" s="136">
        <f t="shared" si="237"/>
        <v>2013</v>
      </c>
      <c r="C3408" s="137">
        <v>1.3342000000000001</v>
      </c>
      <c r="D3408" s="133">
        <f t="shared" si="235"/>
        <v>1.3342000000000001</v>
      </c>
      <c r="E3408" s="144">
        <v>41290</v>
      </c>
      <c r="F3408" s="139">
        <f t="shared" si="238"/>
        <v>2013</v>
      </c>
      <c r="G3408" s="140">
        <v>1.6009</v>
      </c>
      <c r="H3408" s="145">
        <f t="shared" si="236"/>
        <v>1.6009</v>
      </c>
    </row>
    <row r="3409" spans="1:8">
      <c r="A3409" s="135">
        <v>41290</v>
      </c>
      <c r="B3409" s="136">
        <f t="shared" si="237"/>
        <v>2013</v>
      </c>
      <c r="C3409" s="137">
        <v>1.3305</v>
      </c>
      <c r="D3409" s="133">
        <f t="shared" si="235"/>
        <v>1.3305</v>
      </c>
      <c r="E3409" s="144">
        <v>41291</v>
      </c>
      <c r="F3409" s="139">
        <f t="shared" si="238"/>
        <v>2013</v>
      </c>
      <c r="G3409" s="140">
        <v>1.5991</v>
      </c>
      <c r="H3409" s="145">
        <f t="shared" si="236"/>
        <v>1.5991</v>
      </c>
    </row>
    <row r="3410" spans="1:8">
      <c r="A3410" s="135">
        <v>41291</v>
      </c>
      <c r="B3410" s="136">
        <f t="shared" si="237"/>
        <v>2013</v>
      </c>
      <c r="C3410" s="137">
        <v>1.3355999999999999</v>
      </c>
      <c r="D3410" s="133">
        <f t="shared" si="235"/>
        <v>1.3355999999999999</v>
      </c>
      <c r="E3410" s="144">
        <v>41292</v>
      </c>
      <c r="F3410" s="139">
        <f t="shared" si="238"/>
        <v>2013</v>
      </c>
      <c r="G3410" s="140">
        <v>1.5875999999999999</v>
      </c>
      <c r="H3410" s="145">
        <f t="shared" si="236"/>
        <v>1.5875999999999999</v>
      </c>
    </row>
    <row r="3411" spans="1:8">
      <c r="A3411" s="135">
        <v>41292</v>
      </c>
      <c r="B3411" s="136">
        <f t="shared" si="237"/>
        <v>2013</v>
      </c>
      <c r="C3411" s="137">
        <v>1.3303</v>
      </c>
      <c r="D3411" s="133">
        <f t="shared" si="235"/>
        <v>1.3303</v>
      </c>
      <c r="E3411" s="144">
        <v>41295</v>
      </c>
      <c r="F3411" s="139">
        <f t="shared" si="238"/>
        <v>2013</v>
      </c>
      <c r="G3411" s="140" t="s">
        <v>50</v>
      </c>
      <c r="H3411" s="145" t="str">
        <f t="shared" si="236"/>
        <v/>
      </c>
    </row>
    <row r="3412" spans="1:8">
      <c r="A3412" s="135">
        <v>41295</v>
      </c>
      <c r="B3412" s="136">
        <f t="shared" si="237"/>
        <v>2013</v>
      </c>
      <c r="C3412" s="137" t="s">
        <v>50</v>
      </c>
      <c r="D3412" s="133" t="str">
        <f t="shared" si="235"/>
        <v/>
      </c>
      <c r="E3412" s="144">
        <v>41296</v>
      </c>
      <c r="F3412" s="139">
        <f t="shared" si="238"/>
        <v>2013</v>
      </c>
      <c r="G3412" s="140">
        <v>1.5862000000000001</v>
      </c>
      <c r="H3412" s="145">
        <f t="shared" si="236"/>
        <v>1.5862000000000001</v>
      </c>
    </row>
    <row r="3413" spans="1:8">
      <c r="A3413" s="135">
        <v>41296</v>
      </c>
      <c r="B3413" s="136">
        <f t="shared" si="237"/>
        <v>2013</v>
      </c>
      <c r="C3413" s="137">
        <v>1.3304</v>
      </c>
      <c r="D3413" s="133">
        <f t="shared" si="235"/>
        <v>1.3304</v>
      </c>
      <c r="E3413" s="144">
        <v>41297</v>
      </c>
      <c r="F3413" s="139">
        <f t="shared" si="238"/>
        <v>2013</v>
      </c>
      <c r="G3413" s="140">
        <v>1.5848</v>
      </c>
      <c r="H3413" s="145">
        <f t="shared" si="236"/>
        <v>1.5848</v>
      </c>
    </row>
    <row r="3414" spans="1:8">
      <c r="A3414" s="135">
        <v>41297</v>
      </c>
      <c r="B3414" s="136">
        <f t="shared" si="237"/>
        <v>2013</v>
      </c>
      <c r="C3414" s="137">
        <v>1.3308</v>
      </c>
      <c r="D3414" s="133">
        <f t="shared" si="235"/>
        <v>1.3308</v>
      </c>
      <c r="E3414" s="144">
        <v>41298</v>
      </c>
      <c r="F3414" s="139">
        <f t="shared" si="238"/>
        <v>2013</v>
      </c>
      <c r="G3414" s="140">
        <v>1.5789</v>
      </c>
      <c r="H3414" s="145">
        <f t="shared" si="236"/>
        <v>1.5789</v>
      </c>
    </row>
    <row r="3415" spans="1:8">
      <c r="A3415" s="135">
        <v>41298</v>
      </c>
      <c r="B3415" s="136">
        <f t="shared" si="237"/>
        <v>2013</v>
      </c>
      <c r="C3415" s="137">
        <v>1.3378000000000001</v>
      </c>
      <c r="D3415" s="133">
        <f t="shared" si="235"/>
        <v>1.3378000000000001</v>
      </c>
      <c r="E3415" s="144">
        <v>41299</v>
      </c>
      <c r="F3415" s="139">
        <f t="shared" si="238"/>
        <v>2013</v>
      </c>
      <c r="G3415" s="140">
        <v>1.5799000000000001</v>
      </c>
      <c r="H3415" s="145">
        <f t="shared" si="236"/>
        <v>1.5799000000000001</v>
      </c>
    </row>
    <row r="3416" spans="1:8">
      <c r="A3416" s="135">
        <v>41299</v>
      </c>
      <c r="B3416" s="136">
        <f t="shared" si="237"/>
        <v>2013</v>
      </c>
      <c r="C3416" s="137">
        <v>1.3455999999999999</v>
      </c>
      <c r="D3416" s="133">
        <f t="shared" si="235"/>
        <v>1.3455999999999999</v>
      </c>
      <c r="E3416" s="144">
        <v>41302</v>
      </c>
      <c r="F3416" s="139">
        <f t="shared" si="238"/>
        <v>2013</v>
      </c>
      <c r="G3416" s="140">
        <v>1.5686</v>
      </c>
      <c r="H3416" s="145">
        <f t="shared" si="236"/>
        <v>1.5686</v>
      </c>
    </row>
    <row r="3417" spans="1:8">
      <c r="A3417" s="135">
        <v>41302</v>
      </c>
      <c r="B3417" s="136">
        <f t="shared" si="237"/>
        <v>2013</v>
      </c>
      <c r="C3417" s="137">
        <v>1.3459000000000001</v>
      </c>
      <c r="D3417" s="133">
        <f t="shared" si="235"/>
        <v>1.3459000000000001</v>
      </c>
      <c r="E3417" s="144">
        <v>41303</v>
      </c>
      <c r="F3417" s="139">
        <f t="shared" si="238"/>
        <v>2013</v>
      </c>
      <c r="G3417" s="140">
        <v>1.5750999999999999</v>
      </c>
      <c r="H3417" s="145">
        <f t="shared" si="236"/>
        <v>1.5750999999999999</v>
      </c>
    </row>
    <row r="3418" spans="1:8">
      <c r="A3418" s="135">
        <v>41303</v>
      </c>
      <c r="B3418" s="136">
        <f t="shared" si="237"/>
        <v>2013</v>
      </c>
      <c r="C3418" s="137">
        <v>1.3484</v>
      </c>
      <c r="D3418" s="133">
        <f t="shared" si="235"/>
        <v>1.3484</v>
      </c>
      <c r="E3418" s="144">
        <v>41304</v>
      </c>
      <c r="F3418" s="139">
        <f t="shared" si="238"/>
        <v>2013</v>
      </c>
      <c r="G3418" s="140">
        <v>1.5792999999999999</v>
      </c>
      <c r="H3418" s="145">
        <f t="shared" si="236"/>
        <v>1.5792999999999999</v>
      </c>
    </row>
    <row r="3419" spans="1:8">
      <c r="A3419" s="135">
        <v>41304</v>
      </c>
      <c r="B3419" s="136">
        <f t="shared" si="237"/>
        <v>2013</v>
      </c>
      <c r="C3419" s="137">
        <v>1.3564000000000001</v>
      </c>
      <c r="D3419" s="133">
        <f t="shared" si="235"/>
        <v>1.3564000000000001</v>
      </c>
      <c r="E3419" s="144">
        <v>41305</v>
      </c>
      <c r="F3419" s="139">
        <f t="shared" si="238"/>
        <v>2013</v>
      </c>
      <c r="G3419" s="140">
        <v>1.5855999999999999</v>
      </c>
      <c r="H3419" s="145">
        <f t="shared" si="236"/>
        <v>1.5855999999999999</v>
      </c>
    </row>
    <row r="3420" spans="1:8">
      <c r="A3420" s="135">
        <v>41305</v>
      </c>
      <c r="B3420" s="136">
        <f t="shared" si="237"/>
        <v>2013</v>
      </c>
      <c r="C3420" s="137">
        <v>1.3584000000000001</v>
      </c>
      <c r="D3420" s="133">
        <f t="shared" si="235"/>
        <v>1.3584000000000001</v>
      </c>
      <c r="E3420" s="144">
        <v>41306</v>
      </c>
      <c r="F3420" s="139">
        <f t="shared" si="238"/>
        <v>2013</v>
      </c>
      <c r="G3420" s="140">
        <v>1.5744</v>
      </c>
      <c r="H3420" s="145">
        <f t="shared" si="236"/>
        <v>1.5744</v>
      </c>
    </row>
    <row r="3421" spans="1:8">
      <c r="A3421" s="135">
        <v>41306</v>
      </c>
      <c r="B3421" s="136">
        <f t="shared" si="237"/>
        <v>2013</v>
      </c>
      <c r="C3421" s="137">
        <v>1.3692</v>
      </c>
      <c r="D3421" s="133">
        <f t="shared" si="235"/>
        <v>1.3692</v>
      </c>
      <c r="E3421" s="144">
        <v>41309</v>
      </c>
      <c r="F3421" s="139">
        <f t="shared" si="238"/>
        <v>2013</v>
      </c>
      <c r="G3421" s="140">
        <v>1.5737000000000001</v>
      </c>
      <c r="H3421" s="145">
        <f t="shared" si="236"/>
        <v>1.5737000000000001</v>
      </c>
    </row>
    <row r="3422" spans="1:8">
      <c r="A3422" s="135">
        <v>41309</v>
      </c>
      <c r="B3422" s="136">
        <f t="shared" si="237"/>
        <v>2013</v>
      </c>
      <c r="C3422" s="137">
        <v>1.3527</v>
      </c>
      <c r="D3422" s="133">
        <f t="shared" si="235"/>
        <v>1.3527</v>
      </c>
      <c r="E3422" s="144">
        <v>41310</v>
      </c>
      <c r="F3422" s="139">
        <f t="shared" si="238"/>
        <v>2013</v>
      </c>
      <c r="G3422" s="140">
        <v>1.5651999999999999</v>
      </c>
      <c r="H3422" s="145">
        <f t="shared" si="236"/>
        <v>1.5651999999999999</v>
      </c>
    </row>
    <row r="3423" spans="1:8">
      <c r="A3423" s="135">
        <v>41310</v>
      </c>
      <c r="B3423" s="136">
        <f t="shared" si="237"/>
        <v>2013</v>
      </c>
      <c r="C3423" s="137">
        <v>1.3569</v>
      </c>
      <c r="D3423" s="133">
        <f t="shared" si="235"/>
        <v>1.3569</v>
      </c>
      <c r="E3423" s="144">
        <v>41311</v>
      </c>
      <c r="F3423" s="139">
        <f t="shared" si="238"/>
        <v>2013</v>
      </c>
      <c r="G3423" s="140">
        <v>1.5654999999999999</v>
      </c>
      <c r="H3423" s="145">
        <f t="shared" si="236"/>
        <v>1.5654999999999999</v>
      </c>
    </row>
    <row r="3424" spans="1:8">
      <c r="A3424" s="135">
        <v>41311</v>
      </c>
      <c r="B3424" s="136">
        <f t="shared" si="237"/>
        <v>2013</v>
      </c>
      <c r="C3424" s="137">
        <v>1.3528</v>
      </c>
      <c r="D3424" s="133">
        <f t="shared" si="235"/>
        <v>1.3528</v>
      </c>
      <c r="E3424" s="144">
        <v>41312</v>
      </c>
      <c r="F3424" s="139">
        <f t="shared" si="238"/>
        <v>2013</v>
      </c>
      <c r="G3424" s="140">
        <v>1.5711999999999999</v>
      </c>
      <c r="H3424" s="145">
        <f t="shared" si="236"/>
        <v>1.5711999999999999</v>
      </c>
    </row>
    <row r="3425" spans="1:8">
      <c r="A3425" s="135">
        <v>41312</v>
      </c>
      <c r="B3425" s="136">
        <f t="shared" si="237"/>
        <v>2013</v>
      </c>
      <c r="C3425" s="137">
        <v>1.3382000000000001</v>
      </c>
      <c r="D3425" s="133">
        <f t="shared" si="235"/>
        <v>1.3382000000000001</v>
      </c>
      <c r="E3425" s="144">
        <v>41313</v>
      </c>
      <c r="F3425" s="139">
        <f t="shared" si="238"/>
        <v>2013</v>
      </c>
      <c r="G3425" s="140">
        <v>1.5813999999999999</v>
      </c>
      <c r="H3425" s="145">
        <f t="shared" si="236"/>
        <v>1.5813999999999999</v>
      </c>
    </row>
    <row r="3426" spans="1:8">
      <c r="A3426" s="135">
        <v>41313</v>
      </c>
      <c r="B3426" s="136">
        <f t="shared" si="237"/>
        <v>2013</v>
      </c>
      <c r="C3426" s="137">
        <v>1.3366</v>
      </c>
      <c r="D3426" s="133">
        <f t="shared" si="235"/>
        <v>1.3366</v>
      </c>
      <c r="E3426" s="144">
        <v>41316</v>
      </c>
      <c r="F3426" s="139">
        <f t="shared" si="238"/>
        <v>2013</v>
      </c>
      <c r="G3426" s="140">
        <v>1.5668</v>
      </c>
      <c r="H3426" s="145">
        <f t="shared" si="236"/>
        <v>1.5668</v>
      </c>
    </row>
    <row r="3427" spans="1:8">
      <c r="A3427" s="135">
        <v>41316</v>
      </c>
      <c r="B3427" s="136">
        <f t="shared" si="237"/>
        <v>2013</v>
      </c>
      <c r="C3427" s="137">
        <v>1.3413999999999999</v>
      </c>
      <c r="D3427" s="133">
        <f t="shared" si="235"/>
        <v>1.3413999999999999</v>
      </c>
      <c r="E3427" s="144">
        <v>41317</v>
      </c>
      <c r="F3427" s="139">
        <f t="shared" si="238"/>
        <v>2013</v>
      </c>
      <c r="G3427" s="140">
        <v>1.5653999999999999</v>
      </c>
      <c r="H3427" s="145">
        <f t="shared" si="236"/>
        <v>1.5653999999999999</v>
      </c>
    </row>
    <row r="3428" spans="1:8">
      <c r="A3428" s="135">
        <v>41317</v>
      </c>
      <c r="B3428" s="136">
        <f t="shared" si="237"/>
        <v>2013</v>
      </c>
      <c r="C3428" s="137">
        <v>1.345</v>
      </c>
      <c r="D3428" s="133">
        <f t="shared" si="235"/>
        <v>1.345</v>
      </c>
      <c r="E3428" s="144">
        <v>41318</v>
      </c>
      <c r="F3428" s="139">
        <f t="shared" si="238"/>
        <v>2013</v>
      </c>
      <c r="G3428" s="140">
        <v>1.5544</v>
      </c>
      <c r="H3428" s="145">
        <f t="shared" si="236"/>
        <v>1.5544</v>
      </c>
    </row>
    <row r="3429" spans="1:8">
      <c r="A3429" s="135">
        <v>41318</v>
      </c>
      <c r="B3429" s="136">
        <f t="shared" si="237"/>
        <v>2013</v>
      </c>
      <c r="C3429" s="137">
        <v>1.3448</v>
      </c>
      <c r="D3429" s="133">
        <f t="shared" si="235"/>
        <v>1.3448</v>
      </c>
      <c r="E3429" s="144">
        <v>41319</v>
      </c>
      <c r="F3429" s="139">
        <f t="shared" si="238"/>
        <v>2013</v>
      </c>
      <c r="G3429" s="140">
        <v>1.5502</v>
      </c>
      <c r="H3429" s="145">
        <f t="shared" si="236"/>
        <v>1.5502</v>
      </c>
    </row>
    <row r="3430" spans="1:8">
      <c r="A3430" s="135">
        <v>41319</v>
      </c>
      <c r="B3430" s="136">
        <f t="shared" si="237"/>
        <v>2013</v>
      </c>
      <c r="C3430" s="137">
        <v>1.3333999999999999</v>
      </c>
      <c r="D3430" s="133">
        <f t="shared" si="235"/>
        <v>1.3333999999999999</v>
      </c>
      <c r="E3430" s="144">
        <v>41320</v>
      </c>
      <c r="F3430" s="139">
        <f t="shared" si="238"/>
        <v>2013</v>
      </c>
      <c r="G3430" s="140">
        <v>1.5518000000000001</v>
      </c>
      <c r="H3430" s="145">
        <f t="shared" si="236"/>
        <v>1.5518000000000001</v>
      </c>
    </row>
    <row r="3431" spans="1:8">
      <c r="A3431" s="135">
        <v>41320</v>
      </c>
      <c r="B3431" s="136">
        <f t="shared" si="237"/>
        <v>2013</v>
      </c>
      <c r="C3431" s="137">
        <v>1.3362000000000001</v>
      </c>
      <c r="D3431" s="133">
        <f t="shared" si="235"/>
        <v>1.3362000000000001</v>
      </c>
      <c r="E3431" s="144">
        <v>41323</v>
      </c>
      <c r="F3431" s="139">
        <f t="shared" si="238"/>
        <v>2013</v>
      </c>
      <c r="G3431" s="140" t="s">
        <v>50</v>
      </c>
      <c r="H3431" s="145" t="str">
        <f t="shared" si="236"/>
        <v/>
      </c>
    </row>
    <row r="3432" spans="1:8">
      <c r="A3432" s="135">
        <v>41323</v>
      </c>
      <c r="B3432" s="136">
        <f t="shared" si="237"/>
        <v>2013</v>
      </c>
      <c r="C3432" s="137" t="s">
        <v>50</v>
      </c>
      <c r="D3432" s="133" t="str">
        <f t="shared" si="235"/>
        <v/>
      </c>
      <c r="E3432" s="144">
        <v>41324</v>
      </c>
      <c r="F3432" s="139">
        <f t="shared" si="238"/>
        <v>2013</v>
      </c>
      <c r="G3432" s="140">
        <v>1.5431999999999999</v>
      </c>
      <c r="H3432" s="145">
        <f t="shared" si="236"/>
        <v>1.5431999999999999</v>
      </c>
    </row>
    <row r="3433" spans="1:8">
      <c r="A3433" s="135">
        <v>41324</v>
      </c>
      <c r="B3433" s="136">
        <f t="shared" si="237"/>
        <v>2013</v>
      </c>
      <c r="C3433" s="137">
        <v>1.3387</v>
      </c>
      <c r="D3433" s="133">
        <f t="shared" si="235"/>
        <v>1.3387</v>
      </c>
      <c r="E3433" s="144">
        <v>41325</v>
      </c>
      <c r="F3433" s="139">
        <f t="shared" si="238"/>
        <v>2013</v>
      </c>
      <c r="G3433" s="140">
        <v>1.5301</v>
      </c>
      <c r="H3433" s="145">
        <f t="shared" si="236"/>
        <v>1.5301</v>
      </c>
    </row>
    <row r="3434" spans="1:8">
      <c r="A3434" s="135">
        <v>41325</v>
      </c>
      <c r="B3434" s="136">
        <f t="shared" si="237"/>
        <v>2013</v>
      </c>
      <c r="C3434" s="137">
        <v>1.335</v>
      </c>
      <c r="D3434" s="133">
        <f t="shared" si="235"/>
        <v>1.335</v>
      </c>
      <c r="E3434" s="144">
        <v>41326</v>
      </c>
      <c r="F3434" s="139">
        <f t="shared" si="238"/>
        <v>2013</v>
      </c>
      <c r="G3434" s="140">
        <v>1.5263</v>
      </c>
      <c r="H3434" s="145">
        <f t="shared" si="236"/>
        <v>1.5263</v>
      </c>
    </row>
    <row r="3435" spans="1:8">
      <c r="A3435" s="135">
        <v>41326</v>
      </c>
      <c r="B3435" s="136">
        <f t="shared" si="237"/>
        <v>2013</v>
      </c>
      <c r="C3435" s="137">
        <v>1.3204</v>
      </c>
      <c r="D3435" s="133">
        <f t="shared" si="235"/>
        <v>1.3204</v>
      </c>
      <c r="E3435" s="144">
        <v>41327</v>
      </c>
      <c r="F3435" s="139">
        <f t="shared" si="238"/>
        <v>2013</v>
      </c>
      <c r="G3435" s="140">
        <v>1.5256000000000001</v>
      </c>
      <c r="H3435" s="145">
        <f t="shared" si="236"/>
        <v>1.5256000000000001</v>
      </c>
    </row>
    <row r="3436" spans="1:8">
      <c r="A3436" s="135">
        <v>41327</v>
      </c>
      <c r="B3436" s="136">
        <f t="shared" si="237"/>
        <v>2013</v>
      </c>
      <c r="C3436" s="137">
        <v>1.3166</v>
      </c>
      <c r="D3436" s="133">
        <f t="shared" si="235"/>
        <v>1.3166</v>
      </c>
      <c r="E3436" s="144">
        <v>41330</v>
      </c>
      <c r="F3436" s="139">
        <f t="shared" si="238"/>
        <v>2013</v>
      </c>
      <c r="G3436" s="140">
        <v>1.5112000000000001</v>
      </c>
      <c r="H3436" s="145">
        <f t="shared" si="236"/>
        <v>1.5112000000000001</v>
      </c>
    </row>
    <row r="3437" spans="1:8">
      <c r="A3437" s="135">
        <v>41330</v>
      </c>
      <c r="B3437" s="136">
        <f t="shared" si="237"/>
        <v>2013</v>
      </c>
      <c r="C3437" s="137">
        <v>1.3171999999999999</v>
      </c>
      <c r="D3437" s="133">
        <f t="shared" si="235"/>
        <v>1.3171999999999999</v>
      </c>
      <c r="E3437" s="144">
        <v>41331</v>
      </c>
      <c r="F3437" s="139">
        <f t="shared" si="238"/>
        <v>2013</v>
      </c>
      <c r="G3437" s="140">
        <v>1.5125</v>
      </c>
      <c r="H3437" s="145">
        <f t="shared" si="236"/>
        <v>1.5125</v>
      </c>
    </row>
    <row r="3438" spans="1:8">
      <c r="A3438" s="135">
        <v>41331</v>
      </c>
      <c r="B3438" s="136">
        <f t="shared" si="237"/>
        <v>2013</v>
      </c>
      <c r="C3438" s="137">
        <v>1.3053999999999999</v>
      </c>
      <c r="D3438" s="133">
        <f t="shared" si="235"/>
        <v>1.3053999999999999</v>
      </c>
      <c r="E3438" s="144">
        <v>41332</v>
      </c>
      <c r="F3438" s="139">
        <f t="shared" si="238"/>
        <v>2013</v>
      </c>
      <c r="G3438" s="140">
        <v>1.5134000000000001</v>
      </c>
      <c r="H3438" s="145">
        <f t="shared" si="236"/>
        <v>1.5134000000000001</v>
      </c>
    </row>
    <row r="3439" spans="1:8">
      <c r="A3439" s="135">
        <v>41332</v>
      </c>
      <c r="B3439" s="136">
        <f t="shared" si="237"/>
        <v>2013</v>
      </c>
      <c r="C3439" s="137">
        <v>1.3104</v>
      </c>
      <c r="D3439" s="133">
        <f t="shared" si="235"/>
        <v>1.3104</v>
      </c>
      <c r="E3439" s="144">
        <v>41333</v>
      </c>
      <c r="F3439" s="139">
        <f t="shared" si="238"/>
        <v>2013</v>
      </c>
      <c r="G3439" s="140">
        <v>1.5192000000000001</v>
      </c>
      <c r="H3439" s="145">
        <f t="shared" si="236"/>
        <v>1.5192000000000001</v>
      </c>
    </row>
    <row r="3440" spans="1:8">
      <c r="A3440" s="135">
        <v>41333</v>
      </c>
      <c r="B3440" s="136">
        <f t="shared" si="237"/>
        <v>2013</v>
      </c>
      <c r="C3440" s="137">
        <v>1.3079000000000001</v>
      </c>
      <c r="D3440" s="133">
        <f t="shared" si="235"/>
        <v>1.3079000000000001</v>
      </c>
      <c r="E3440" s="144">
        <v>41334</v>
      </c>
      <c r="F3440" s="139">
        <f t="shared" si="238"/>
        <v>2013</v>
      </c>
      <c r="G3440" s="140">
        <v>1.5033000000000001</v>
      </c>
      <c r="H3440" s="145">
        <f t="shared" si="236"/>
        <v>1.5033000000000001</v>
      </c>
    </row>
    <row r="3441" spans="1:8">
      <c r="A3441" s="135">
        <v>41334</v>
      </c>
      <c r="B3441" s="136">
        <f t="shared" si="237"/>
        <v>2013</v>
      </c>
      <c r="C3441" s="137">
        <v>1.2988</v>
      </c>
      <c r="D3441" s="133">
        <f t="shared" si="235"/>
        <v>1.2988</v>
      </c>
      <c r="E3441" s="144">
        <v>41337</v>
      </c>
      <c r="F3441" s="139">
        <f t="shared" si="238"/>
        <v>2013</v>
      </c>
      <c r="G3441" s="140">
        <v>1.5084</v>
      </c>
      <c r="H3441" s="145">
        <f t="shared" si="236"/>
        <v>1.5084</v>
      </c>
    </row>
    <row r="3442" spans="1:8">
      <c r="A3442" s="135">
        <v>41337</v>
      </c>
      <c r="B3442" s="136">
        <f t="shared" si="237"/>
        <v>2013</v>
      </c>
      <c r="C3442" s="137">
        <v>1.2996000000000001</v>
      </c>
      <c r="D3442" s="133">
        <f t="shared" si="235"/>
        <v>1.2996000000000001</v>
      </c>
      <c r="E3442" s="144">
        <v>41338</v>
      </c>
      <c r="F3442" s="139">
        <f t="shared" si="238"/>
        <v>2013</v>
      </c>
      <c r="G3442" s="140">
        <v>1.5098</v>
      </c>
      <c r="H3442" s="145">
        <f t="shared" si="236"/>
        <v>1.5098</v>
      </c>
    </row>
    <row r="3443" spans="1:8">
      <c r="A3443" s="135">
        <v>41338</v>
      </c>
      <c r="B3443" s="136">
        <f t="shared" si="237"/>
        <v>2013</v>
      </c>
      <c r="C3443" s="137">
        <v>1.3019000000000001</v>
      </c>
      <c r="D3443" s="133">
        <f t="shared" si="235"/>
        <v>1.3019000000000001</v>
      </c>
      <c r="E3443" s="144">
        <v>41339</v>
      </c>
      <c r="F3443" s="139">
        <f t="shared" si="238"/>
        <v>2013</v>
      </c>
      <c r="G3443" s="140">
        <v>1.5036</v>
      </c>
      <c r="H3443" s="145">
        <f t="shared" si="236"/>
        <v>1.5036</v>
      </c>
    </row>
    <row r="3444" spans="1:8">
      <c r="A3444" s="135">
        <v>41339</v>
      </c>
      <c r="B3444" s="136">
        <f t="shared" si="237"/>
        <v>2013</v>
      </c>
      <c r="C3444" s="137">
        <v>1.2989999999999999</v>
      </c>
      <c r="D3444" s="133">
        <f t="shared" si="235"/>
        <v>1.2989999999999999</v>
      </c>
      <c r="E3444" s="144">
        <v>41340</v>
      </c>
      <c r="F3444" s="139">
        <f t="shared" si="238"/>
        <v>2013</v>
      </c>
      <c r="G3444" s="140">
        <v>1.5032000000000001</v>
      </c>
      <c r="H3444" s="145">
        <f t="shared" si="236"/>
        <v>1.5032000000000001</v>
      </c>
    </row>
    <row r="3445" spans="1:8">
      <c r="A3445" s="135">
        <v>41340</v>
      </c>
      <c r="B3445" s="136">
        <f t="shared" si="237"/>
        <v>2013</v>
      </c>
      <c r="C3445" s="137">
        <v>1.3098000000000001</v>
      </c>
      <c r="D3445" s="133">
        <f t="shared" si="235"/>
        <v>1.3098000000000001</v>
      </c>
      <c r="E3445" s="144">
        <v>41341</v>
      </c>
      <c r="F3445" s="139">
        <f t="shared" si="238"/>
        <v>2013</v>
      </c>
      <c r="G3445" s="140">
        <v>1.4925999999999999</v>
      </c>
      <c r="H3445" s="145">
        <f t="shared" si="236"/>
        <v>1.4925999999999999</v>
      </c>
    </row>
    <row r="3446" spans="1:8">
      <c r="A3446" s="135">
        <v>41341</v>
      </c>
      <c r="B3446" s="136">
        <f t="shared" si="237"/>
        <v>2013</v>
      </c>
      <c r="C3446" s="137">
        <v>1.2991999999999999</v>
      </c>
      <c r="D3446" s="133">
        <f t="shared" si="235"/>
        <v>1.2991999999999999</v>
      </c>
      <c r="E3446" s="144">
        <v>41344</v>
      </c>
      <c r="F3446" s="139">
        <f t="shared" si="238"/>
        <v>2013</v>
      </c>
      <c r="G3446" s="140">
        <v>1.4898</v>
      </c>
      <c r="H3446" s="145">
        <f t="shared" si="236"/>
        <v>1.4898</v>
      </c>
    </row>
    <row r="3447" spans="1:8">
      <c r="A3447" s="135">
        <v>41344</v>
      </c>
      <c r="B3447" s="136">
        <f t="shared" si="237"/>
        <v>2013</v>
      </c>
      <c r="C3447" s="137">
        <v>1.3013999999999999</v>
      </c>
      <c r="D3447" s="133">
        <f t="shared" si="235"/>
        <v>1.3013999999999999</v>
      </c>
      <c r="E3447" s="144">
        <v>41345</v>
      </c>
      <c r="F3447" s="139">
        <f t="shared" si="238"/>
        <v>2013</v>
      </c>
      <c r="G3447" s="140">
        <v>1.4877</v>
      </c>
      <c r="H3447" s="145">
        <f t="shared" si="236"/>
        <v>1.4877</v>
      </c>
    </row>
    <row r="3448" spans="1:8">
      <c r="A3448" s="135">
        <v>41345</v>
      </c>
      <c r="B3448" s="136">
        <f t="shared" si="237"/>
        <v>2013</v>
      </c>
      <c r="C3448" s="137">
        <v>1.3023</v>
      </c>
      <c r="D3448" s="133">
        <f t="shared" si="235"/>
        <v>1.3023</v>
      </c>
      <c r="E3448" s="144">
        <v>41346</v>
      </c>
      <c r="F3448" s="139">
        <f t="shared" si="238"/>
        <v>2013</v>
      </c>
      <c r="G3448" s="140">
        <v>1.4924999999999999</v>
      </c>
      <c r="H3448" s="145">
        <f t="shared" si="236"/>
        <v>1.4924999999999999</v>
      </c>
    </row>
    <row r="3449" spans="1:8">
      <c r="A3449" s="135">
        <v>41346</v>
      </c>
      <c r="B3449" s="136">
        <f t="shared" si="237"/>
        <v>2013</v>
      </c>
      <c r="C3449" s="137">
        <v>1.2948999999999999</v>
      </c>
      <c r="D3449" s="133">
        <f t="shared" si="235"/>
        <v>1.2948999999999999</v>
      </c>
      <c r="E3449" s="144">
        <v>41347</v>
      </c>
      <c r="F3449" s="139">
        <f t="shared" si="238"/>
        <v>2013</v>
      </c>
      <c r="G3449" s="140">
        <v>1.5039</v>
      </c>
      <c r="H3449" s="145">
        <f t="shared" si="236"/>
        <v>1.5039</v>
      </c>
    </row>
    <row r="3450" spans="1:8">
      <c r="A3450" s="135">
        <v>41347</v>
      </c>
      <c r="B3450" s="136">
        <f t="shared" si="237"/>
        <v>2013</v>
      </c>
      <c r="C3450" s="137">
        <v>1.2974000000000001</v>
      </c>
      <c r="D3450" s="133">
        <f t="shared" si="235"/>
        <v>1.2974000000000001</v>
      </c>
      <c r="E3450" s="144">
        <v>41348</v>
      </c>
      <c r="F3450" s="139">
        <f t="shared" si="238"/>
        <v>2013</v>
      </c>
      <c r="G3450" s="140">
        <v>1.5124</v>
      </c>
      <c r="H3450" s="145">
        <f t="shared" si="236"/>
        <v>1.5124</v>
      </c>
    </row>
    <row r="3451" spans="1:8">
      <c r="A3451" s="135">
        <v>41348</v>
      </c>
      <c r="B3451" s="136">
        <f t="shared" si="237"/>
        <v>2013</v>
      </c>
      <c r="C3451" s="137">
        <v>1.3076000000000001</v>
      </c>
      <c r="D3451" s="133">
        <f t="shared" si="235"/>
        <v>1.3076000000000001</v>
      </c>
      <c r="E3451" s="144">
        <v>41351</v>
      </c>
      <c r="F3451" s="139">
        <f t="shared" si="238"/>
        <v>2013</v>
      </c>
      <c r="G3451" s="140">
        <v>1.5113000000000001</v>
      </c>
      <c r="H3451" s="145">
        <f t="shared" si="236"/>
        <v>1.5113000000000001</v>
      </c>
    </row>
    <row r="3452" spans="1:8">
      <c r="A3452" s="135">
        <v>41351</v>
      </c>
      <c r="B3452" s="136">
        <f t="shared" si="237"/>
        <v>2013</v>
      </c>
      <c r="C3452" s="137">
        <v>1.2956000000000001</v>
      </c>
      <c r="D3452" s="133">
        <f t="shared" si="235"/>
        <v>1.2956000000000001</v>
      </c>
      <c r="E3452" s="144">
        <v>41352</v>
      </c>
      <c r="F3452" s="139">
        <f t="shared" si="238"/>
        <v>2013</v>
      </c>
      <c r="G3452" s="140">
        <v>1.5118</v>
      </c>
      <c r="H3452" s="145">
        <f t="shared" si="236"/>
        <v>1.5118</v>
      </c>
    </row>
    <row r="3453" spans="1:8">
      <c r="A3453" s="135">
        <v>41352</v>
      </c>
      <c r="B3453" s="136">
        <f t="shared" si="237"/>
        <v>2013</v>
      </c>
      <c r="C3453" s="137">
        <v>1.2887999999999999</v>
      </c>
      <c r="D3453" s="133">
        <f t="shared" si="235"/>
        <v>1.2887999999999999</v>
      </c>
      <c r="E3453" s="144">
        <v>41353</v>
      </c>
      <c r="F3453" s="139">
        <f t="shared" si="238"/>
        <v>2013</v>
      </c>
      <c r="G3453" s="140">
        <v>1.5133000000000001</v>
      </c>
      <c r="H3453" s="145">
        <f t="shared" si="236"/>
        <v>1.5133000000000001</v>
      </c>
    </row>
    <row r="3454" spans="1:8">
      <c r="A3454" s="135">
        <v>41353</v>
      </c>
      <c r="B3454" s="136">
        <f t="shared" si="237"/>
        <v>2013</v>
      </c>
      <c r="C3454" s="137">
        <v>1.2949999999999999</v>
      </c>
      <c r="D3454" s="133">
        <f t="shared" si="235"/>
        <v>1.2949999999999999</v>
      </c>
      <c r="E3454" s="144">
        <v>41354</v>
      </c>
      <c r="F3454" s="139">
        <f t="shared" si="238"/>
        <v>2013</v>
      </c>
      <c r="G3454" s="140">
        <v>1.518</v>
      </c>
      <c r="H3454" s="145">
        <f t="shared" si="236"/>
        <v>1.518</v>
      </c>
    </row>
    <row r="3455" spans="1:8">
      <c r="A3455" s="135">
        <v>41354</v>
      </c>
      <c r="B3455" s="136">
        <f t="shared" si="237"/>
        <v>2013</v>
      </c>
      <c r="C3455" s="137">
        <v>1.2927999999999999</v>
      </c>
      <c r="D3455" s="133">
        <f t="shared" si="235"/>
        <v>1.2927999999999999</v>
      </c>
      <c r="E3455" s="144">
        <v>41355</v>
      </c>
      <c r="F3455" s="139">
        <f t="shared" si="238"/>
        <v>2013</v>
      </c>
      <c r="G3455" s="140">
        <v>1.5239</v>
      </c>
      <c r="H3455" s="145">
        <f t="shared" si="236"/>
        <v>1.5239</v>
      </c>
    </row>
    <row r="3456" spans="1:8">
      <c r="A3456" s="135">
        <v>41355</v>
      </c>
      <c r="B3456" s="136">
        <f t="shared" si="237"/>
        <v>2013</v>
      </c>
      <c r="C3456" s="137">
        <v>1.2996000000000001</v>
      </c>
      <c r="D3456" s="133">
        <f t="shared" si="235"/>
        <v>1.2996000000000001</v>
      </c>
      <c r="E3456" s="144">
        <v>41358</v>
      </c>
      <c r="F3456" s="139">
        <f t="shared" si="238"/>
        <v>2013</v>
      </c>
      <c r="G3456" s="140">
        <v>1.5184</v>
      </c>
      <c r="H3456" s="145">
        <f t="shared" si="236"/>
        <v>1.5184</v>
      </c>
    </row>
    <row r="3457" spans="1:8">
      <c r="A3457" s="135">
        <v>41358</v>
      </c>
      <c r="B3457" s="136">
        <f t="shared" si="237"/>
        <v>2013</v>
      </c>
      <c r="C3457" s="137">
        <v>1.2881</v>
      </c>
      <c r="D3457" s="133">
        <f t="shared" si="235"/>
        <v>1.2881</v>
      </c>
      <c r="E3457" s="144">
        <v>41359</v>
      </c>
      <c r="F3457" s="139">
        <f t="shared" si="238"/>
        <v>2013</v>
      </c>
      <c r="G3457" s="140">
        <v>1.5156000000000001</v>
      </c>
      <c r="H3457" s="145">
        <f t="shared" si="236"/>
        <v>1.5156000000000001</v>
      </c>
    </row>
    <row r="3458" spans="1:8">
      <c r="A3458" s="135">
        <v>41359</v>
      </c>
      <c r="B3458" s="136">
        <f t="shared" si="237"/>
        <v>2013</v>
      </c>
      <c r="C3458" s="137">
        <v>1.2858000000000001</v>
      </c>
      <c r="D3458" s="133">
        <f t="shared" si="235"/>
        <v>1.2858000000000001</v>
      </c>
      <c r="E3458" s="144">
        <v>41360</v>
      </c>
      <c r="F3458" s="139">
        <f t="shared" si="238"/>
        <v>2013</v>
      </c>
      <c r="G3458" s="140">
        <v>1.5112000000000001</v>
      </c>
      <c r="H3458" s="145">
        <f t="shared" si="236"/>
        <v>1.5112000000000001</v>
      </c>
    </row>
    <row r="3459" spans="1:8">
      <c r="A3459" s="135">
        <v>41360</v>
      </c>
      <c r="B3459" s="136">
        <f t="shared" si="237"/>
        <v>2013</v>
      </c>
      <c r="C3459" s="137">
        <v>1.2782</v>
      </c>
      <c r="D3459" s="133">
        <f t="shared" si="235"/>
        <v>1.2782</v>
      </c>
      <c r="E3459" s="144">
        <v>41361</v>
      </c>
      <c r="F3459" s="139">
        <f t="shared" si="238"/>
        <v>2013</v>
      </c>
      <c r="G3459" s="140">
        <v>1.5184</v>
      </c>
      <c r="H3459" s="145">
        <f t="shared" si="236"/>
        <v>1.5184</v>
      </c>
    </row>
    <row r="3460" spans="1:8">
      <c r="A3460" s="135">
        <v>41361</v>
      </c>
      <c r="B3460" s="136">
        <f t="shared" si="237"/>
        <v>2013</v>
      </c>
      <c r="C3460" s="137">
        <v>1.2842</v>
      </c>
      <c r="D3460" s="133">
        <f t="shared" si="235"/>
        <v>1.2842</v>
      </c>
      <c r="E3460" s="144">
        <v>41362</v>
      </c>
      <c r="F3460" s="139">
        <f t="shared" si="238"/>
        <v>2013</v>
      </c>
      <c r="G3460" s="140">
        <v>1.5193000000000001</v>
      </c>
      <c r="H3460" s="145">
        <f t="shared" si="236"/>
        <v>1.5193000000000001</v>
      </c>
    </row>
    <row r="3461" spans="1:8">
      <c r="A3461" s="135">
        <v>41362</v>
      </c>
      <c r="B3461" s="136">
        <f t="shared" si="237"/>
        <v>2013</v>
      </c>
      <c r="C3461" s="137">
        <v>1.2816000000000001</v>
      </c>
      <c r="D3461" s="133">
        <f t="shared" si="235"/>
        <v>1.2816000000000001</v>
      </c>
      <c r="E3461" s="144">
        <v>41365</v>
      </c>
      <c r="F3461" s="139">
        <f t="shared" si="238"/>
        <v>2013</v>
      </c>
      <c r="G3461" s="140">
        <v>1.5232000000000001</v>
      </c>
      <c r="H3461" s="145">
        <f t="shared" si="236"/>
        <v>1.5232000000000001</v>
      </c>
    </row>
    <row r="3462" spans="1:8">
      <c r="A3462" s="135">
        <v>41365</v>
      </c>
      <c r="B3462" s="136">
        <f t="shared" si="237"/>
        <v>2013</v>
      </c>
      <c r="C3462" s="137">
        <v>1.2857000000000001</v>
      </c>
      <c r="D3462" s="133">
        <f t="shared" si="235"/>
        <v>1.2857000000000001</v>
      </c>
      <c r="E3462" s="144">
        <v>41366</v>
      </c>
      <c r="F3462" s="139">
        <f t="shared" si="238"/>
        <v>2013</v>
      </c>
      <c r="G3462" s="140">
        <v>1.5113000000000001</v>
      </c>
      <c r="H3462" s="145">
        <f t="shared" si="236"/>
        <v>1.5113000000000001</v>
      </c>
    </row>
    <row r="3463" spans="1:8">
      <c r="A3463" s="135">
        <v>41366</v>
      </c>
      <c r="B3463" s="136">
        <f t="shared" si="237"/>
        <v>2013</v>
      </c>
      <c r="C3463" s="137">
        <v>1.2836000000000001</v>
      </c>
      <c r="D3463" s="133">
        <f t="shared" ref="D3463:D3526" si="239">IF(ISNUMBER(C3463),C3463,"")</f>
        <v>1.2836000000000001</v>
      </c>
      <c r="E3463" s="144">
        <v>41367</v>
      </c>
      <c r="F3463" s="139">
        <f t="shared" si="238"/>
        <v>2013</v>
      </c>
      <c r="G3463" s="140">
        <v>1.514</v>
      </c>
      <c r="H3463" s="145">
        <f t="shared" ref="H3463:H3526" si="240">IF(ISNUMBER(G3463),G3463,"")</f>
        <v>1.514</v>
      </c>
    </row>
    <row r="3464" spans="1:8">
      <c r="A3464" s="135">
        <v>41367</v>
      </c>
      <c r="B3464" s="136">
        <f t="shared" ref="B3464:B3527" si="241">YEAR(A3464)</f>
        <v>2013</v>
      </c>
      <c r="C3464" s="137">
        <v>1.2847</v>
      </c>
      <c r="D3464" s="133">
        <f t="shared" si="239"/>
        <v>1.2847</v>
      </c>
      <c r="E3464" s="144">
        <v>41368</v>
      </c>
      <c r="F3464" s="139">
        <f t="shared" si="238"/>
        <v>2013</v>
      </c>
      <c r="G3464" s="140">
        <v>1.5198</v>
      </c>
      <c r="H3464" s="145">
        <f t="shared" si="240"/>
        <v>1.5198</v>
      </c>
    </row>
    <row r="3465" spans="1:8">
      <c r="A3465" s="135">
        <v>41368</v>
      </c>
      <c r="B3465" s="136">
        <f t="shared" si="241"/>
        <v>2013</v>
      </c>
      <c r="C3465" s="137">
        <v>1.2854000000000001</v>
      </c>
      <c r="D3465" s="133">
        <f t="shared" si="239"/>
        <v>1.2854000000000001</v>
      </c>
      <c r="E3465" s="144">
        <v>41369</v>
      </c>
      <c r="F3465" s="139">
        <f t="shared" ref="F3465:F3528" si="242">YEAR(E3465)</f>
        <v>2013</v>
      </c>
      <c r="G3465" s="140">
        <v>1.5336000000000001</v>
      </c>
      <c r="H3465" s="145">
        <f t="shared" si="240"/>
        <v>1.5336000000000001</v>
      </c>
    </row>
    <row r="3466" spans="1:8">
      <c r="A3466" s="135">
        <v>41369</v>
      </c>
      <c r="B3466" s="136">
        <f t="shared" si="241"/>
        <v>2013</v>
      </c>
      <c r="C3466" s="137">
        <v>1.3027</v>
      </c>
      <c r="D3466" s="133">
        <f t="shared" si="239"/>
        <v>1.3027</v>
      </c>
      <c r="E3466" s="144">
        <v>41372</v>
      </c>
      <c r="F3466" s="139">
        <f t="shared" si="242"/>
        <v>2013</v>
      </c>
      <c r="G3466" s="140">
        <v>1.5257000000000001</v>
      </c>
      <c r="H3466" s="145">
        <f t="shared" si="240"/>
        <v>1.5257000000000001</v>
      </c>
    </row>
    <row r="3467" spans="1:8">
      <c r="A3467" s="135">
        <v>41372</v>
      </c>
      <c r="B3467" s="136">
        <f t="shared" si="241"/>
        <v>2013</v>
      </c>
      <c r="C3467" s="137">
        <v>1.3008</v>
      </c>
      <c r="D3467" s="133">
        <f t="shared" si="239"/>
        <v>1.3008</v>
      </c>
      <c r="E3467" s="144">
        <v>41373</v>
      </c>
      <c r="F3467" s="139">
        <f t="shared" si="242"/>
        <v>2013</v>
      </c>
      <c r="G3467" s="140">
        <v>1.5317000000000001</v>
      </c>
      <c r="H3467" s="145">
        <f t="shared" si="240"/>
        <v>1.5317000000000001</v>
      </c>
    </row>
    <row r="3468" spans="1:8">
      <c r="A3468" s="135">
        <v>41373</v>
      </c>
      <c r="B3468" s="136">
        <f t="shared" si="241"/>
        <v>2013</v>
      </c>
      <c r="C3468" s="137">
        <v>1.3091999999999999</v>
      </c>
      <c r="D3468" s="133">
        <f t="shared" si="239"/>
        <v>1.3091999999999999</v>
      </c>
      <c r="E3468" s="144">
        <v>41374</v>
      </c>
      <c r="F3468" s="139">
        <f t="shared" si="242"/>
        <v>2013</v>
      </c>
      <c r="G3468" s="140">
        <v>1.5315000000000001</v>
      </c>
      <c r="H3468" s="145">
        <f t="shared" si="240"/>
        <v>1.5315000000000001</v>
      </c>
    </row>
    <row r="3469" spans="1:8">
      <c r="A3469" s="135">
        <v>41374</v>
      </c>
      <c r="B3469" s="136">
        <f t="shared" si="241"/>
        <v>2013</v>
      </c>
      <c r="C3469" s="137">
        <v>1.306</v>
      </c>
      <c r="D3469" s="133">
        <f t="shared" si="239"/>
        <v>1.306</v>
      </c>
      <c r="E3469" s="144">
        <v>41375</v>
      </c>
      <c r="F3469" s="139">
        <f t="shared" si="242"/>
        <v>2013</v>
      </c>
      <c r="G3469" s="140">
        <v>1.5403</v>
      </c>
      <c r="H3469" s="145">
        <f t="shared" si="240"/>
        <v>1.5403</v>
      </c>
    </row>
    <row r="3470" spans="1:8">
      <c r="A3470" s="135">
        <v>41375</v>
      </c>
      <c r="B3470" s="136">
        <f t="shared" si="241"/>
        <v>2013</v>
      </c>
      <c r="C3470" s="137">
        <v>1.3124</v>
      </c>
      <c r="D3470" s="133">
        <f t="shared" si="239"/>
        <v>1.3124</v>
      </c>
      <c r="E3470" s="144">
        <v>41376</v>
      </c>
      <c r="F3470" s="139">
        <f t="shared" si="242"/>
        <v>2013</v>
      </c>
      <c r="G3470" s="140">
        <v>1.5373000000000001</v>
      </c>
      <c r="H3470" s="145">
        <f t="shared" si="240"/>
        <v>1.5373000000000001</v>
      </c>
    </row>
    <row r="3471" spans="1:8">
      <c r="A3471" s="135">
        <v>41376</v>
      </c>
      <c r="B3471" s="136">
        <f t="shared" si="241"/>
        <v>2013</v>
      </c>
      <c r="C3471" s="137">
        <v>1.3093999999999999</v>
      </c>
      <c r="D3471" s="133">
        <f t="shared" si="239"/>
        <v>1.3093999999999999</v>
      </c>
      <c r="E3471" s="144">
        <v>41379</v>
      </c>
      <c r="F3471" s="139">
        <f t="shared" si="242"/>
        <v>2013</v>
      </c>
      <c r="G3471" s="140">
        <v>1.532</v>
      </c>
      <c r="H3471" s="145">
        <f t="shared" si="240"/>
        <v>1.532</v>
      </c>
    </row>
    <row r="3472" spans="1:8">
      <c r="A3472" s="135">
        <v>41379</v>
      </c>
      <c r="B3472" s="136">
        <f t="shared" si="241"/>
        <v>2013</v>
      </c>
      <c r="C3472" s="137">
        <v>1.3082</v>
      </c>
      <c r="D3472" s="133">
        <f t="shared" si="239"/>
        <v>1.3082</v>
      </c>
      <c r="E3472" s="144">
        <v>41380</v>
      </c>
      <c r="F3472" s="139">
        <f t="shared" si="242"/>
        <v>2013</v>
      </c>
      <c r="G3472" s="140">
        <v>1.5316000000000001</v>
      </c>
      <c r="H3472" s="145">
        <f t="shared" si="240"/>
        <v>1.5316000000000001</v>
      </c>
    </row>
    <row r="3473" spans="1:8">
      <c r="A3473" s="135">
        <v>41380</v>
      </c>
      <c r="B3473" s="136">
        <f t="shared" si="241"/>
        <v>2013</v>
      </c>
      <c r="C3473" s="137">
        <v>1.3141</v>
      </c>
      <c r="D3473" s="133">
        <f t="shared" si="239"/>
        <v>1.3141</v>
      </c>
      <c r="E3473" s="144">
        <v>41381</v>
      </c>
      <c r="F3473" s="139">
        <f t="shared" si="242"/>
        <v>2013</v>
      </c>
      <c r="G3473" s="140">
        <v>1.5255000000000001</v>
      </c>
      <c r="H3473" s="145">
        <f t="shared" si="240"/>
        <v>1.5255000000000001</v>
      </c>
    </row>
    <row r="3474" spans="1:8">
      <c r="A3474" s="135">
        <v>41381</v>
      </c>
      <c r="B3474" s="136">
        <f t="shared" si="241"/>
        <v>2013</v>
      </c>
      <c r="C3474" s="137">
        <v>1.3048999999999999</v>
      </c>
      <c r="D3474" s="133">
        <f t="shared" si="239"/>
        <v>1.3048999999999999</v>
      </c>
      <c r="E3474" s="144">
        <v>41382</v>
      </c>
      <c r="F3474" s="139">
        <f t="shared" si="242"/>
        <v>2013</v>
      </c>
      <c r="G3474" s="140">
        <v>1.5282</v>
      </c>
      <c r="H3474" s="145">
        <f t="shared" si="240"/>
        <v>1.5282</v>
      </c>
    </row>
    <row r="3475" spans="1:8">
      <c r="A3475" s="135">
        <v>41382</v>
      </c>
      <c r="B3475" s="136">
        <f t="shared" si="241"/>
        <v>2013</v>
      </c>
      <c r="C3475" s="137">
        <v>1.3071999999999999</v>
      </c>
      <c r="D3475" s="133">
        <f t="shared" si="239"/>
        <v>1.3071999999999999</v>
      </c>
      <c r="E3475" s="144">
        <v>41383</v>
      </c>
      <c r="F3475" s="139">
        <f t="shared" si="242"/>
        <v>2013</v>
      </c>
      <c r="G3475" s="140">
        <v>1.5254000000000001</v>
      </c>
      <c r="H3475" s="145">
        <f t="shared" si="240"/>
        <v>1.5254000000000001</v>
      </c>
    </row>
    <row r="3476" spans="1:8">
      <c r="A3476" s="135">
        <v>41383</v>
      </c>
      <c r="B3476" s="136">
        <f t="shared" si="241"/>
        <v>2013</v>
      </c>
      <c r="C3476" s="137">
        <v>1.3066</v>
      </c>
      <c r="D3476" s="133">
        <f t="shared" si="239"/>
        <v>1.3066</v>
      </c>
      <c r="E3476" s="144">
        <v>41386</v>
      </c>
      <c r="F3476" s="139">
        <f t="shared" si="242"/>
        <v>2013</v>
      </c>
      <c r="G3476" s="140">
        <v>1.5262</v>
      </c>
      <c r="H3476" s="145">
        <f t="shared" si="240"/>
        <v>1.5262</v>
      </c>
    </row>
    <row r="3477" spans="1:8">
      <c r="A3477" s="135">
        <v>41386</v>
      </c>
      <c r="B3477" s="136">
        <f t="shared" si="241"/>
        <v>2013</v>
      </c>
      <c r="C3477" s="137">
        <v>1.3049999999999999</v>
      </c>
      <c r="D3477" s="133">
        <f t="shared" si="239"/>
        <v>1.3049999999999999</v>
      </c>
      <c r="E3477" s="144">
        <v>41387</v>
      </c>
      <c r="F3477" s="139">
        <f t="shared" si="242"/>
        <v>2013</v>
      </c>
      <c r="G3477" s="140">
        <v>1.5266999999999999</v>
      </c>
      <c r="H3477" s="145">
        <f t="shared" si="240"/>
        <v>1.5266999999999999</v>
      </c>
    </row>
    <row r="3478" spans="1:8">
      <c r="A3478" s="135">
        <v>41387</v>
      </c>
      <c r="B3478" s="136">
        <f t="shared" si="241"/>
        <v>2013</v>
      </c>
      <c r="C3478" s="137">
        <v>1.3011999999999999</v>
      </c>
      <c r="D3478" s="133">
        <f t="shared" si="239"/>
        <v>1.3011999999999999</v>
      </c>
      <c r="E3478" s="144">
        <v>41388</v>
      </c>
      <c r="F3478" s="139">
        <f t="shared" si="242"/>
        <v>2013</v>
      </c>
      <c r="G3478" s="140">
        <v>1.5258</v>
      </c>
      <c r="H3478" s="145">
        <f t="shared" si="240"/>
        <v>1.5258</v>
      </c>
    </row>
    <row r="3479" spans="1:8">
      <c r="A3479" s="135">
        <v>41388</v>
      </c>
      <c r="B3479" s="136">
        <f t="shared" si="241"/>
        <v>2013</v>
      </c>
      <c r="C3479" s="137">
        <v>1.2997000000000001</v>
      </c>
      <c r="D3479" s="133">
        <f t="shared" si="239"/>
        <v>1.2997000000000001</v>
      </c>
      <c r="E3479" s="144">
        <v>41389</v>
      </c>
      <c r="F3479" s="139">
        <f t="shared" si="242"/>
        <v>2013</v>
      </c>
      <c r="G3479" s="140">
        <v>1.5434000000000001</v>
      </c>
      <c r="H3479" s="145">
        <f t="shared" si="240"/>
        <v>1.5434000000000001</v>
      </c>
    </row>
    <row r="3480" spans="1:8">
      <c r="A3480" s="135">
        <v>41389</v>
      </c>
      <c r="B3480" s="136">
        <f t="shared" si="241"/>
        <v>2013</v>
      </c>
      <c r="C3480" s="137">
        <v>1.3004</v>
      </c>
      <c r="D3480" s="133">
        <f t="shared" si="239"/>
        <v>1.3004</v>
      </c>
      <c r="E3480" s="144">
        <v>41390</v>
      </c>
      <c r="F3480" s="139">
        <f t="shared" si="242"/>
        <v>2013</v>
      </c>
      <c r="G3480" s="140">
        <v>1.5479000000000001</v>
      </c>
      <c r="H3480" s="145">
        <f t="shared" si="240"/>
        <v>1.5479000000000001</v>
      </c>
    </row>
    <row r="3481" spans="1:8">
      <c r="A3481" s="135">
        <v>41390</v>
      </c>
      <c r="B3481" s="136">
        <f t="shared" si="241"/>
        <v>2013</v>
      </c>
      <c r="C3481" s="137">
        <v>1.3024</v>
      </c>
      <c r="D3481" s="133">
        <f t="shared" si="239"/>
        <v>1.3024</v>
      </c>
      <c r="E3481" s="144">
        <v>41393</v>
      </c>
      <c r="F3481" s="139">
        <f t="shared" si="242"/>
        <v>2013</v>
      </c>
      <c r="G3481" s="140">
        <v>1.5497000000000001</v>
      </c>
      <c r="H3481" s="145">
        <f t="shared" si="240"/>
        <v>1.5497000000000001</v>
      </c>
    </row>
    <row r="3482" spans="1:8">
      <c r="A3482" s="135">
        <v>41393</v>
      </c>
      <c r="B3482" s="136">
        <f t="shared" si="241"/>
        <v>2013</v>
      </c>
      <c r="C3482" s="137">
        <v>1.3089999999999999</v>
      </c>
      <c r="D3482" s="133">
        <f t="shared" si="239"/>
        <v>1.3089999999999999</v>
      </c>
      <c r="E3482" s="144">
        <v>41394</v>
      </c>
      <c r="F3482" s="139">
        <f t="shared" si="242"/>
        <v>2013</v>
      </c>
      <c r="G3482" s="140">
        <v>1.5539000000000001</v>
      </c>
      <c r="H3482" s="145">
        <f t="shared" si="240"/>
        <v>1.5539000000000001</v>
      </c>
    </row>
    <row r="3483" spans="1:8">
      <c r="A3483" s="135">
        <v>41394</v>
      </c>
      <c r="B3483" s="136">
        <f t="shared" si="241"/>
        <v>2013</v>
      </c>
      <c r="C3483" s="137">
        <v>1.3168</v>
      </c>
      <c r="D3483" s="133">
        <f t="shared" si="239"/>
        <v>1.3168</v>
      </c>
      <c r="E3483" s="144">
        <v>41395</v>
      </c>
      <c r="F3483" s="139">
        <f t="shared" si="242"/>
        <v>2013</v>
      </c>
      <c r="G3483" s="140">
        <v>1.5578000000000001</v>
      </c>
      <c r="H3483" s="145">
        <f t="shared" si="240"/>
        <v>1.5578000000000001</v>
      </c>
    </row>
    <row r="3484" spans="1:8">
      <c r="A3484" s="141" t="s">
        <v>118</v>
      </c>
      <c r="B3484" s="136">
        <f t="shared" si="241"/>
        <v>2013</v>
      </c>
      <c r="C3484" s="137">
        <v>1.3191999999999999</v>
      </c>
      <c r="D3484" s="133">
        <f t="shared" si="239"/>
        <v>1.3191999999999999</v>
      </c>
      <c r="E3484" s="144">
        <v>41396</v>
      </c>
      <c r="F3484" s="139">
        <f t="shared" si="242"/>
        <v>2013</v>
      </c>
      <c r="G3484" s="140">
        <v>1.5519000000000001</v>
      </c>
      <c r="H3484" s="145">
        <f t="shared" si="240"/>
        <v>1.5519000000000001</v>
      </c>
    </row>
    <row r="3485" spans="1:8">
      <c r="A3485" s="141" t="s">
        <v>117</v>
      </c>
      <c r="B3485" s="136">
        <f t="shared" si="241"/>
        <v>2013</v>
      </c>
      <c r="C3485" s="137">
        <v>1.3066</v>
      </c>
      <c r="D3485" s="133">
        <f t="shared" si="239"/>
        <v>1.3066</v>
      </c>
      <c r="E3485" s="144">
        <v>41397</v>
      </c>
      <c r="F3485" s="139">
        <f t="shared" si="242"/>
        <v>2013</v>
      </c>
      <c r="G3485" s="140">
        <v>1.5563</v>
      </c>
      <c r="H3485" s="145">
        <f t="shared" si="240"/>
        <v>1.5563</v>
      </c>
    </row>
    <row r="3486" spans="1:8">
      <c r="A3486" s="141" t="s">
        <v>116</v>
      </c>
      <c r="B3486" s="136">
        <f t="shared" si="241"/>
        <v>2013</v>
      </c>
      <c r="C3486" s="137">
        <v>1.3111999999999999</v>
      </c>
      <c r="D3486" s="133">
        <f t="shared" si="239"/>
        <v>1.3111999999999999</v>
      </c>
      <c r="E3486" s="144">
        <v>41400</v>
      </c>
      <c r="F3486" s="139">
        <f t="shared" si="242"/>
        <v>2013</v>
      </c>
      <c r="G3486" s="140">
        <v>1.5538000000000001</v>
      </c>
      <c r="H3486" s="145">
        <f t="shared" si="240"/>
        <v>1.5538000000000001</v>
      </c>
    </row>
    <row r="3487" spans="1:8">
      <c r="A3487" s="141" t="s">
        <v>115</v>
      </c>
      <c r="B3487" s="136">
        <f t="shared" si="241"/>
        <v>2013</v>
      </c>
      <c r="C3487" s="137">
        <v>1.3067</v>
      </c>
      <c r="D3487" s="133">
        <f t="shared" si="239"/>
        <v>1.3067</v>
      </c>
      <c r="E3487" s="144">
        <v>41401</v>
      </c>
      <c r="F3487" s="139">
        <f t="shared" si="242"/>
        <v>2013</v>
      </c>
      <c r="G3487" s="140">
        <v>1.5468</v>
      </c>
      <c r="H3487" s="145">
        <f t="shared" si="240"/>
        <v>1.5468</v>
      </c>
    </row>
    <row r="3488" spans="1:8">
      <c r="A3488" s="141" t="s">
        <v>114</v>
      </c>
      <c r="B3488" s="136">
        <f t="shared" si="241"/>
        <v>2013</v>
      </c>
      <c r="C3488" s="137">
        <v>1.3085</v>
      </c>
      <c r="D3488" s="133">
        <f t="shared" si="239"/>
        <v>1.3085</v>
      </c>
      <c r="E3488" s="144">
        <v>41402</v>
      </c>
      <c r="F3488" s="139">
        <f t="shared" si="242"/>
        <v>2013</v>
      </c>
      <c r="G3488" s="140">
        <v>1.5563</v>
      </c>
      <c r="H3488" s="145">
        <f t="shared" si="240"/>
        <v>1.5563</v>
      </c>
    </row>
    <row r="3489" spans="1:8">
      <c r="A3489" s="141" t="s">
        <v>113</v>
      </c>
      <c r="B3489" s="136">
        <f t="shared" si="241"/>
        <v>2013</v>
      </c>
      <c r="C3489" s="137">
        <v>1.3177000000000001</v>
      </c>
      <c r="D3489" s="133">
        <f t="shared" si="239"/>
        <v>1.3177000000000001</v>
      </c>
      <c r="E3489" s="144">
        <v>41403</v>
      </c>
      <c r="F3489" s="139">
        <f t="shared" si="242"/>
        <v>2013</v>
      </c>
      <c r="G3489" s="140">
        <v>1.5502</v>
      </c>
      <c r="H3489" s="145">
        <f t="shared" si="240"/>
        <v>1.5502</v>
      </c>
    </row>
    <row r="3490" spans="1:8">
      <c r="A3490" s="141" t="s">
        <v>112</v>
      </c>
      <c r="B3490" s="136">
        <f t="shared" si="241"/>
        <v>2013</v>
      </c>
      <c r="C3490" s="137">
        <v>1.3105</v>
      </c>
      <c r="D3490" s="133">
        <f t="shared" si="239"/>
        <v>1.3105</v>
      </c>
      <c r="E3490" s="144">
        <v>41404</v>
      </c>
      <c r="F3490" s="139">
        <f t="shared" si="242"/>
        <v>2013</v>
      </c>
      <c r="G3490" s="140">
        <v>1.5334000000000001</v>
      </c>
      <c r="H3490" s="145">
        <f t="shared" si="240"/>
        <v>1.5334000000000001</v>
      </c>
    </row>
    <row r="3491" spans="1:8">
      <c r="A3491" s="141" t="s">
        <v>111</v>
      </c>
      <c r="B3491" s="136">
        <f t="shared" si="241"/>
        <v>2013</v>
      </c>
      <c r="C3491" s="137">
        <v>1.2955000000000001</v>
      </c>
      <c r="D3491" s="133">
        <f t="shared" si="239"/>
        <v>1.2955000000000001</v>
      </c>
      <c r="E3491" s="144">
        <v>41407</v>
      </c>
      <c r="F3491" s="139">
        <f t="shared" si="242"/>
        <v>2013</v>
      </c>
      <c r="G3491" s="140">
        <v>1.5290999999999999</v>
      </c>
      <c r="H3491" s="145">
        <f t="shared" si="240"/>
        <v>1.5290999999999999</v>
      </c>
    </row>
    <row r="3492" spans="1:8">
      <c r="A3492" s="141" t="s">
        <v>110</v>
      </c>
      <c r="B3492" s="136">
        <f t="shared" si="241"/>
        <v>2013</v>
      </c>
      <c r="C3492" s="137">
        <v>1.2981</v>
      </c>
      <c r="D3492" s="133">
        <f t="shared" si="239"/>
        <v>1.2981</v>
      </c>
      <c r="E3492" s="144">
        <v>41408</v>
      </c>
      <c r="F3492" s="139">
        <f t="shared" si="242"/>
        <v>2013</v>
      </c>
      <c r="G3492" s="140">
        <v>1.5258</v>
      </c>
      <c r="H3492" s="145">
        <f t="shared" si="240"/>
        <v>1.5258</v>
      </c>
    </row>
    <row r="3493" spans="1:8">
      <c r="A3493" s="141" t="s">
        <v>109</v>
      </c>
      <c r="B3493" s="136">
        <f t="shared" si="241"/>
        <v>2013</v>
      </c>
      <c r="C3493" s="137">
        <v>1.2968999999999999</v>
      </c>
      <c r="D3493" s="133">
        <f t="shared" si="239"/>
        <v>1.2968999999999999</v>
      </c>
      <c r="E3493" s="144">
        <v>41409</v>
      </c>
      <c r="F3493" s="139">
        <f t="shared" si="242"/>
        <v>2013</v>
      </c>
      <c r="G3493" s="140">
        <v>1.5198</v>
      </c>
      <c r="H3493" s="145">
        <f t="shared" si="240"/>
        <v>1.5198</v>
      </c>
    </row>
    <row r="3494" spans="1:8">
      <c r="A3494" s="141" t="s">
        <v>108</v>
      </c>
      <c r="B3494" s="136">
        <f t="shared" si="241"/>
        <v>2013</v>
      </c>
      <c r="C3494" s="137">
        <v>1.2857000000000001</v>
      </c>
      <c r="D3494" s="133">
        <f t="shared" si="239"/>
        <v>1.2857000000000001</v>
      </c>
      <c r="E3494" s="144">
        <v>41410</v>
      </c>
      <c r="F3494" s="139">
        <f t="shared" si="242"/>
        <v>2013</v>
      </c>
      <c r="G3494" s="140">
        <v>1.5302</v>
      </c>
      <c r="H3494" s="145">
        <f t="shared" si="240"/>
        <v>1.5302</v>
      </c>
    </row>
    <row r="3495" spans="1:8">
      <c r="A3495" s="141" t="s">
        <v>107</v>
      </c>
      <c r="B3495" s="136">
        <f t="shared" si="241"/>
        <v>2013</v>
      </c>
      <c r="C3495" s="137">
        <v>1.2898000000000001</v>
      </c>
      <c r="D3495" s="133">
        <f t="shared" si="239"/>
        <v>1.2898000000000001</v>
      </c>
      <c r="E3495" s="144">
        <v>41411</v>
      </c>
      <c r="F3495" s="139">
        <f t="shared" si="242"/>
        <v>2013</v>
      </c>
      <c r="G3495" s="140">
        <v>1.5173000000000001</v>
      </c>
      <c r="H3495" s="145">
        <f t="shared" si="240"/>
        <v>1.5173000000000001</v>
      </c>
    </row>
    <row r="3496" spans="1:8">
      <c r="A3496" s="141" t="s">
        <v>106</v>
      </c>
      <c r="B3496" s="136">
        <f t="shared" si="241"/>
        <v>2013</v>
      </c>
      <c r="C3496" s="137">
        <v>1.2818000000000001</v>
      </c>
      <c r="D3496" s="133">
        <f t="shared" si="239"/>
        <v>1.2818000000000001</v>
      </c>
      <c r="E3496" s="144">
        <v>41414</v>
      </c>
      <c r="F3496" s="139">
        <f t="shared" si="242"/>
        <v>2013</v>
      </c>
      <c r="G3496" s="140">
        <v>1.5223</v>
      </c>
      <c r="H3496" s="145">
        <f t="shared" si="240"/>
        <v>1.5223</v>
      </c>
    </row>
    <row r="3497" spans="1:8">
      <c r="A3497" s="141" t="s">
        <v>105</v>
      </c>
      <c r="B3497" s="136">
        <f t="shared" si="241"/>
        <v>2013</v>
      </c>
      <c r="C3497" s="137">
        <v>1.2865</v>
      </c>
      <c r="D3497" s="133">
        <f t="shared" si="239"/>
        <v>1.2865</v>
      </c>
      <c r="E3497" s="144">
        <v>41415</v>
      </c>
      <c r="F3497" s="139">
        <f t="shared" si="242"/>
        <v>2013</v>
      </c>
      <c r="G3497" s="140">
        <v>1.5169999999999999</v>
      </c>
      <c r="H3497" s="145">
        <f t="shared" si="240"/>
        <v>1.5169999999999999</v>
      </c>
    </row>
    <row r="3498" spans="1:8">
      <c r="A3498" s="141" t="s">
        <v>104</v>
      </c>
      <c r="B3498" s="136">
        <f t="shared" si="241"/>
        <v>2013</v>
      </c>
      <c r="C3498" s="137">
        <v>1.2909999999999999</v>
      </c>
      <c r="D3498" s="133">
        <f t="shared" si="239"/>
        <v>1.2909999999999999</v>
      </c>
      <c r="E3498" s="144">
        <v>41416</v>
      </c>
      <c r="F3498" s="139">
        <f t="shared" si="242"/>
        <v>2013</v>
      </c>
      <c r="G3498" s="140">
        <v>1.5038</v>
      </c>
      <c r="H3498" s="145">
        <f t="shared" si="240"/>
        <v>1.5038</v>
      </c>
    </row>
    <row r="3499" spans="1:8">
      <c r="A3499" s="141" t="s">
        <v>103</v>
      </c>
      <c r="B3499" s="136">
        <f t="shared" si="241"/>
        <v>2013</v>
      </c>
      <c r="C3499" s="137">
        <v>1.2864</v>
      </c>
      <c r="D3499" s="133">
        <f t="shared" si="239"/>
        <v>1.2864</v>
      </c>
      <c r="E3499" s="144">
        <v>41417</v>
      </c>
      <c r="F3499" s="139">
        <f t="shared" si="242"/>
        <v>2013</v>
      </c>
      <c r="G3499" s="140">
        <v>1.512</v>
      </c>
      <c r="H3499" s="145">
        <f t="shared" si="240"/>
        <v>1.512</v>
      </c>
    </row>
    <row r="3500" spans="1:8">
      <c r="A3500" s="141" t="s">
        <v>102</v>
      </c>
      <c r="B3500" s="136">
        <f t="shared" si="241"/>
        <v>2013</v>
      </c>
      <c r="C3500" s="137">
        <v>1.2944</v>
      </c>
      <c r="D3500" s="133">
        <f t="shared" si="239"/>
        <v>1.2944</v>
      </c>
      <c r="E3500" s="144">
        <v>41418</v>
      </c>
      <c r="F3500" s="139">
        <f t="shared" si="242"/>
        <v>2013</v>
      </c>
      <c r="G3500" s="140">
        <v>1.5125999999999999</v>
      </c>
      <c r="H3500" s="145">
        <f t="shared" si="240"/>
        <v>1.5125999999999999</v>
      </c>
    </row>
    <row r="3501" spans="1:8">
      <c r="A3501" s="141" t="s">
        <v>101</v>
      </c>
      <c r="B3501" s="136">
        <f t="shared" si="241"/>
        <v>2013</v>
      </c>
      <c r="C3501" s="137">
        <v>1.292</v>
      </c>
      <c r="D3501" s="133">
        <f t="shared" si="239"/>
        <v>1.292</v>
      </c>
      <c r="E3501" s="144">
        <v>41421</v>
      </c>
      <c r="F3501" s="139">
        <f t="shared" si="242"/>
        <v>2013</v>
      </c>
      <c r="G3501" s="140" t="s">
        <v>50</v>
      </c>
      <c r="H3501" s="145" t="str">
        <f t="shared" si="240"/>
        <v/>
      </c>
    </row>
    <row r="3502" spans="1:8">
      <c r="A3502" s="141" t="s">
        <v>100</v>
      </c>
      <c r="B3502" s="136">
        <f t="shared" si="241"/>
        <v>2013</v>
      </c>
      <c r="C3502" s="137" t="s">
        <v>50</v>
      </c>
      <c r="D3502" s="133" t="str">
        <f t="shared" si="239"/>
        <v/>
      </c>
      <c r="E3502" s="144">
        <v>41422</v>
      </c>
      <c r="F3502" s="139">
        <f t="shared" si="242"/>
        <v>2013</v>
      </c>
      <c r="G3502" s="140">
        <v>1.5061</v>
      </c>
      <c r="H3502" s="145">
        <f t="shared" si="240"/>
        <v>1.5061</v>
      </c>
    </row>
    <row r="3503" spans="1:8">
      <c r="A3503" s="141" t="s">
        <v>99</v>
      </c>
      <c r="B3503" s="136">
        <f t="shared" si="241"/>
        <v>2013</v>
      </c>
      <c r="C3503" s="137">
        <v>1.2869999999999999</v>
      </c>
      <c r="D3503" s="133">
        <f t="shared" si="239"/>
        <v>1.2869999999999999</v>
      </c>
      <c r="E3503" s="144">
        <v>41423</v>
      </c>
      <c r="F3503" s="139">
        <f t="shared" si="242"/>
        <v>2013</v>
      </c>
      <c r="G3503" s="140">
        <v>1.5121</v>
      </c>
      <c r="H3503" s="145">
        <f t="shared" si="240"/>
        <v>1.5121</v>
      </c>
    </row>
    <row r="3504" spans="1:8">
      <c r="A3504" s="141" t="s">
        <v>98</v>
      </c>
      <c r="B3504" s="136">
        <f t="shared" si="241"/>
        <v>2013</v>
      </c>
      <c r="C3504" s="137">
        <v>1.2944</v>
      </c>
      <c r="D3504" s="133">
        <f t="shared" si="239"/>
        <v>1.2944</v>
      </c>
      <c r="E3504" s="144">
        <v>41424</v>
      </c>
      <c r="F3504" s="139">
        <f t="shared" si="242"/>
        <v>2013</v>
      </c>
      <c r="G3504" s="140">
        <v>1.5206999999999999</v>
      </c>
      <c r="H3504" s="145">
        <f t="shared" si="240"/>
        <v>1.5206999999999999</v>
      </c>
    </row>
    <row r="3505" spans="1:8">
      <c r="A3505" s="141" t="s">
        <v>97</v>
      </c>
      <c r="B3505" s="136">
        <f t="shared" si="241"/>
        <v>2013</v>
      </c>
      <c r="C3505" s="137">
        <v>1.3042</v>
      </c>
      <c r="D3505" s="133">
        <f t="shared" si="239"/>
        <v>1.3042</v>
      </c>
      <c r="E3505" s="144">
        <v>41425</v>
      </c>
      <c r="F3505" s="139">
        <f t="shared" si="242"/>
        <v>2013</v>
      </c>
      <c r="G3505" s="140">
        <v>1.5185</v>
      </c>
      <c r="H3505" s="145">
        <f t="shared" si="240"/>
        <v>1.5185</v>
      </c>
    </row>
    <row r="3506" spans="1:8">
      <c r="A3506" s="141" t="s">
        <v>96</v>
      </c>
      <c r="B3506" s="136">
        <f t="shared" si="241"/>
        <v>2013</v>
      </c>
      <c r="C3506" s="137">
        <v>1.2988</v>
      </c>
      <c r="D3506" s="133">
        <f t="shared" si="239"/>
        <v>1.2988</v>
      </c>
      <c r="E3506" s="144">
        <v>41428</v>
      </c>
      <c r="F3506" s="139">
        <f t="shared" si="242"/>
        <v>2013</v>
      </c>
      <c r="G3506" s="140">
        <v>1.5348999999999999</v>
      </c>
      <c r="H3506" s="145">
        <f t="shared" si="240"/>
        <v>1.5348999999999999</v>
      </c>
    </row>
    <row r="3507" spans="1:8">
      <c r="A3507" s="135">
        <v>41428</v>
      </c>
      <c r="B3507" s="136">
        <f t="shared" si="241"/>
        <v>2013</v>
      </c>
      <c r="C3507" s="137">
        <v>1.3098000000000001</v>
      </c>
      <c r="D3507" s="133">
        <f t="shared" si="239"/>
        <v>1.3098000000000001</v>
      </c>
      <c r="E3507" s="144">
        <v>41429</v>
      </c>
      <c r="F3507" s="139">
        <f t="shared" si="242"/>
        <v>2013</v>
      </c>
      <c r="G3507" s="140">
        <v>1.5304</v>
      </c>
      <c r="H3507" s="145">
        <f t="shared" si="240"/>
        <v>1.5304</v>
      </c>
    </row>
    <row r="3508" spans="1:8">
      <c r="A3508" s="135">
        <v>41429</v>
      </c>
      <c r="B3508" s="136">
        <f t="shared" si="241"/>
        <v>2013</v>
      </c>
      <c r="C3508" s="137">
        <v>1.3075000000000001</v>
      </c>
      <c r="D3508" s="133">
        <f t="shared" si="239"/>
        <v>1.3075000000000001</v>
      </c>
      <c r="E3508" s="144">
        <v>41430</v>
      </c>
      <c r="F3508" s="139">
        <f t="shared" si="242"/>
        <v>2013</v>
      </c>
      <c r="G3508" s="140">
        <v>1.5391999999999999</v>
      </c>
      <c r="H3508" s="145">
        <f t="shared" si="240"/>
        <v>1.5391999999999999</v>
      </c>
    </row>
    <row r="3509" spans="1:8">
      <c r="A3509" s="135">
        <v>41430</v>
      </c>
      <c r="B3509" s="136">
        <f t="shared" si="241"/>
        <v>2013</v>
      </c>
      <c r="C3509" s="137">
        <v>1.3088</v>
      </c>
      <c r="D3509" s="133">
        <f t="shared" si="239"/>
        <v>1.3088</v>
      </c>
      <c r="E3509" s="144">
        <v>41431</v>
      </c>
      <c r="F3509" s="139">
        <f t="shared" si="242"/>
        <v>2013</v>
      </c>
      <c r="G3509" s="140">
        <v>1.5601</v>
      </c>
      <c r="H3509" s="145">
        <f t="shared" si="240"/>
        <v>1.5601</v>
      </c>
    </row>
    <row r="3510" spans="1:8">
      <c r="A3510" s="135">
        <v>41431</v>
      </c>
      <c r="B3510" s="136">
        <f t="shared" si="241"/>
        <v>2013</v>
      </c>
      <c r="C3510" s="137">
        <v>1.3248</v>
      </c>
      <c r="D3510" s="133">
        <f t="shared" si="239"/>
        <v>1.3248</v>
      </c>
      <c r="E3510" s="144">
        <v>41432</v>
      </c>
      <c r="F3510" s="139">
        <f t="shared" si="242"/>
        <v>2013</v>
      </c>
      <c r="G3510" s="140">
        <v>1.5558000000000001</v>
      </c>
      <c r="H3510" s="145">
        <f t="shared" si="240"/>
        <v>1.5558000000000001</v>
      </c>
    </row>
    <row r="3511" spans="1:8">
      <c r="A3511" s="135">
        <v>41432</v>
      </c>
      <c r="B3511" s="136">
        <f t="shared" si="241"/>
        <v>2013</v>
      </c>
      <c r="C3511" s="137">
        <v>1.3242</v>
      </c>
      <c r="D3511" s="133">
        <f t="shared" si="239"/>
        <v>1.3242</v>
      </c>
      <c r="E3511" s="144">
        <v>41435</v>
      </c>
      <c r="F3511" s="139">
        <f t="shared" si="242"/>
        <v>2013</v>
      </c>
      <c r="G3511" s="140">
        <v>1.5556000000000001</v>
      </c>
      <c r="H3511" s="145">
        <f t="shared" si="240"/>
        <v>1.5556000000000001</v>
      </c>
    </row>
    <row r="3512" spans="1:8">
      <c r="A3512" s="135">
        <v>41435</v>
      </c>
      <c r="B3512" s="136">
        <f t="shared" si="241"/>
        <v>2013</v>
      </c>
      <c r="C3512" s="137">
        <v>1.3233999999999999</v>
      </c>
      <c r="D3512" s="133">
        <f t="shared" si="239"/>
        <v>1.3233999999999999</v>
      </c>
      <c r="E3512" s="144">
        <v>41436</v>
      </c>
      <c r="F3512" s="139">
        <f t="shared" si="242"/>
        <v>2013</v>
      </c>
      <c r="G3512" s="140">
        <v>1.5587</v>
      </c>
      <c r="H3512" s="145">
        <f t="shared" si="240"/>
        <v>1.5587</v>
      </c>
    </row>
    <row r="3513" spans="1:8">
      <c r="A3513" s="135">
        <v>41436</v>
      </c>
      <c r="B3513" s="136">
        <f t="shared" si="241"/>
        <v>2013</v>
      </c>
      <c r="C3513" s="137">
        <v>1.3278000000000001</v>
      </c>
      <c r="D3513" s="133">
        <f t="shared" si="239"/>
        <v>1.3278000000000001</v>
      </c>
      <c r="E3513" s="144">
        <v>41437</v>
      </c>
      <c r="F3513" s="139">
        <f t="shared" si="242"/>
        <v>2013</v>
      </c>
      <c r="G3513" s="140">
        <v>1.5697000000000001</v>
      </c>
      <c r="H3513" s="145">
        <f t="shared" si="240"/>
        <v>1.5697000000000001</v>
      </c>
    </row>
    <row r="3514" spans="1:8">
      <c r="A3514" s="135">
        <v>41437</v>
      </c>
      <c r="B3514" s="136">
        <f t="shared" si="241"/>
        <v>2013</v>
      </c>
      <c r="C3514" s="137">
        <v>1.3353999999999999</v>
      </c>
      <c r="D3514" s="133">
        <f t="shared" si="239"/>
        <v>1.3353999999999999</v>
      </c>
      <c r="E3514" s="144">
        <v>41438</v>
      </c>
      <c r="F3514" s="139">
        <f t="shared" si="242"/>
        <v>2013</v>
      </c>
      <c r="G3514" s="140">
        <v>1.5698000000000001</v>
      </c>
      <c r="H3514" s="145">
        <f t="shared" si="240"/>
        <v>1.5698000000000001</v>
      </c>
    </row>
    <row r="3515" spans="1:8">
      <c r="A3515" s="135">
        <v>41438</v>
      </c>
      <c r="B3515" s="136">
        <f t="shared" si="241"/>
        <v>2013</v>
      </c>
      <c r="C3515" s="137">
        <v>1.3313999999999999</v>
      </c>
      <c r="D3515" s="133">
        <f t="shared" si="239"/>
        <v>1.3313999999999999</v>
      </c>
      <c r="E3515" s="144">
        <v>41439</v>
      </c>
      <c r="F3515" s="139">
        <f t="shared" si="242"/>
        <v>2013</v>
      </c>
      <c r="G3515" s="140">
        <v>1.5686</v>
      </c>
      <c r="H3515" s="145">
        <f t="shared" si="240"/>
        <v>1.5686</v>
      </c>
    </row>
    <row r="3516" spans="1:8">
      <c r="A3516" s="135">
        <v>41439</v>
      </c>
      <c r="B3516" s="136">
        <f t="shared" si="241"/>
        <v>2013</v>
      </c>
      <c r="C3516" s="137">
        <v>1.333</v>
      </c>
      <c r="D3516" s="133">
        <f t="shared" si="239"/>
        <v>1.333</v>
      </c>
      <c r="E3516" s="144">
        <v>41442</v>
      </c>
      <c r="F3516" s="139">
        <f t="shared" si="242"/>
        <v>2013</v>
      </c>
      <c r="G3516" s="140">
        <v>1.5709</v>
      </c>
      <c r="H3516" s="145">
        <f t="shared" si="240"/>
        <v>1.5709</v>
      </c>
    </row>
    <row r="3517" spans="1:8">
      <c r="A3517" s="135">
        <v>41442</v>
      </c>
      <c r="B3517" s="136">
        <f t="shared" si="241"/>
        <v>2013</v>
      </c>
      <c r="C3517" s="137">
        <v>1.3341000000000001</v>
      </c>
      <c r="D3517" s="133">
        <f t="shared" si="239"/>
        <v>1.3341000000000001</v>
      </c>
      <c r="E3517" s="144">
        <v>41443</v>
      </c>
      <c r="F3517" s="139">
        <f t="shared" si="242"/>
        <v>2013</v>
      </c>
      <c r="G3517" s="140">
        <v>1.5625</v>
      </c>
      <c r="H3517" s="145">
        <f t="shared" si="240"/>
        <v>1.5625</v>
      </c>
    </row>
    <row r="3518" spans="1:8">
      <c r="A3518" s="135">
        <v>41443</v>
      </c>
      <c r="B3518" s="136">
        <f t="shared" si="241"/>
        <v>2013</v>
      </c>
      <c r="C3518" s="137">
        <v>1.3407</v>
      </c>
      <c r="D3518" s="133">
        <f t="shared" si="239"/>
        <v>1.3407</v>
      </c>
      <c r="E3518" s="144">
        <v>41444</v>
      </c>
      <c r="F3518" s="139">
        <f t="shared" si="242"/>
        <v>2013</v>
      </c>
      <c r="G3518" s="140">
        <v>1.5657000000000001</v>
      </c>
      <c r="H3518" s="145">
        <f t="shared" si="240"/>
        <v>1.5657000000000001</v>
      </c>
    </row>
    <row r="3519" spans="1:8">
      <c r="A3519" s="135">
        <v>41444</v>
      </c>
      <c r="B3519" s="136">
        <f t="shared" si="241"/>
        <v>2013</v>
      </c>
      <c r="C3519" s="137">
        <v>1.3404</v>
      </c>
      <c r="D3519" s="133">
        <f t="shared" si="239"/>
        <v>1.3404</v>
      </c>
      <c r="E3519" s="144">
        <v>41445</v>
      </c>
      <c r="F3519" s="139">
        <f t="shared" si="242"/>
        <v>2013</v>
      </c>
      <c r="G3519" s="140">
        <v>1.5468999999999999</v>
      </c>
      <c r="H3519" s="145">
        <f t="shared" si="240"/>
        <v>1.5468999999999999</v>
      </c>
    </row>
    <row r="3520" spans="1:8">
      <c r="A3520" s="135">
        <v>41445</v>
      </c>
      <c r="B3520" s="136">
        <f t="shared" si="241"/>
        <v>2013</v>
      </c>
      <c r="C3520" s="137">
        <v>1.3213999999999999</v>
      </c>
      <c r="D3520" s="133">
        <f t="shared" si="239"/>
        <v>1.3213999999999999</v>
      </c>
      <c r="E3520" s="144">
        <v>41446</v>
      </c>
      <c r="F3520" s="139">
        <f t="shared" si="242"/>
        <v>2013</v>
      </c>
      <c r="G3520" s="140">
        <v>1.5373000000000001</v>
      </c>
      <c r="H3520" s="145">
        <f t="shared" si="240"/>
        <v>1.5373000000000001</v>
      </c>
    </row>
    <row r="3521" spans="1:8">
      <c r="A3521" s="135">
        <v>41446</v>
      </c>
      <c r="B3521" s="136">
        <f t="shared" si="241"/>
        <v>2013</v>
      </c>
      <c r="C3521" s="137">
        <v>1.3112999999999999</v>
      </c>
      <c r="D3521" s="133">
        <f t="shared" si="239"/>
        <v>1.3112999999999999</v>
      </c>
      <c r="E3521" s="144">
        <v>41449</v>
      </c>
      <c r="F3521" s="139">
        <f t="shared" si="242"/>
        <v>2013</v>
      </c>
      <c r="G3521" s="140">
        <v>1.5404</v>
      </c>
      <c r="H3521" s="145">
        <f t="shared" si="240"/>
        <v>1.5404</v>
      </c>
    </row>
    <row r="3522" spans="1:8">
      <c r="A3522" s="135">
        <v>41449</v>
      </c>
      <c r="B3522" s="136">
        <f t="shared" si="241"/>
        <v>2013</v>
      </c>
      <c r="C3522" s="137">
        <v>1.3090999999999999</v>
      </c>
      <c r="D3522" s="133">
        <f t="shared" si="239"/>
        <v>1.3090999999999999</v>
      </c>
      <c r="E3522" s="144">
        <v>41450</v>
      </c>
      <c r="F3522" s="139">
        <f t="shared" si="242"/>
        <v>2013</v>
      </c>
      <c r="G3522" s="140">
        <v>1.5418000000000001</v>
      </c>
      <c r="H3522" s="145">
        <f t="shared" si="240"/>
        <v>1.5418000000000001</v>
      </c>
    </row>
    <row r="3523" spans="1:8">
      <c r="A3523" s="135">
        <v>41450</v>
      </c>
      <c r="B3523" s="136">
        <f t="shared" si="241"/>
        <v>2013</v>
      </c>
      <c r="C3523" s="137">
        <v>1.3080000000000001</v>
      </c>
      <c r="D3523" s="133">
        <f t="shared" si="239"/>
        <v>1.3080000000000001</v>
      </c>
      <c r="E3523" s="144">
        <v>41451</v>
      </c>
      <c r="F3523" s="139">
        <f t="shared" si="242"/>
        <v>2013</v>
      </c>
      <c r="G3523" s="140">
        <v>1.5331999999999999</v>
      </c>
      <c r="H3523" s="145">
        <f t="shared" si="240"/>
        <v>1.5331999999999999</v>
      </c>
    </row>
    <row r="3524" spans="1:8">
      <c r="A3524" s="135">
        <v>41451</v>
      </c>
      <c r="B3524" s="136">
        <f t="shared" si="241"/>
        <v>2013</v>
      </c>
      <c r="C3524" s="137">
        <v>1.3006</v>
      </c>
      <c r="D3524" s="133">
        <f t="shared" si="239"/>
        <v>1.3006</v>
      </c>
      <c r="E3524" s="144">
        <v>41452</v>
      </c>
      <c r="F3524" s="139">
        <f t="shared" si="242"/>
        <v>2013</v>
      </c>
      <c r="G3524" s="140">
        <v>1.5235000000000001</v>
      </c>
      <c r="H3524" s="145">
        <f t="shared" si="240"/>
        <v>1.5235000000000001</v>
      </c>
    </row>
    <row r="3525" spans="1:8">
      <c r="A3525" s="135">
        <v>41452</v>
      </c>
      <c r="B3525" s="136">
        <f t="shared" si="241"/>
        <v>2013</v>
      </c>
      <c r="C3525" s="137">
        <v>1.3016000000000001</v>
      </c>
      <c r="D3525" s="133">
        <f t="shared" si="239"/>
        <v>1.3016000000000001</v>
      </c>
      <c r="E3525" s="144">
        <v>41453</v>
      </c>
      <c r="F3525" s="139">
        <f t="shared" si="242"/>
        <v>2013</v>
      </c>
      <c r="G3525" s="140">
        <v>1.5209999999999999</v>
      </c>
      <c r="H3525" s="145">
        <f t="shared" si="240"/>
        <v>1.5209999999999999</v>
      </c>
    </row>
    <row r="3526" spans="1:8">
      <c r="A3526" s="135">
        <v>41453</v>
      </c>
      <c r="B3526" s="136">
        <f t="shared" si="241"/>
        <v>2013</v>
      </c>
      <c r="C3526" s="137">
        <v>1.3009999999999999</v>
      </c>
      <c r="D3526" s="133">
        <f t="shared" si="239"/>
        <v>1.3009999999999999</v>
      </c>
      <c r="E3526" s="144">
        <v>41456</v>
      </c>
      <c r="F3526" s="139">
        <f t="shared" si="242"/>
        <v>2013</v>
      </c>
      <c r="G3526" s="140">
        <v>1.5246999999999999</v>
      </c>
      <c r="H3526" s="145">
        <f t="shared" si="240"/>
        <v>1.5246999999999999</v>
      </c>
    </row>
    <row r="3527" spans="1:8">
      <c r="A3527" s="135">
        <v>41456</v>
      </c>
      <c r="B3527" s="136">
        <f t="shared" si="241"/>
        <v>2013</v>
      </c>
      <c r="C3527" s="137">
        <v>1.306</v>
      </c>
      <c r="D3527" s="133">
        <f t="shared" ref="D3527:D3590" si="243">IF(ISNUMBER(C3527),C3527,"")</f>
        <v>1.306</v>
      </c>
      <c r="E3527" s="144">
        <v>41457</v>
      </c>
      <c r="F3527" s="139">
        <f t="shared" si="242"/>
        <v>2013</v>
      </c>
      <c r="G3527" s="140">
        <v>1.5170999999999999</v>
      </c>
      <c r="H3527" s="145">
        <f t="shared" ref="H3527:H3590" si="244">IF(ISNUMBER(G3527),G3527,"")</f>
        <v>1.5170999999999999</v>
      </c>
    </row>
    <row r="3528" spans="1:8">
      <c r="A3528" s="135">
        <v>41457</v>
      </c>
      <c r="B3528" s="136">
        <f t="shared" ref="B3528:B3591" si="245">YEAR(A3528)</f>
        <v>2013</v>
      </c>
      <c r="C3528" s="137">
        <v>1.3017000000000001</v>
      </c>
      <c r="D3528" s="133">
        <f t="shared" si="243"/>
        <v>1.3017000000000001</v>
      </c>
      <c r="E3528" s="144">
        <v>41458</v>
      </c>
      <c r="F3528" s="139">
        <f t="shared" si="242"/>
        <v>2013</v>
      </c>
      <c r="G3528" s="140">
        <v>1.5264</v>
      </c>
      <c r="H3528" s="145">
        <f t="shared" si="244"/>
        <v>1.5264</v>
      </c>
    </row>
    <row r="3529" spans="1:8">
      <c r="A3529" s="135">
        <v>41458</v>
      </c>
      <c r="B3529" s="136">
        <f t="shared" si="245"/>
        <v>2013</v>
      </c>
      <c r="C3529" s="137">
        <v>1.3005</v>
      </c>
      <c r="D3529" s="133">
        <f t="shared" si="243"/>
        <v>1.3005</v>
      </c>
      <c r="E3529" s="144">
        <v>41459</v>
      </c>
      <c r="F3529" s="139">
        <f t="shared" ref="F3529:F3592" si="246">YEAR(E3529)</f>
        <v>2013</v>
      </c>
      <c r="G3529" s="140" t="s">
        <v>50</v>
      </c>
      <c r="H3529" s="145" t="str">
        <f t="shared" si="244"/>
        <v/>
      </c>
    </row>
    <row r="3530" spans="1:8">
      <c r="A3530" s="135">
        <v>41459</v>
      </c>
      <c r="B3530" s="136">
        <f t="shared" si="245"/>
        <v>2013</v>
      </c>
      <c r="C3530" s="137" t="s">
        <v>50</v>
      </c>
      <c r="D3530" s="133" t="str">
        <f t="shared" si="243"/>
        <v/>
      </c>
      <c r="E3530" s="144">
        <v>41460</v>
      </c>
      <c r="F3530" s="139">
        <f t="shared" si="246"/>
        <v>2013</v>
      </c>
      <c r="G3530" s="140">
        <v>1.4910000000000001</v>
      </c>
      <c r="H3530" s="145">
        <f t="shared" si="244"/>
        <v>1.4910000000000001</v>
      </c>
    </row>
    <row r="3531" spans="1:8">
      <c r="A3531" s="135">
        <v>41460</v>
      </c>
      <c r="B3531" s="136">
        <f t="shared" si="245"/>
        <v>2013</v>
      </c>
      <c r="C3531" s="137">
        <v>1.2830999999999999</v>
      </c>
      <c r="D3531" s="133">
        <f t="shared" si="243"/>
        <v>1.2830999999999999</v>
      </c>
      <c r="E3531" s="144">
        <v>41463</v>
      </c>
      <c r="F3531" s="139">
        <f t="shared" si="246"/>
        <v>2013</v>
      </c>
      <c r="G3531" s="140">
        <v>1.4932000000000001</v>
      </c>
      <c r="H3531" s="145">
        <f t="shared" si="244"/>
        <v>1.4932000000000001</v>
      </c>
    </row>
    <row r="3532" spans="1:8">
      <c r="A3532" s="135">
        <v>41463</v>
      </c>
      <c r="B3532" s="136">
        <f t="shared" si="245"/>
        <v>2013</v>
      </c>
      <c r="C3532" s="137">
        <v>1.2863</v>
      </c>
      <c r="D3532" s="133">
        <f t="shared" si="243"/>
        <v>1.2863</v>
      </c>
      <c r="E3532" s="144">
        <v>41464</v>
      </c>
      <c r="F3532" s="139">
        <f t="shared" si="246"/>
        <v>2013</v>
      </c>
      <c r="G3532" s="140">
        <v>1.4837</v>
      </c>
      <c r="H3532" s="145">
        <f t="shared" si="244"/>
        <v>1.4837</v>
      </c>
    </row>
    <row r="3533" spans="1:8">
      <c r="A3533" s="135">
        <v>41464</v>
      </c>
      <c r="B3533" s="136">
        <f t="shared" si="245"/>
        <v>2013</v>
      </c>
      <c r="C3533" s="137">
        <v>1.2774000000000001</v>
      </c>
      <c r="D3533" s="133">
        <f t="shared" si="243"/>
        <v>1.2774000000000001</v>
      </c>
      <c r="E3533" s="144">
        <v>41465</v>
      </c>
      <c r="F3533" s="139">
        <f t="shared" si="246"/>
        <v>2013</v>
      </c>
      <c r="G3533" s="140">
        <v>1.4935</v>
      </c>
      <c r="H3533" s="145">
        <f t="shared" si="244"/>
        <v>1.4935</v>
      </c>
    </row>
    <row r="3534" spans="1:8">
      <c r="A3534" s="135">
        <v>41465</v>
      </c>
      <c r="B3534" s="136">
        <f t="shared" si="245"/>
        <v>2013</v>
      </c>
      <c r="C3534" s="137">
        <v>1.2846</v>
      </c>
      <c r="D3534" s="133">
        <f t="shared" si="243"/>
        <v>1.2846</v>
      </c>
      <c r="E3534" s="144">
        <v>41466</v>
      </c>
      <c r="F3534" s="139">
        <f t="shared" si="246"/>
        <v>2013</v>
      </c>
      <c r="G3534" s="140">
        <v>1.5126999999999999</v>
      </c>
      <c r="H3534" s="145">
        <f t="shared" si="244"/>
        <v>1.5126999999999999</v>
      </c>
    </row>
    <row r="3535" spans="1:8">
      <c r="A3535" s="135">
        <v>41466</v>
      </c>
      <c r="B3535" s="136">
        <f t="shared" si="245"/>
        <v>2013</v>
      </c>
      <c r="C3535" s="137">
        <v>1.3046</v>
      </c>
      <c r="D3535" s="133">
        <f t="shared" si="243"/>
        <v>1.3046</v>
      </c>
      <c r="E3535" s="144">
        <v>41467</v>
      </c>
      <c r="F3535" s="139">
        <f t="shared" si="246"/>
        <v>2013</v>
      </c>
      <c r="G3535" s="140">
        <v>1.5107999999999999</v>
      </c>
      <c r="H3535" s="145">
        <f t="shared" si="244"/>
        <v>1.5107999999999999</v>
      </c>
    </row>
    <row r="3536" spans="1:8">
      <c r="A3536" s="135">
        <v>41467</v>
      </c>
      <c r="B3536" s="136">
        <f t="shared" si="245"/>
        <v>2013</v>
      </c>
      <c r="C3536" s="137">
        <v>1.3048</v>
      </c>
      <c r="D3536" s="133">
        <f t="shared" si="243"/>
        <v>1.3048</v>
      </c>
      <c r="E3536" s="144">
        <v>41470</v>
      </c>
      <c r="F3536" s="139">
        <f t="shared" si="246"/>
        <v>2013</v>
      </c>
      <c r="G3536" s="140">
        <v>1.5087999999999999</v>
      </c>
      <c r="H3536" s="145">
        <f t="shared" si="244"/>
        <v>1.5087999999999999</v>
      </c>
    </row>
    <row r="3537" spans="1:8">
      <c r="A3537" s="135">
        <v>41470</v>
      </c>
      <c r="B3537" s="136">
        <f t="shared" si="245"/>
        <v>2013</v>
      </c>
      <c r="C3537" s="137">
        <v>1.3039000000000001</v>
      </c>
      <c r="D3537" s="133">
        <f t="shared" si="243"/>
        <v>1.3039000000000001</v>
      </c>
      <c r="E3537" s="144">
        <v>41471</v>
      </c>
      <c r="F3537" s="139">
        <f t="shared" si="246"/>
        <v>2013</v>
      </c>
      <c r="G3537" s="140">
        <v>1.5122</v>
      </c>
      <c r="H3537" s="145">
        <f t="shared" si="244"/>
        <v>1.5122</v>
      </c>
    </row>
    <row r="3538" spans="1:8">
      <c r="A3538" s="135">
        <v>41471</v>
      </c>
      <c r="B3538" s="136">
        <f t="shared" si="245"/>
        <v>2013</v>
      </c>
      <c r="C3538" s="137">
        <v>1.3144</v>
      </c>
      <c r="D3538" s="133">
        <f t="shared" si="243"/>
        <v>1.3144</v>
      </c>
      <c r="E3538" s="144">
        <v>41472</v>
      </c>
      <c r="F3538" s="139">
        <f t="shared" si="246"/>
        <v>2013</v>
      </c>
      <c r="G3538" s="140">
        <v>1.5184</v>
      </c>
      <c r="H3538" s="145">
        <f t="shared" si="244"/>
        <v>1.5184</v>
      </c>
    </row>
    <row r="3539" spans="1:8">
      <c r="A3539" s="135">
        <v>41472</v>
      </c>
      <c r="B3539" s="136">
        <f t="shared" si="245"/>
        <v>2013</v>
      </c>
      <c r="C3539" s="137">
        <v>1.3093999999999999</v>
      </c>
      <c r="D3539" s="133">
        <f t="shared" si="243"/>
        <v>1.3093999999999999</v>
      </c>
      <c r="E3539" s="144">
        <v>41473</v>
      </c>
      <c r="F3539" s="139">
        <f t="shared" si="246"/>
        <v>2013</v>
      </c>
      <c r="G3539" s="140">
        <v>1.5193000000000001</v>
      </c>
      <c r="H3539" s="145">
        <f t="shared" si="244"/>
        <v>1.5193000000000001</v>
      </c>
    </row>
    <row r="3540" spans="1:8">
      <c r="A3540" s="135">
        <v>41473</v>
      </c>
      <c r="B3540" s="136">
        <f t="shared" si="245"/>
        <v>2013</v>
      </c>
      <c r="C3540" s="137">
        <v>1.3078000000000001</v>
      </c>
      <c r="D3540" s="133">
        <f t="shared" si="243"/>
        <v>1.3078000000000001</v>
      </c>
      <c r="E3540" s="144">
        <v>41474</v>
      </c>
      <c r="F3540" s="139">
        <f t="shared" si="246"/>
        <v>2013</v>
      </c>
      <c r="G3540" s="140">
        <v>1.526</v>
      </c>
      <c r="H3540" s="145">
        <f t="shared" si="244"/>
        <v>1.526</v>
      </c>
    </row>
    <row r="3541" spans="1:8">
      <c r="A3541" s="135">
        <v>41474</v>
      </c>
      <c r="B3541" s="136">
        <f t="shared" si="245"/>
        <v>2013</v>
      </c>
      <c r="C3541" s="137">
        <v>1.3142</v>
      </c>
      <c r="D3541" s="133">
        <f t="shared" si="243"/>
        <v>1.3142</v>
      </c>
      <c r="E3541" s="144">
        <v>41477</v>
      </c>
      <c r="F3541" s="139">
        <f t="shared" si="246"/>
        <v>2013</v>
      </c>
      <c r="G3541" s="140">
        <v>1.5366</v>
      </c>
      <c r="H3541" s="145">
        <f t="shared" si="244"/>
        <v>1.5366</v>
      </c>
    </row>
    <row r="3542" spans="1:8">
      <c r="A3542" s="135">
        <v>41477</v>
      </c>
      <c r="B3542" s="136">
        <f t="shared" si="245"/>
        <v>2013</v>
      </c>
      <c r="C3542" s="137">
        <v>1.3192999999999999</v>
      </c>
      <c r="D3542" s="133">
        <f t="shared" si="243"/>
        <v>1.3192999999999999</v>
      </c>
      <c r="E3542" s="144">
        <v>41478</v>
      </c>
      <c r="F3542" s="139">
        <f t="shared" si="246"/>
        <v>2013</v>
      </c>
      <c r="G3542" s="140">
        <v>1.5354000000000001</v>
      </c>
      <c r="H3542" s="145">
        <f t="shared" si="244"/>
        <v>1.5354000000000001</v>
      </c>
    </row>
    <row r="3543" spans="1:8">
      <c r="A3543" s="135">
        <v>41478</v>
      </c>
      <c r="B3543" s="136">
        <f t="shared" si="245"/>
        <v>2013</v>
      </c>
      <c r="C3543" s="137">
        <v>1.3211999999999999</v>
      </c>
      <c r="D3543" s="133">
        <f t="shared" si="243"/>
        <v>1.3211999999999999</v>
      </c>
      <c r="E3543" s="144">
        <v>41479</v>
      </c>
      <c r="F3543" s="139">
        <f t="shared" si="246"/>
        <v>2013</v>
      </c>
      <c r="G3543" s="140">
        <v>1.5367</v>
      </c>
      <c r="H3543" s="145">
        <f t="shared" si="244"/>
        <v>1.5367</v>
      </c>
    </row>
    <row r="3544" spans="1:8">
      <c r="A3544" s="135">
        <v>41479</v>
      </c>
      <c r="B3544" s="136">
        <f t="shared" si="245"/>
        <v>2013</v>
      </c>
      <c r="C3544" s="137">
        <v>1.3228</v>
      </c>
      <c r="D3544" s="133">
        <f t="shared" si="243"/>
        <v>1.3228</v>
      </c>
      <c r="E3544" s="144">
        <v>41480</v>
      </c>
      <c r="F3544" s="139">
        <f t="shared" si="246"/>
        <v>2013</v>
      </c>
      <c r="G3544" s="140">
        <v>1.5333000000000001</v>
      </c>
      <c r="H3544" s="145">
        <f t="shared" si="244"/>
        <v>1.5333000000000001</v>
      </c>
    </row>
    <row r="3545" spans="1:8">
      <c r="A3545" s="135">
        <v>41480</v>
      </c>
      <c r="B3545" s="136">
        <f t="shared" si="245"/>
        <v>2013</v>
      </c>
      <c r="C3545" s="137">
        <v>1.3233999999999999</v>
      </c>
      <c r="D3545" s="133">
        <f t="shared" si="243"/>
        <v>1.3233999999999999</v>
      </c>
      <c r="E3545" s="144">
        <v>41481</v>
      </c>
      <c r="F3545" s="139">
        <f t="shared" si="246"/>
        <v>2013</v>
      </c>
      <c r="G3545" s="140">
        <v>1.5367999999999999</v>
      </c>
      <c r="H3545" s="145">
        <f t="shared" si="244"/>
        <v>1.5367999999999999</v>
      </c>
    </row>
    <row r="3546" spans="1:8">
      <c r="A3546" s="135">
        <v>41481</v>
      </c>
      <c r="B3546" s="136">
        <f t="shared" si="245"/>
        <v>2013</v>
      </c>
      <c r="C3546" s="137">
        <v>1.3269</v>
      </c>
      <c r="D3546" s="133">
        <f t="shared" si="243"/>
        <v>1.3269</v>
      </c>
      <c r="E3546" s="144">
        <v>41484</v>
      </c>
      <c r="F3546" s="139">
        <f t="shared" si="246"/>
        <v>2013</v>
      </c>
      <c r="G3546" s="140">
        <v>1.5355000000000001</v>
      </c>
      <c r="H3546" s="145">
        <f t="shared" si="244"/>
        <v>1.5355000000000001</v>
      </c>
    </row>
    <row r="3547" spans="1:8">
      <c r="A3547" s="135">
        <v>41484</v>
      </c>
      <c r="B3547" s="136">
        <f t="shared" si="245"/>
        <v>2013</v>
      </c>
      <c r="C3547" s="137">
        <v>1.3262</v>
      </c>
      <c r="D3547" s="133">
        <f t="shared" si="243"/>
        <v>1.3262</v>
      </c>
      <c r="E3547" s="144">
        <v>41485</v>
      </c>
      <c r="F3547" s="139">
        <f t="shared" si="246"/>
        <v>2013</v>
      </c>
      <c r="G3547" s="140">
        <v>1.5244</v>
      </c>
      <c r="H3547" s="145">
        <f t="shared" si="244"/>
        <v>1.5244</v>
      </c>
    </row>
    <row r="3548" spans="1:8">
      <c r="A3548" s="135">
        <v>41485</v>
      </c>
      <c r="B3548" s="136">
        <f t="shared" si="245"/>
        <v>2013</v>
      </c>
      <c r="C3548" s="137">
        <v>1.3266</v>
      </c>
      <c r="D3548" s="133">
        <f t="shared" si="243"/>
        <v>1.3266</v>
      </c>
      <c r="E3548" s="144">
        <v>41486</v>
      </c>
      <c r="F3548" s="139">
        <f t="shared" si="246"/>
        <v>2013</v>
      </c>
      <c r="G3548" s="140">
        <v>1.5177</v>
      </c>
      <c r="H3548" s="145">
        <f t="shared" si="244"/>
        <v>1.5177</v>
      </c>
    </row>
    <row r="3549" spans="1:8">
      <c r="A3549" s="135">
        <v>41486</v>
      </c>
      <c r="B3549" s="136">
        <f t="shared" si="245"/>
        <v>2013</v>
      </c>
      <c r="C3549" s="137">
        <v>1.3282</v>
      </c>
      <c r="D3549" s="133">
        <f t="shared" si="243"/>
        <v>1.3282</v>
      </c>
      <c r="E3549" s="144">
        <v>41487</v>
      </c>
      <c r="F3549" s="139">
        <f t="shared" si="246"/>
        <v>2013</v>
      </c>
      <c r="G3549" s="140">
        <v>1.5145</v>
      </c>
      <c r="H3549" s="145">
        <f t="shared" si="244"/>
        <v>1.5145</v>
      </c>
    </row>
    <row r="3550" spans="1:8">
      <c r="A3550" s="135">
        <v>41487</v>
      </c>
      <c r="B3550" s="136">
        <f t="shared" si="245"/>
        <v>2013</v>
      </c>
      <c r="C3550" s="137">
        <v>1.3217000000000001</v>
      </c>
      <c r="D3550" s="133">
        <f t="shared" si="243"/>
        <v>1.3217000000000001</v>
      </c>
      <c r="E3550" s="144">
        <v>41488</v>
      </c>
      <c r="F3550" s="139">
        <f t="shared" si="246"/>
        <v>2013</v>
      </c>
      <c r="G3550" s="140">
        <v>1.5277000000000001</v>
      </c>
      <c r="H3550" s="145">
        <f t="shared" si="244"/>
        <v>1.5277000000000001</v>
      </c>
    </row>
    <row r="3551" spans="1:8">
      <c r="A3551" s="135">
        <v>41488</v>
      </c>
      <c r="B3551" s="136">
        <f t="shared" si="245"/>
        <v>2013</v>
      </c>
      <c r="C3551" s="137">
        <v>1.3268</v>
      </c>
      <c r="D3551" s="133">
        <f t="shared" si="243"/>
        <v>1.3268</v>
      </c>
      <c r="E3551" s="144">
        <v>41491</v>
      </c>
      <c r="F3551" s="139">
        <f t="shared" si="246"/>
        <v>2013</v>
      </c>
      <c r="G3551" s="140">
        <v>1.5347</v>
      </c>
      <c r="H3551" s="145">
        <f t="shared" si="244"/>
        <v>1.5347</v>
      </c>
    </row>
    <row r="3552" spans="1:8">
      <c r="A3552" s="135">
        <v>41491</v>
      </c>
      <c r="B3552" s="136">
        <f t="shared" si="245"/>
        <v>2013</v>
      </c>
      <c r="C3552" s="137">
        <v>1.3257000000000001</v>
      </c>
      <c r="D3552" s="133">
        <f t="shared" si="243"/>
        <v>1.3257000000000001</v>
      </c>
      <c r="E3552" s="144">
        <v>41492</v>
      </c>
      <c r="F3552" s="139">
        <f t="shared" si="246"/>
        <v>2013</v>
      </c>
      <c r="G3552" s="140">
        <v>1.5367</v>
      </c>
      <c r="H3552" s="145">
        <f t="shared" si="244"/>
        <v>1.5367</v>
      </c>
    </row>
    <row r="3553" spans="1:8">
      <c r="A3553" s="135">
        <v>41492</v>
      </c>
      <c r="B3553" s="136">
        <f t="shared" si="245"/>
        <v>2013</v>
      </c>
      <c r="C3553" s="137">
        <v>1.3295999999999999</v>
      </c>
      <c r="D3553" s="133">
        <f t="shared" si="243"/>
        <v>1.3295999999999999</v>
      </c>
      <c r="E3553" s="144">
        <v>41493</v>
      </c>
      <c r="F3553" s="139">
        <f t="shared" si="246"/>
        <v>2013</v>
      </c>
      <c r="G3553" s="140">
        <v>1.5513999999999999</v>
      </c>
      <c r="H3553" s="145">
        <f t="shared" si="244"/>
        <v>1.5513999999999999</v>
      </c>
    </row>
    <row r="3554" spans="1:8">
      <c r="A3554" s="135">
        <v>41493</v>
      </c>
      <c r="B3554" s="136">
        <f t="shared" si="245"/>
        <v>2013</v>
      </c>
      <c r="C3554" s="137">
        <v>1.3329</v>
      </c>
      <c r="D3554" s="133">
        <f t="shared" si="243"/>
        <v>1.3329</v>
      </c>
      <c r="E3554" s="144">
        <v>41494</v>
      </c>
      <c r="F3554" s="139">
        <f t="shared" si="246"/>
        <v>2013</v>
      </c>
      <c r="G3554" s="140">
        <v>1.5555000000000001</v>
      </c>
      <c r="H3554" s="145">
        <f t="shared" si="244"/>
        <v>1.5555000000000001</v>
      </c>
    </row>
    <row r="3555" spans="1:8">
      <c r="A3555" s="135">
        <v>41494</v>
      </c>
      <c r="B3555" s="136">
        <f t="shared" si="245"/>
        <v>2013</v>
      </c>
      <c r="C3555" s="137">
        <v>1.3391999999999999</v>
      </c>
      <c r="D3555" s="133">
        <f t="shared" si="243"/>
        <v>1.3391999999999999</v>
      </c>
      <c r="E3555" s="144">
        <v>41495</v>
      </c>
      <c r="F3555" s="139">
        <f t="shared" si="246"/>
        <v>2013</v>
      </c>
      <c r="G3555" s="140">
        <v>1.5507</v>
      </c>
      <c r="H3555" s="145">
        <f t="shared" si="244"/>
        <v>1.5507</v>
      </c>
    </row>
    <row r="3556" spans="1:8">
      <c r="A3556" s="135">
        <v>41495</v>
      </c>
      <c r="B3556" s="136">
        <f t="shared" si="245"/>
        <v>2013</v>
      </c>
      <c r="C3556" s="137">
        <v>1.3338000000000001</v>
      </c>
      <c r="D3556" s="133">
        <f t="shared" si="243"/>
        <v>1.3338000000000001</v>
      </c>
      <c r="E3556" s="144">
        <v>41498</v>
      </c>
      <c r="F3556" s="139">
        <f t="shared" si="246"/>
        <v>2013</v>
      </c>
      <c r="G3556" s="140">
        <v>1.5475000000000001</v>
      </c>
      <c r="H3556" s="145">
        <f t="shared" si="244"/>
        <v>1.5475000000000001</v>
      </c>
    </row>
    <row r="3557" spans="1:8">
      <c r="A3557" s="135">
        <v>41498</v>
      </c>
      <c r="B3557" s="136">
        <f t="shared" si="245"/>
        <v>2013</v>
      </c>
      <c r="C3557" s="137">
        <v>1.3311999999999999</v>
      </c>
      <c r="D3557" s="133">
        <f t="shared" si="243"/>
        <v>1.3311999999999999</v>
      </c>
      <c r="E3557" s="144">
        <v>41499</v>
      </c>
      <c r="F3557" s="139">
        <f t="shared" si="246"/>
        <v>2013</v>
      </c>
      <c r="G3557" s="140">
        <v>1.5450999999999999</v>
      </c>
      <c r="H3557" s="145">
        <f t="shared" si="244"/>
        <v>1.5450999999999999</v>
      </c>
    </row>
    <row r="3558" spans="1:8">
      <c r="A3558" s="135">
        <v>41499</v>
      </c>
      <c r="B3558" s="136">
        <f t="shared" si="245"/>
        <v>2013</v>
      </c>
      <c r="C3558" s="137">
        <v>1.3247</v>
      </c>
      <c r="D3558" s="133">
        <f t="shared" si="243"/>
        <v>1.3247</v>
      </c>
      <c r="E3558" s="144">
        <v>41500</v>
      </c>
      <c r="F3558" s="139">
        <f t="shared" si="246"/>
        <v>2013</v>
      </c>
      <c r="G3558" s="140">
        <v>1.5530999999999999</v>
      </c>
      <c r="H3558" s="145">
        <f t="shared" si="244"/>
        <v>1.5530999999999999</v>
      </c>
    </row>
    <row r="3559" spans="1:8">
      <c r="A3559" s="135">
        <v>41500</v>
      </c>
      <c r="B3559" s="136">
        <f t="shared" si="245"/>
        <v>2013</v>
      </c>
      <c r="C3559" s="137">
        <v>1.3255999999999999</v>
      </c>
      <c r="D3559" s="133">
        <f t="shared" si="243"/>
        <v>1.3255999999999999</v>
      </c>
      <c r="E3559" s="144">
        <v>41501</v>
      </c>
      <c r="F3559" s="139">
        <f t="shared" si="246"/>
        <v>2013</v>
      </c>
      <c r="G3559" s="140">
        <v>1.5572999999999999</v>
      </c>
      <c r="H3559" s="145">
        <f t="shared" si="244"/>
        <v>1.5572999999999999</v>
      </c>
    </row>
    <row r="3560" spans="1:8">
      <c r="A3560" s="135">
        <v>41501</v>
      </c>
      <c r="B3560" s="136">
        <f t="shared" si="245"/>
        <v>2013</v>
      </c>
      <c r="C3560" s="137">
        <v>1.3263</v>
      </c>
      <c r="D3560" s="133">
        <f t="shared" si="243"/>
        <v>1.3263</v>
      </c>
      <c r="E3560" s="144">
        <v>41502</v>
      </c>
      <c r="F3560" s="139">
        <f t="shared" si="246"/>
        <v>2013</v>
      </c>
      <c r="G3560" s="140">
        <v>1.5621</v>
      </c>
      <c r="H3560" s="145">
        <f t="shared" si="244"/>
        <v>1.5621</v>
      </c>
    </row>
    <row r="3561" spans="1:8">
      <c r="A3561" s="135">
        <v>41502</v>
      </c>
      <c r="B3561" s="136">
        <f t="shared" si="245"/>
        <v>2013</v>
      </c>
      <c r="C3561" s="137">
        <v>1.3321000000000001</v>
      </c>
      <c r="D3561" s="133">
        <f t="shared" si="243"/>
        <v>1.3321000000000001</v>
      </c>
      <c r="E3561" s="144">
        <v>41505</v>
      </c>
      <c r="F3561" s="139">
        <f t="shared" si="246"/>
        <v>2013</v>
      </c>
      <c r="G3561" s="140">
        <v>1.5665</v>
      </c>
      <c r="H3561" s="145">
        <f t="shared" si="244"/>
        <v>1.5665</v>
      </c>
    </row>
    <row r="3562" spans="1:8">
      <c r="A3562" s="135">
        <v>41505</v>
      </c>
      <c r="B3562" s="136">
        <f t="shared" si="245"/>
        <v>2013</v>
      </c>
      <c r="C3562" s="137">
        <v>1.3348</v>
      </c>
      <c r="D3562" s="133">
        <f t="shared" si="243"/>
        <v>1.3348</v>
      </c>
      <c r="E3562" s="144">
        <v>41506</v>
      </c>
      <c r="F3562" s="139">
        <f t="shared" si="246"/>
        <v>2013</v>
      </c>
      <c r="G3562" s="140">
        <v>1.5678000000000001</v>
      </c>
      <c r="H3562" s="145">
        <f t="shared" si="244"/>
        <v>1.5678000000000001</v>
      </c>
    </row>
    <row r="3563" spans="1:8">
      <c r="A3563" s="135">
        <v>41506</v>
      </c>
      <c r="B3563" s="136">
        <f t="shared" si="245"/>
        <v>2013</v>
      </c>
      <c r="C3563" s="137">
        <v>1.3426</v>
      </c>
      <c r="D3563" s="133">
        <f t="shared" si="243"/>
        <v>1.3426</v>
      </c>
      <c r="E3563" s="144">
        <v>41507</v>
      </c>
      <c r="F3563" s="139">
        <f t="shared" si="246"/>
        <v>2013</v>
      </c>
      <c r="G3563" s="140">
        <v>1.5678000000000001</v>
      </c>
      <c r="H3563" s="145">
        <f t="shared" si="244"/>
        <v>1.5678000000000001</v>
      </c>
    </row>
    <row r="3564" spans="1:8">
      <c r="A3564" s="135">
        <v>41507</v>
      </c>
      <c r="B3564" s="136">
        <f t="shared" si="245"/>
        <v>2013</v>
      </c>
      <c r="C3564" s="137">
        <v>1.3368</v>
      </c>
      <c r="D3564" s="133">
        <f t="shared" si="243"/>
        <v>1.3368</v>
      </c>
      <c r="E3564" s="144">
        <v>41508</v>
      </c>
      <c r="F3564" s="139">
        <f t="shared" si="246"/>
        <v>2013</v>
      </c>
      <c r="G3564" s="140">
        <v>1.5580000000000001</v>
      </c>
      <c r="H3564" s="145">
        <f t="shared" si="244"/>
        <v>1.5580000000000001</v>
      </c>
    </row>
    <row r="3565" spans="1:8">
      <c r="A3565" s="135">
        <v>41508</v>
      </c>
      <c r="B3565" s="136">
        <f t="shared" si="245"/>
        <v>2013</v>
      </c>
      <c r="C3565" s="137">
        <v>1.3362000000000001</v>
      </c>
      <c r="D3565" s="133">
        <f t="shared" si="243"/>
        <v>1.3362000000000001</v>
      </c>
      <c r="E3565" s="144">
        <v>41509</v>
      </c>
      <c r="F3565" s="139">
        <f t="shared" si="246"/>
        <v>2013</v>
      </c>
      <c r="G3565" s="140">
        <v>1.5578000000000001</v>
      </c>
      <c r="H3565" s="145">
        <f t="shared" si="244"/>
        <v>1.5578000000000001</v>
      </c>
    </row>
    <row r="3566" spans="1:8">
      <c r="A3566" s="135">
        <v>41509</v>
      </c>
      <c r="B3566" s="136">
        <f t="shared" si="245"/>
        <v>2013</v>
      </c>
      <c r="C3566" s="137">
        <v>1.3391999999999999</v>
      </c>
      <c r="D3566" s="133">
        <f t="shared" si="243"/>
        <v>1.3391999999999999</v>
      </c>
      <c r="E3566" s="144">
        <v>41512</v>
      </c>
      <c r="F3566" s="139">
        <f t="shared" si="246"/>
        <v>2013</v>
      </c>
      <c r="G3566" s="140">
        <v>1.5568</v>
      </c>
      <c r="H3566" s="145">
        <f t="shared" si="244"/>
        <v>1.5568</v>
      </c>
    </row>
    <row r="3567" spans="1:8">
      <c r="A3567" s="135">
        <v>41512</v>
      </c>
      <c r="B3567" s="136">
        <f t="shared" si="245"/>
        <v>2013</v>
      </c>
      <c r="C3567" s="137">
        <v>1.3369</v>
      </c>
      <c r="D3567" s="133">
        <f t="shared" si="243"/>
        <v>1.3369</v>
      </c>
      <c r="E3567" s="144">
        <v>41513</v>
      </c>
      <c r="F3567" s="139">
        <f t="shared" si="246"/>
        <v>2013</v>
      </c>
      <c r="G3567" s="140">
        <v>1.5528</v>
      </c>
      <c r="H3567" s="145">
        <f t="shared" si="244"/>
        <v>1.5528</v>
      </c>
    </row>
    <row r="3568" spans="1:8">
      <c r="A3568" s="135">
        <v>41513</v>
      </c>
      <c r="B3568" s="136">
        <f t="shared" si="245"/>
        <v>2013</v>
      </c>
      <c r="C3568" s="137">
        <v>1.3387</v>
      </c>
      <c r="D3568" s="133">
        <f t="shared" si="243"/>
        <v>1.3387</v>
      </c>
      <c r="E3568" s="144">
        <v>41514</v>
      </c>
      <c r="F3568" s="139">
        <f t="shared" si="246"/>
        <v>2013</v>
      </c>
      <c r="G3568" s="140">
        <v>1.552</v>
      </c>
      <c r="H3568" s="145">
        <f t="shared" si="244"/>
        <v>1.552</v>
      </c>
    </row>
    <row r="3569" spans="1:8">
      <c r="A3569" s="135">
        <v>41514</v>
      </c>
      <c r="B3569" s="136">
        <f t="shared" si="245"/>
        <v>2013</v>
      </c>
      <c r="C3569" s="137">
        <v>1.3326</v>
      </c>
      <c r="D3569" s="133">
        <f t="shared" si="243"/>
        <v>1.3326</v>
      </c>
      <c r="E3569" s="144">
        <v>41515</v>
      </c>
      <c r="F3569" s="139">
        <f t="shared" si="246"/>
        <v>2013</v>
      </c>
      <c r="G3569" s="140">
        <v>1.5488</v>
      </c>
      <c r="H3569" s="145">
        <f t="shared" si="244"/>
        <v>1.5488</v>
      </c>
    </row>
    <row r="3570" spans="1:8">
      <c r="A3570" s="135">
        <v>41515</v>
      </c>
      <c r="B3570" s="136">
        <f t="shared" si="245"/>
        <v>2013</v>
      </c>
      <c r="C3570" s="137">
        <v>1.3228</v>
      </c>
      <c r="D3570" s="133">
        <f t="shared" si="243"/>
        <v>1.3228</v>
      </c>
      <c r="E3570" s="144">
        <v>41516</v>
      </c>
      <c r="F3570" s="139">
        <f t="shared" si="246"/>
        <v>2013</v>
      </c>
      <c r="G3570" s="140">
        <v>1.5468</v>
      </c>
      <c r="H3570" s="145">
        <f t="shared" si="244"/>
        <v>1.5468</v>
      </c>
    </row>
    <row r="3571" spans="1:8">
      <c r="A3571" s="135">
        <v>41516</v>
      </c>
      <c r="B3571" s="136">
        <f t="shared" si="245"/>
        <v>2013</v>
      </c>
      <c r="C3571" s="137">
        <v>1.3196000000000001</v>
      </c>
      <c r="D3571" s="133">
        <f t="shared" si="243"/>
        <v>1.3196000000000001</v>
      </c>
      <c r="E3571" s="144">
        <v>41519</v>
      </c>
      <c r="F3571" s="139">
        <f t="shared" si="246"/>
        <v>2013</v>
      </c>
      <c r="G3571" s="140" t="s">
        <v>50</v>
      </c>
      <c r="H3571" s="145" t="str">
        <f t="shared" si="244"/>
        <v/>
      </c>
    </row>
    <row r="3572" spans="1:8">
      <c r="A3572" s="135">
        <v>41519</v>
      </c>
      <c r="B3572" s="136">
        <f t="shared" si="245"/>
        <v>2013</v>
      </c>
      <c r="C3572" s="137" t="s">
        <v>50</v>
      </c>
      <c r="D3572" s="133" t="str">
        <f t="shared" si="243"/>
        <v/>
      </c>
      <c r="E3572" s="144">
        <v>41520</v>
      </c>
      <c r="F3572" s="139">
        <f t="shared" si="246"/>
        <v>2013</v>
      </c>
      <c r="G3572" s="140">
        <v>1.5544</v>
      </c>
      <c r="H3572" s="145">
        <f t="shared" si="244"/>
        <v>1.5544</v>
      </c>
    </row>
    <row r="3573" spans="1:8">
      <c r="A3573" s="135">
        <v>41520</v>
      </c>
      <c r="B3573" s="136">
        <f t="shared" si="245"/>
        <v>2013</v>
      </c>
      <c r="C3573" s="137">
        <v>1.3164</v>
      </c>
      <c r="D3573" s="133">
        <f t="shared" si="243"/>
        <v>1.3164</v>
      </c>
      <c r="E3573" s="144">
        <v>41521</v>
      </c>
      <c r="F3573" s="139">
        <f t="shared" si="246"/>
        <v>2013</v>
      </c>
      <c r="G3573" s="140">
        <v>1.5643</v>
      </c>
      <c r="H3573" s="145">
        <f t="shared" si="244"/>
        <v>1.5643</v>
      </c>
    </row>
    <row r="3574" spans="1:8">
      <c r="A3574" s="135">
        <v>41521</v>
      </c>
      <c r="B3574" s="136">
        <f t="shared" si="245"/>
        <v>2013</v>
      </c>
      <c r="C3574" s="137">
        <v>1.3211999999999999</v>
      </c>
      <c r="D3574" s="133">
        <f t="shared" si="243"/>
        <v>1.3211999999999999</v>
      </c>
      <c r="E3574" s="144">
        <v>41522</v>
      </c>
      <c r="F3574" s="139">
        <f t="shared" si="246"/>
        <v>2013</v>
      </c>
      <c r="G3574" s="140">
        <v>1.5592999999999999</v>
      </c>
      <c r="H3574" s="145">
        <f t="shared" si="244"/>
        <v>1.5592999999999999</v>
      </c>
    </row>
    <row r="3575" spans="1:8">
      <c r="A3575" s="135">
        <v>41522</v>
      </c>
      <c r="B3575" s="136">
        <f t="shared" si="245"/>
        <v>2013</v>
      </c>
      <c r="C3575" s="137">
        <v>1.3120000000000001</v>
      </c>
      <c r="D3575" s="133">
        <f t="shared" si="243"/>
        <v>1.3120000000000001</v>
      </c>
      <c r="E3575" s="144">
        <v>41523</v>
      </c>
      <c r="F3575" s="139">
        <f t="shared" si="246"/>
        <v>2013</v>
      </c>
      <c r="G3575" s="140">
        <v>1.5632999999999999</v>
      </c>
      <c r="H3575" s="145">
        <f t="shared" si="244"/>
        <v>1.5632999999999999</v>
      </c>
    </row>
    <row r="3576" spans="1:8">
      <c r="A3576" s="135">
        <v>41523</v>
      </c>
      <c r="B3576" s="136">
        <f t="shared" si="245"/>
        <v>2013</v>
      </c>
      <c r="C3576" s="137">
        <v>1.3166</v>
      </c>
      <c r="D3576" s="133">
        <f t="shared" si="243"/>
        <v>1.3166</v>
      </c>
      <c r="E3576" s="144">
        <v>41526</v>
      </c>
      <c r="F3576" s="139">
        <f t="shared" si="246"/>
        <v>2013</v>
      </c>
      <c r="G3576" s="140">
        <v>1.5724</v>
      </c>
      <c r="H3576" s="145">
        <f t="shared" si="244"/>
        <v>1.5724</v>
      </c>
    </row>
    <row r="3577" spans="1:8">
      <c r="A3577" s="135">
        <v>41526</v>
      </c>
      <c r="B3577" s="136">
        <f t="shared" si="245"/>
        <v>2013</v>
      </c>
      <c r="C3577" s="137">
        <v>1.3260000000000001</v>
      </c>
      <c r="D3577" s="133">
        <f t="shared" si="243"/>
        <v>1.3260000000000001</v>
      </c>
      <c r="E3577" s="144">
        <v>41527</v>
      </c>
      <c r="F3577" s="139">
        <f t="shared" si="246"/>
        <v>2013</v>
      </c>
      <c r="G3577" s="140">
        <v>1.5730999999999999</v>
      </c>
      <c r="H3577" s="145">
        <f t="shared" si="244"/>
        <v>1.5730999999999999</v>
      </c>
    </row>
    <row r="3578" spans="1:8">
      <c r="A3578" s="135">
        <v>41527</v>
      </c>
      <c r="B3578" s="136">
        <f t="shared" si="245"/>
        <v>2013</v>
      </c>
      <c r="C3578" s="137">
        <v>1.3260000000000001</v>
      </c>
      <c r="D3578" s="133">
        <f t="shared" si="243"/>
        <v>1.3260000000000001</v>
      </c>
      <c r="E3578" s="144">
        <v>41528</v>
      </c>
      <c r="F3578" s="139">
        <f t="shared" si="246"/>
        <v>2013</v>
      </c>
      <c r="G3578" s="140">
        <v>1.5807</v>
      </c>
      <c r="H3578" s="145">
        <f t="shared" si="244"/>
        <v>1.5807</v>
      </c>
    </row>
    <row r="3579" spans="1:8">
      <c r="A3579" s="135">
        <v>41528</v>
      </c>
      <c r="B3579" s="136">
        <f t="shared" si="245"/>
        <v>2013</v>
      </c>
      <c r="C3579" s="137">
        <v>1.3301000000000001</v>
      </c>
      <c r="D3579" s="133">
        <f t="shared" si="243"/>
        <v>1.3301000000000001</v>
      </c>
      <c r="E3579" s="144">
        <v>41529</v>
      </c>
      <c r="F3579" s="139">
        <f t="shared" si="246"/>
        <v>2013</v>
      </c>
      <c r="G3579" s="140">
        <v>1.5819000000000001</v>
      </c>
      <c r="H3579" s="145">
        <f t="shared" si="244"/>
        <v>1.5819000000000001</v>
      </c>
    </row>
    <row r="3580" spans="1:8">
      <c r="A3580" s="135">
        <v>41529</v>
      </c>
      <c r="B3580" s="136">
        <f t="shared" si="245"/>
        <v>2013</v>
      </c>
      <c r="C3580" s="137">
        <v>1.3314999999999999</v>
      </c>
      <c r="D3580" s="133">
        <f t="shared" si="243"/>
        <v>1.3314999999999999</v>
      </c>
      <c r="E3580" s="144">
        <v>41530</v>
      </c>
      <c r="F3580" s="139">
        <f t="shared" si="246"/>
        <v>2013</v>
      </c>
      <c r="G3580" s="140">
        <v>1.5861000000000001</v>
      </c>
      <c r="H3580" s="145">
        <f t="shared" si="244"/>
        <v>1.5861000000000001</v>
      </c>
    </row>
    <row r="3581" spans="1:8">
      <c r="A3581" s="135">
        <v>41530</v>
      </c>
      <c r="B3581" s="136">
        <f t="shared" si="245"/>
        <v>2013</v>
      </c>
      <c r="C3581" s="137">
        <v>1.3275999999999999</v>
      </c>
      <c r="D3581" s="133">
        <f t="shared" si="243"/>
        <v>1.3275999999999999</v>
      </c>
      <c r="E3581" s="144">
        <v>41533</v>
      </c>
      <c r="F3581" s="139">
        <f t="shared" si="246"/>
        <v>2013</v>
      </c>
      <c r="G3581" s="140">
        <v>1.5927</v>
      </c>
      <c r="H3581" s="145">
        <f t="shared" si="244"/>
        <v>1.5927</v>
      </c>
    </row>
    <row r="3582" spans="1:8">
      <c r="A3582" s="135">
        <v>41533</v>
      </c>
      <c r="B3582" s="136">
        <f t="shared" si="245"/>
        <v>2013</v>
      </c>
      <c r="C3582" s="137">
        <v>1.335</v>
      </c>
      <c r="D3582" s="133">
        <f t="shared" si="243"/>
        <v>1.335</v>
      </c>
      <c r="E3582" s="144">
        <v>41534</v>
      </c>
      <c r="F3582" s="139">
        <f t="shared" si="246"/>
        <v>2013</v>
      </c>
      <c r="G3582" s="140">
        <v>1.5901000000000001</v>
      </c>
      <c r="H3582" s="145">
        <f t="shared" si="244"/>
        <v>1.5901000000000001</v>
      </c>
    </row>
    <row r="3583" spans="1:8">
      <c r="A3583" s="135">
        <v>41534</v>
      </c>
      <c r="B3583" s="136">
        <f t="shared" si="245"/>
        <v>2013</v>
      </c>
      <c r="C3583" s="137">
        <v>1.3357000000000001</v>
      </c>
      <c r="D3583" s="133">
        <f t="shared" si="243"/>
        <v>1.3357000000000001</v>
      </c>
      <c r="E3583" s="144">
        <v>41535</v>
      </c>
      <c r="F3583" s="139">
        <f t="shared" si="246"/>
        <v>2013</v>
      </c>
      <c r="G3583" s="140">
        <v>1.5965</v>
      </c>
      <c r="H3583" s="145">
        <f t="shared" si="244"/>
        <v>1.5965</v>
      </c>
    </row>
    <row r="3584" spans="1:8">
      <c r="A3584" s="135">
        <v>41535</v>
      </c>
      <c r="B3584" s="136">
        <f t="shared" si="245"/>
        <v>2013</v>
      </c>
      <c r="C3584" s="137">
        <v>1.3351</v>
      </c>
      <c r="D3584" s="133">
        <f t="shared" si="243"/>
        <v>1.3351</v>
      </c>
      <c r="E3584" s="144">
        <v>41536</v>
      </c>
      <c r="F3584" s="139">
        <f t="shared" si="246"/>
        <v>2013</v>
      </c>
      <c r="G3584" s="140">
        <v>1.6043000000000001</v>
      </c>
      <c r="H3584" s="145">
        <f t="shared" si="244"/>
        <v>1.6043000000000001</v>
      </c>
    </row>
    <row r="3585" spans="1:8">
      <c r="A3585" s="135">
        <v>41536</v>
      </c>
      <c r="B3585" s="136">
        <f t="shared" si="245"/>
        <v>2013</v>
      </c>
      <c r="C3585" s="137">
        <v>1.3527</v>
      </c>
      <c r="D3585" s="133">
        <f t="shared" si="243"/>
        <v>1.3527</v>
      </c>
      <c r="E3585" s="144">
        <v>41537</v>
      </c>
      <c r="F3585" s="139">
        <f t="shared" si="246"/>
        <v>2013</v>
      </c>
      <c r="G3585" s="140">
        <v>1.6021000000000001</v>
      </c>
      <c r="H3585" s="145">
        <f t="shared" si="244"/>
        <v>1.6021000000000001</v>
      </c>
    </row>
    <row r="3586" spans="1:8">
      <c r="A3586" s="135">
        <v>41537</v>
      </c>
      <c r="B3586" s="136">
        <f t="shared" si="245"/>
        <v>2013</v>
      </c>
      <c r="C3586" s="137">
        <v>1.3522000000000001</v>
      </c>
      <c r="D3586" s="133">
        <f t="shared" si="243"/>
        <v>1.3522000000000001</v>
      </c>
      <c r="E3586" s="144">
        <v>41540</v>
      </c>
      <c r="F3586" s="139">
        <f t="shared" si="246"/>
        <v>2013</v>
      </c>
      <c r="G3586" s="140">
        <v>1.6066</v>
      </c>
      <c r="H3586" s="145">
        <f t="shared" si="244"/>
        <v>1.6066</v>
      </c>
    </row>
    <row r="3587" spans="1:8">
      <c r="A3587" s="135">
        <v>41540</v>
      </c>
      <c r="B3587" s="136">
        <f t="shared" si="245"/>
        <v>2013</v>
      </c>
      <c r="C3587" s="137">
        <v>1.3520000000000001</v>
      </c>
      <c r="D3587" s="133">
        <f t="shared" si="243"/>
        <v>1.3520000000000001</v>
      </c>
      <c r="E3587" s="144">
        <v>41541</v>
      </c>
      <c r="F3587" s="139">
        <f t="shared" si="246"/>
        <v>2013</v>
      </c>
      <c r="G3587" s="140">
        <v>1.6006</v>
      </c>
      <c r="H3587" s="145">
        <f t="shared" si="244"/>
        <v>1.6006</v>
      </c>
    </row>
    <row r="3588" spans="1:8">
      <c r="A3588" s="135">
        <v>41541</v>
      </c>
      <c r="B3588" s="136">
        <f t="shared" si="245"/>
        <v>2013</v>
      </c>
      <c r="C3588" s="137">
        <v>1.349</v>
      </c>
      <c r="D3588" s="133">
        <f t="shared" si="243"/>
        <v>1.349</v>
      </c>
      <c r="E3588" s="144">
        <v>41542</v>
      </c>
      <c r="F3588" s="139">
        <f t="shared" si="246"/>
        <v>2013</v>
      </c>
      <c r="G3588" s="140">
        <v>1.6080000000000001</v>
      </c>
      <c r="H3588" s="145">
        <f t="shared" si="244"/>
        <v>1.6080000000000001</v>
      </c>
    </row>
    <row r="3589" spans="1:8">
      <c r="A3589" s="135">
        <v>41542</v>
      </c>
      <c r="B3589" s="136">
        <f t="shared" si="245"/>
        <v>2013</v>
      </c>
      <c r="C3589" s="137">
        <v>1.3535999999999999</v>
      </c>
      <c r="D3589" s="133">
        <f t="shared" si="243"/>
        <v>1.3535999999999999</v>
      </c>
      <c r="E3589" s="144">
        <v>41543</v>
      </c>
      <c r="F3589" s="139">
        <f t="shared" si="246"/>
        <v>2013</v>
      </c>
      <c r="G3589" s="140">
        <v>1.6012</v>
      </c>
      <c r="H3589" s="145">
        <f t="shared" si="244"/>
        <v>1.6012</v>
      </c>
    </row>
    <row r="3590" spans="1:8">
      <c r="A3590" s="135">
        <v>41543</v>
      </c>
      <c r="B3590" s="136">
        <f t="shared" si="245"/>
        <v>2013</v>
      </c>
      <c r="C3590" s="137">
        <v>1.3484</v>
      </c>
      <c r="D3590" s="133">
        <f t="shared" si="243"/>
        <v>1.3484</v>
      </c>
      <c r="E3590" s="144">
        <v>41544</v>
      </c>
      <c r="F3590" s="139">
        <f t="shared" si="246"/>
        <v>2013</v>
      </c>
      <c r="G3590" s="140">
        <v>1.6134999999999999</v>
      </c>
      <c r="H3590" s="145">
        <f t="shared" si="244"/>
        <v>1.6134999999999999</v>
      </c>
    </row>
    <row r="3591" spans="1:8">
      <c r="A3591" s="135">
        <v>41544</v>
      </c>
      <c r="B3591" s="136">
        <f t="shared" si="245"/>
        <v>2013</v>
      </c>
      <c r="C3591" s="137">
        <v>1.3536999999999999</v>
      </c>
      <c r="D3591" s="133">
        <f t="shared" ref="D3591:D3654" si="247">IF(ISNUMBER(C3591),C3591,"")</f>
        <v>1.3536999999999999</v>
      </c>
      <c r="E3591" s="144">
        <v>41547</v>
      </c>
      <c r="F3591" s="139">
        <f t="shared" si="246"/>
        <v>2013</v>
      </c>
      <c r="G3591" s="140">
        <v>1.6178999999999999</v>
      </c>
      <c r="H3591" s="145">
        <f t="shared" ref="H3591:H3654" si="248">IF(ISNUMBER(G3591),G3591,"")</f>
        <v>1.6178999999999999</v>
      </c>
    </row>
    <row r="3592" spans="1:8">
      <c r="A3592" s="135">
        <v>41547</v>
      </c>
      <c r="B3592" s="136">
        <f t="shared" ref="B3592:B3655" si="249">YEAR(A3592)</f>
        <v>2013</v>
      </c>
      <c r="C3592" s="137">
        <v>1.3534999999999999</v>
      </c>
      <c r="D3592" s="133">
        <f t="shared" si="247"/>
        <v>1.3534999999999999</v>
      </c>
      <c r="E3592" s="144">
        <v>41548</v>
      </c>
      <c r="F3592" s="139">
        <f t="shared" si="246"/>
        <v>2013</v>
      </c>
      <c r="G3592" s="140">
        <v>1.6208</v>
      </c>
      <c r="H3592" s="145">
        <f t="shared" si="248"/>
        <v>1.6208</v>
      </c>
    </row>
    <row r="3593" spans="1:8">
      <c r="A3593" s="141" t="s">
        <v>95</v>
      </c>
      <c r="B3593" s="136">
        <f t="shared" si="249"/>
        <v>2013</v>
      </c>
      <c r="C3593" s="137">
        <v>1.3533999999999999</v>
      </c>
      <c r="D3593" s="133">
        <f t="shared" si="247"/>
        <v>1.3533999999999999</v>
      </c>
      <c r="E3593" s="144">
        <v>41549</v>
      </c>
      <c r="F3593" s="139">
        <f t="shared" ref="F3593:F3656" si="250">YEAR(E3593)</f>
        <v>2013</v>
      </c>
      <c r="G3593" s="140">
        <v>1.6224000000000001</v>
      </c>
      <c r="H3593" s="145">
        <f t="shared" si="248"/>
        <v>1.6224000000000001</v>
      </c>
    </row>
    <row r="3594" spans="1:8">
      <c r="A3594" s="141" t="s">
        <v>94</v>
      </c>
      <c r="B3594" s="136">
        <f t="shared" si="249"/>
        <v>2013</v>
      </c>
      <c r="C3594" s="137">
        <v>1.3592</v>
      </c>
      <c r="D3594" s="133">
        <f t="shared" si="247"/>
        <v>1.3592</v>
      </c>
      <c r="E3594" s="144">
        <v>41550</v>
      </c>
      <c r="F3594" s="139">
        <f t="shared" si="250"/>
        <v>2013</v>
      </c>
      <c r="G3594" s="140">
        <v>1.6169</v>
      </c>
      <c r="H3594" s="145">
        <f t="shared" si="248"/>
        <v>1.6169</v>
      </c>
    </row>
    <row r="3595" spans="1:8">
      <c r="A3595" s="141" t="s">
        <v>93</v>
      </c>
      <c r="B3595" s="136">
        <f t="shared" si="249"/>
        <v>2013</v>
      </c>
      <c r="C3595" s="137">
        <v>1.3642000000000001</v>
      </c>
      <c r="D3595" s="133">
        <f t="shared" si="247"/>
        <v>1.3642000000000001</v>
      </c>
      <c r="E3595" s="144">
        <v>41551</v>
      </c>
      <c r="F3595" s="139">
        <f t="shared" si="250"/>
        <v>2013</v>
      </c>
      <c r="G3595" s="140">
        <v>1.6069</v>
      </c>
      <c r="H3595" s="145">
        <f t="shared" si="248"/>
        <v>1.6069</v>
      </c>
    </row>
    <row r="3596" spans="1:8">
      <c r="A3596" s="141" t="s">
        <v>92</v>
      </c>
      <c r="B3596" s="136">
        <f t="shared" si="249"/>
        <v>2013</v>
      </c>
      <c r="C3596" s="137">
        <v>1.3582000000000001</v>
      </c>
      <c r="D3596" s="133">
        <f t="shared" si="247"/>
        <v>1.3582000000000001</v>
      </c>
      <c r="E3596" s="144">
        <v>41554</v>
      </c>
      <c r="F3596" s="139">
        <f t="shared" si="250"/>
        <v>2013</v>
      </c>
      <c r="G3596" s="140">
        <v>1.6082000000000001</v>
      </c>
      <c r="H3596" s="145">
        <f t="shared" si="248"/>
        <v>1.6082000000000001</v>
      </c>
    </row>
    <row r="3597" spans="1:8">
      <c r="A3597" s="141" t="s">
        <v>91</v>
      </c>
      <c r="B3597" s="136">
        <f t="shared" si="249"/>
        <v>2013</v>
      </c>
      <c r="C3597" s="137">
        <v>1.3569</v>
      </c>
      <c r="D3597" s="133">
        <f t="shared" si="247"/>
        <v>1.3569</v>
      </c>
      <c r="E3597" s="144">
        <v>41555</v>
      </c>
      <c r="F3597" s="139">
        <f t="shared" si="250"/>
        <v>2013</v>
      </c>
      <c r="G3597" s="140">
        <v>1.6089</v>
      </c>
      <c r="H3597" s="145">
        <f t="shared" si="248"/>
        <v>1.6089</v>
      </c>
    </row>
    <row r="3598" spans="1:8">
      <c r="A3598" s="141" t="s">
        <v>90</v>
      </c>
      <c r="B3598" s="136">
        <f t="shared" si="249"/>
        <v>2013</v>
      </c>
      <c r="C3598" s="137">
        <v>1.3582000000000001</v>
      </c>
      <c r="D3598" s="133">
        <f t="shared" si="247"/>
        <v>1.3582000000000001</v>
      </c>
      <c r="E3598" s="144">
        <v>41556</v>
      </c>
      <c r="F3598" s="139">
        <f t="shared" si="250"/>
        <v>2013</v>
      </c>
      <c r="G3598" s="140">
        <v>1.5943000000000001</v>
      </c>
      <c r="H3598" s="145">
        <f t="shared" si="248"/>
        <v>1.5943000000000001</v>
      </c>
    </row>
    <row r="3599" spans="1:8">
      <c r="A3599" s="141" t="s">
        <v>89</v>
      </c>
      <c r="B3599" s="136">
        <f t="shared" si="249"/>
        <v>2013</v>
      </c>
      <c r="C3599" s="137">
        <v>1.3512999999999999</v>
      </c>
      <c r="D3599" s="133">
        <f t="shared" si="247"/>
        <v>1.3512999999999999</v>
      </c>
      <c r="E3599" s="144">
        <v>41557</v>
      </c>
      <c r="F3599" s="139">
        <f t="shared" si="250"/>
        <v>2013</v>
      </c>
      <c r="G3599" s="140">
        <v>1.5974999999999999</v>
      </c>
      <c r="H3599" s="145">
        <f t="shared" si="248"/>
        <v>1.5974999999999999</v>
      </c>
    </row>
    <row r="3600" spans="1:8">
      <c r="A3600" s="141" t="s">
        <v>88</v>
      </c>
      <c r="B3600" s="136">
        <f t="shared" si="249"/>
        <v>2013</v>
      </c>
      <c r="C3600" s="137">
        <v>1.3534999999999999</v>
      </c>
      <c r="D3600" s="133">
        <f t="shared" si="247"/>
        <v>1.3534999999999999</v>
      </c>
      <c r="E3600" s="144">
        <v>41558</v>
      </c>
      <c r="F3600" s="139">
        <f t="shared" si="250"/>
        <v>2013</v>
      </c>
      <c r="G3600" s="140">
        <v>1.5945</v>
      </c>
      <c r="H3600" s="145">
        <f t="shared" si="248"/>
        <v>1.5945</v>
      </c>
    </row>
    <row r="3601" spans="1:8">
      <c r="A3601" s="141" t="s">
        <v>87</v>
      </c>
      <c r="B3601" s="136">
        <f t="shared" si="249"/>
        <v>2013</v>
      </c>
      <c r="C3601" s="137">
        <v>1.3559000000000001</v>
      </c>
      <c r="D3601" s="133">
        <f t="shared" si="247"/>
        <v>1.3559000000000001</v>
      </c>
      <c r="E3601" s="144">
        <v>41561</v>
      </c>
      <c r="F3601" s="139">
        <f t="shared" si="250"/>
        <v>2013</v>
      </c>
      <c r="G3601" s="140" t="s">
        <v>50</v>
      </c>
      <c r="H3601" s="145" t="str">
        <f t="shared" si="248"/>
        <v/>
      </c>
    </row>
    <row r="3602" spans="1:8">
      <c r="A3602" s="141" t="s">
        <v>86</v>
      </c>
      <c r="B3602" s="136">
        <f t="shared" si="249"/>
        <v>2013</v>
      </c>
      <c r="C3602" s="137" t="s">
        <v>50</v>
      </c>
      <c r="D3602" s="133" t="str">
        <f t="shared" si="247"/>
        <v/>
      </c>
      <c r="E3602" s="144">
        <v>41562</v>
      </c>
      <c r="F3602" s="139">
        <f t="shared" si="250"/>
        <v>2013</v>
      </c>
      <c r="G3602" s="140">
        <v>1.5973999999999999</v>
      </c>
      <c r="H3602" s="145">
        <f t="shared" si="248"/>
        <v>1.5973999999999999</v>
      </c>
    </row>
    <row r="3603" spans="1:8">
      <c r="A3603" s="141" t="s">
        <v>85</v>
      </c>
      <c r="B3603" s="136">
        <f t="shared" si="249"/>
        <v>2013</v>
      </c>
      <c r="C3603" s="137">
        <v>1.3493999999999999</v>
      </c>
      <c r="D3603" s="133">
        <f t="shared" si="247"/>
        <v>1.3493999999999999</v>
      </c>
      <c r="E3603" s="144">
        <v>41563</v>
      </c>
      <c r="F3603" s="139">
        <f t="shared" si="250"/>
        <v>2013</v>
      </c>
      <c r="G3603" s="140">
        <v>1.5904</v>
      </c>
      <c r="H3603" s="145">
        <f t="shared" si="248"/>
        <v>1.5904</v>
      </c>
    </row>
    <row r="3604" spans="1:8">
      <c r="A3604" s="141" t="s">
        <v>84</v>
      </c>
      <c r="B3604" s="136">
        <f t="shared" si="249"/>
        <v>2013</v>
      </c>
      <c r="C3604" s="137">
        <v>1.349</v>
      </c>
      <c r="D3604" s="133">
        <f t="shared" si="247"/>
        <v>1.349</v>
      </c>
      <c r="E3604" s="144">
        <v>41564</v>
      </c>
      <c r="F3604" s="139">
        <f t="shared" si="250"/>
        <v>2013</v>
      </c>
      <c r="G3604" s="140">
        <v>1.6166</v>
      </c>
      <c r="H3604" s="145">
        <f t="shared" si="248"/>
        <v>1.6166</v>
      </c>
    </row>
    <row r="3605" spans="1:8">
      <c r="A3605" s="141" t="s">
        <v>83</v>
      </c>
      <c r="B3605" s="136">
        <f t="shared" si="249"/>
        <v>2013</v>
      </c>
      <c r="C3605" s="137">
        <v>1.3664000000000001</v>
      </c>
      <c r="D3605" s="133">
        <f t="shared" si="247"/>
        <v>1.3664000000000001</v>
      </c>
      <c r="E3605" s="144">
        <v>41565</v>
      </c>
      <c r="F3605" s="139">
        <f t="shared" si="250"/>
        <v>2013</v>
      </c>
      <c r="G3605" s="140">
        <v>1.6184000000000001</v>
      </c>
      <c r="H3605" s="145">
        <f t="shared" si="248"/>
        <v>1.6184000000000001</v>
      </c>
    </row>
    <row r="3606" spans="1:8">
      <c r="A3606" s="141" t="s">
        <v>82</v>
      </c>
      <c r="B3606" s="136">
        <f t="shared" si="249"/>
        <v>2013</v>
      </c>
      <c r="C3606" s="137">
        <v>1.3693</v>
      </c>
      <c r="D3606" s="133">
        <f t="shared" si="247"/>
        <v>1.3693</v>
      </c>
      <c r="E3606" s="144">
        <v>41568</v>
      </c>
      <c r="F3606" s="139">
        <f t="shared" si="250"/>
        <v>2013</v>
      </c>
      <c r="G3606" s="140">
        <v>1.6149</v>
      </c>
      <c r="H3606" s="145">
        <f t="shared" si="248"/>
        <v>1.6149</v>
      </c>
    </row>
    <row r="3607" spans="1:8">
      <c r="A3607" s="141" t="s">
        <v>81</v>
      </c>
      <c r="B3607" s="136">
        <f t="shared" si="249"/>
        <v>2013</v>
      </c>
      <c r="C3607" s="137">
        <v>1.3672</v>
      </c>
      <c r="D3607" s="133">
        <f t="shared" si="247"/>
        <v>1.3672</v>
      </c>
      <c r="E3607" s="144">
        <v>41569</v>
      </c>
      <c r="F3607" s="139">
        <f t="shared" si="250"/>
        <v>2013</v>
      </c>
      <c r="G3607" s="140">
        <v>1.6221000000000001</v>
      </c>
      <c r="H3607" s="145">
        <f t="shared" si="248"/>
        <v>1.6221000000000001</v>
      </c>
    </row>
    <row r="3608" spans="1:8">
      <c r="A3608" s="141" t="s">
        <v>80</v>
      </c>
      <c r="B3608" s="136">
        <f t="shared" si="249"/>
        <v>2013</v>
      </c>
      <c r="C3608" s="137">
        <v>1.3777999999999999</v>
      </c>
      <c r="D3608" s="133">
        <f t="shared" si="247"/>
        <v>1.3777999999999999</v>
      </c>
      <c r="E3608" s="144">
        <v>41570</v>
      </c>
      <c r="F3608" s="139">
        <f t="shared" si="250"/>
        <v>2013</v>
      </c>
      <c r="G3608" s="140">
        <v>1.6171</v>
      </c>
      <c r="H3608" s="145">
        <f t="shared" si="248"/>
        <v>1.6171</v>
      </c>
    </row>
    <row r="3609" spans="1:8">
      <c r="A3609" s="141" t="s">
        <v>79</v>
      </c>
      <c r="B3609" s="136">
        <f t="shared" si="249"/>
        <v>2013</v>
      </c>
      <c r="C3609" s="137">
        <v>1.3786</v>
      </c>
      <c r="D3609" s="133">
        <f t="shared" si="247"/>
        <v>1.3786</v>
      </c>
      <c r="E3609" s="144">
        <v>41571</v>
      </c>
      <c r="F3609" s="139">
        <f t="shared" si="250"/>
        <v>2013</v>
      </c>
      <c r="G3609" s="140">
        <v>1.6186</v>
      </c>
      <c r="H3609" s="145">
        <f t="shared" si="248"/>
        <v>1.6186</v>
      </c>
    </row>
    <row r="3610" spans="1:8">
      <c r="A3610" s="141" t="s">
        <v>78</v>
      </c>
      <c r="B3610" s="136">
        <f t="shared" si="249"/>
        <v>2013</v>
      </c>
      <c r="C3610" s="137">
        <v>1.381</v>
      </c>
      <c r="D3610" s="133">
        <f t="shared" si="247"/>
        <v>1.381</v>
      </c>
      <c r="E3610" s="144">
        <v>41572</v>
      </c>
      <c r="F3610" s="139">
        <f t="shared" si="250"/>
        <v>2013</v>
      </c>
      <c r="G3610" s="140">
        <v>1.6157999999999999</v>
      </c>
      <c r="H3610" s="145">
        <f t="shared" si="248"/>
        <v>1.6157999999999999</v>
      </c>
    </row>
    <row r="3611" spans="1:8">
      <c r="A3611" s="141" t="s">
        <v>77</v>
      </c>
      <c r="B3611" s="136">
        <f t="shared" si="249"/>
        <v>2013</v>
      </c>
      <c r="C3611" s="137">
        <v>1.3794</v>
      </c>
      <c r="D3611" s="133">
        <f t="shared" si="247"/>
        <v>1.3794</v>
      </c>
      <c r="E3611" s="144">
        <v>41575</v>
      </c>
      <c r="F3611" s="139">
        <f t="shared" si="250"/>
        <v>2013</v>
      </c>
      <c r="G3611" s="140">
        <v>1.6131</v>
      </c>
      <c r="H3611" s="145">
        <f t="shared" si="248"/>
        <v>1.6131</v>
      </c>
    </row>
    <row r="3612" spans="1:8">
      <c r="A3612" s="141" t="s">
        <v>76</v>
      </c>
      <c r="B3612" s="136">
        <f t="shared" si="249"/>
        <v>2013</v>
      </c>
      <c r="C3612" s="137">
        <v>1.3786</v>
      </c>
      <c r="D3612" s="133">
        <f t="shared" si="247"/>
        <v>1.3786</v>
      </c>
      <c r="E3612" s="144">
        <v>41576</v>
      </c>
      <c r="F3612" s="139">
        <f t="shared" si="250"/>
        <v>2013</v>
      </c>
      <c r="G3612" s="140">
        <v>1.6059000000000001</v>
      </c>
      <c r="H3612" s="145">
        <f t="shared" si="248"/>
        <v>1.6059000000000001</v>
      </c>
    </row>
    <row r="3613" spans="1:8">
      <c r="A3613" s="141" t="s">
        <v>75</v>
      </c>
      <c r="B3613" s="136">
        <f t="shared" si="249"/>
        <v>2013</v>
      </c>
      <c r="C3613" s="137">
        <v>1.377</v>
      </c>
      <c r="D3613" s="133">
        <f t="shared" si="247"/>
        <v>1.377</v>
      </c>
      <c r="E3613" s="144">
        <v>41577</v>
      </c>
      <c r="F3613" s="139">
        <f t="shared" si="250"/>
        <v>2013</v>
      </c>
      <c r="G3613" s="140">
        <v>1.6077999999999999</v>
      </c>
      <c r="H3613" s="145">
        <f t="shared" si="248"/>
        <v>1.6077999999999999</v>
      </c>
    </row>
    <row r="3614" spans="1:8">
      <c r="A3614" s="141" t="s">
        <v>74</v>
      </c>
      <c r="B3614" s="136">
        <f t="shared" si="249"/>
        <v>2013</v>
      </c>
      <c r="C3614" s="137">
        <v>1.3771</v>
      </c>
      <c r="D3614" s="133">
        <f t="shared" si="247"/>
        <v>1.3771</v>
      </c>
      <c r="E3614" s="144">
        <v>41578</v>
      </c>
      <c r="F3614" s="139">
        <f t="shared" si="250"/>
        <v>2013</v>
      </c>
      <c r="G3614" s="140">
        <v>1.6068</v>
      </c>
      <c r="H3614" s="145">
        <f t="shared" si="248"/>
        <v>1.6068</v>
      </c>
    </row>
    <row r="3615" spans="1:8">
      <c r="A3615" s="141" t="s">
        <v>73</v>
      </c>
      <c r="B3615" s="136">
        <f t="shared" si="249"/>
        <v>2013</v>
      </c>
      <c r="C3615" s="137">
        <v>1.3593999999999999</v>
      </c>
      <c r="D3615" s="133">
        <f t="shared" si="247"/>
        <v>1.3593999999999999</v>
      </c>
      <c r="E3615" s="144">
        <v>41579</v>
      </c>
      <c r="F3615" s="139">
        <f t="shared" si="250"/>
        <v>2013</v>
      </c>
      <c r="G3615" s="140">
        <v>1.5922000000000001</v>
      </c>
      <c r="H3615" s="145">
        <f t="shared" si="248"/>
        <v>1.5922000000000001</v>
      </c>
    </row>
    <row r="3616" spans="1:8">
      <c r="A3616" s="135">
        <v>41579</v>
      </c>
      <c r="B3616" s="136">
        <f t="shared" si="249"/>
        <v>2013</v>
      </c>
      <c r="C3616" s="137">
        <v>1.3488</v>
      </c>
      <c r="D3616" s="133">
        <f t="shared" si="247"/>
        <v>1.3488</v>
      </c>
      <c r="E3616" s="144">
        <v>41582</v>
      </c>
      <c r="F3616" s="139">
        <f t="shared" si="250"/>
        <v>2013</v>
      </c>
      <c r="G3616" s="140">
        <v>1.595</v>
      </c>
      <c r="H3616" s="145">
        <f t="shared" si="248"/>
        <v>1.595</v>
      </c>
    </row>
    <row r="3617" spans="1:8">
      <c r="A3617" s="135">
        <v>41582</v>
      </c>
      <c r="B3617" s="136">
        <f t="shared" si="249"/>
        <v>2013</v>
      </c>
      <c r="C3617" s="137">
        <v>1.3515999999999999</v>
      </c>
      <c r="D3617" s="133">
        <f t="shared" si="247"/>
        <v>1.3515999999999999</v>
      </c>
      <c r="E3617" s="144">
        <v>41583</v>
      </c>
      <c r="F3617" s="139">
        <f t="shared" si="250"/>
        <v>2013</v>
      </c>
      <c r="G3617" s="140">
        <v>1.6044</v>
      </c>
      <c r="H3617" s="145">
        <f t="shared" si="248"/>
        <v>1.6044</v>
      </c>
    </row>
    <row r="3618" spans="1:8">
      <c r="A3618" s="135">
        <v>41583</v>
      </c>
      <c r="B3618" s="136">
        <f t="shared" si="249"/>
        <v>2013</v>
      </c>
      <c r="C3618" s="137">
        <v>1.347</v>
      </c>
      <c r="D3618" s="133">
        <f t="shared" si="247"/>
        <v>1.347</v>
      </c>
      <c r="E3618" s="144">
        <v>41584</v>
      </c>
      <c r="F3618" s="139">
        <f t="shared" si="250"/>
        <v>2013</v>
      </c>
      <c r="G3618" s="140">
        <v>1.6080000000000001</v>
      </c>
      <c r="H3618" s="145">
        <f t="shared" si="248"/>
        <v>1.6080000000000001</v>
      </c>
    </row>
    <row r="3619" spans="1:8">
      <c r="A3619" s="135">
        <v>41584</v>
      </c>
      <c r="B3619" s="136">
        <f t="shared" si="249"/>
        <v>2013</v>
      </c>
      <c r="C3619" s="137">
        <v>1.353</v>
      </c>
      <c r="D3619" s="133">
        <f t="shared" si="247"/>
        <v>1.353</v>
      </c>
      <c r="E3619" s="144">
        <v>41585</v>
      </c>
      <c r="F3619" s="139">
        <f t="shared" si="250"/>
        <v>2013</v>
      </c>
      <c r="G3619" s="140">
        <v>1.6069</v>
      </c>
      <c r="H3619" s="145">
        <f t="shared" si="248"/>
        <v>1.6069</v>
      </c>
    </row>
    <row r="3620" spans="1:8">
      <c r="A3620" s="135">
        <v>41585</v>
      </c>
      <c r="B3620" s="136">
        <f t="shared" si="249"/>
        <v>2013</v>
      </c>
      <c r="C3620" s="137">
        <v>1.339</v>
      </c>
      <c r="D3620" s="133">
        <f t="shared" si="247"/>
        <v>1.339</v>
      </c>
      <c r="E3620" s="144">
        <v>41586</v>
      </c>
      <c r="F3620" s="139">
        <f t="shared" si="250"/>
        <v>2013</v>
      </c>
      <c r="G3620" s="140">
        <v>1.5994999999999999</v>
      </c>
      <c r="H3620" s="145">
        <f t="shared" si="248"/>
        <v>1.5994999999999999</v>
      </c>
    </row>
    <row r="3621" spans="1:8">
      <c r="A3621" s="135">
        <v>41586</v>
      </c>
      <c r="B3621" s="136">
        <f t="shared" si="249"/>
        <v>2013</v>
      </c>
      <c r="C3621" s="137">
        <v>1.3357000000000001</v>
      </c>
      <c r="D3621" s="133">
        <f t="shared" si="247"/>
        <v>1.3357000000000001</v>
      </c>
      <c r="E3621" s="144">
        <v>41589</v>
      </c>
      <c r="F3621" s="139">
        <f t="shared" si="250"/>
        <v>2013</v>
      </c>
      <c r="G3621" s="140" t="s">
        <v>50</v>
      </c>
      <c r="H3621" s="145" t="str">
        <f t="shared" si="248"/>
        <v/>
      </c>
    </row>
    <row r="3622" spans="1:8">
      <c r="A3622" s="135">
        <v>41589</v>
      </c>
      <c r="B3622" s="136">
        <f t="shared" si="249"/>
        <v>2013</v>
      </c>
      <c r="C3622" s="137" t="s">
        <v>50</v>
      </c>
      <c r="D3622" s="133" t="str">
        <f t="shared" si="247"/>
        <v/>
      </c>
      <c r="E3622" s="144">
        <v>41590</v>
      </c>
      <c r="F3622" s="139">
        <f t="shared" si="250"/>
        <v>2013</v>
      </c>
      <c r="G3622" s="140">
        <v>1.5915999999999999</v>
      </c>
      <c r="H3622" s="145">
        <f t="shared" si="248"/>
        <v>1.5915999999999999</v>
      </c>
    </row>
    <row r="3623" spans="1:8">
      <c r="A3623" s="135">
        <v>41590</v>
      </c>
      <c r="B3623" s="136">
        <f t="shared" si="249"/>
        <v>2013</v>
      </c>
      <c r="C3623" s="137">
        <v>1.3428</v>
      </c>
      <c r="D3623" s="133">
        <f t="shared" si="247"/>
        <v>1.3428</v>
      </c>
      <c r="E3623" s="144">
        <v>41591</v>
      </c>
      <c r="F3623" s="139">
        <f t="shared" si="250"/>
        <v>2013</v>
      </c>
      <c r="G3623" s="140">
        <v>1.6032999999999999</v>
      </c>
      <c r="H3623" s="145">
        <f t="shared" si="248"/>
        <v>1.6032999999999999</v>
      </c>
    </row>
    <row r="3624" spans="1:8">
      <c r="A3624" s="135">
        <v>41591</v>
      </c>
      <c r="B3624" s="136">
        <f t="shared" si="249"/>
        <v>2013</v>
      </c>
      <c r="C3624" s="137">
        <v>1.3455999999999999</v>
      </c>
      <c r="D3624" s="133">
        <f t="shared" si="247"/>
        <v>1.3455999999999999</v>
      </c>
      <c r="E3624" s="144">
        <v>41592</v>
      </c>
      <c r="F3624" s="139">
        <f t="shared" si="250"/>
        <v>2013</v>
      </c>
      <c r="G3624" s="140">
        <v>1.6076999999999999</v>
      </c>
      <c r="H3624" s="145">
        <f t="shared" si="248"/>
        <v>1.6076999999999999</v>
      </c>
    </row>
    <row r="3625" spans="1:8">
      <c r="A3625" s="135">
        <v>41592</v>
      </c>
      <c r="B3625" s="136">
        <f t="shared" si="249"/>
        <v>2013</v>
      </c>
      <c r="C3625" s="137">
        <v>1.3468</v>
      </c>
      <c r="D3625" s="133">
        <f t="shared" si="247"/>
        <v>1.3468</v>
      </c>
      <c r="E3625" s="144">
        <v>41593</v>
      </c>
      <c r="F3625" s="139">
        <f t="shared" si="250"/>
        <v>2013</v>
      </c>
      <c r="G3625" s="140">
        <v>1.6107</v>
      </c>
      <c r="H3625" s="145">
        <f t="shared" si="248"/>
        <v>1.6107</v>
      </c>
    </row>
    <row r="3626" spans="1:8">
      <c r="A3626" s="135">
        <v>41593</v>
      </c>
      <c r="B3626" s="136">
        <f t="shared" si="249"/>
        <v>2013</v>
      </c>
      <c r="C3626" s="137">
        <v>1.3480000000000001</v>
      </c>
      <c r="D3626" s="133">
        <f t="shared" si="247"/>
        <v>1.3480000000000001</v>
      </c>
      <c r="E3626" s="144">
        <v>41596</v>
      </c>
      <c r="F3626" s="139">
        <f t="shared" si="250"/>
        <v>2013</v>
      </c>
      <c r="G3626" s="140">
        <v>1.611</v>
      </c>
      <c r="H3626" s="145">
        <f t="shared" si="248"/>
        <v>1.611</v>
      </c>
    </row>
    <row r="3627" spans="1:8">
      <c r="A3627" s="135">
        <v>41596</v>
      </c>
      <c r="B3627" s="136">
        <f t="shared" si="249"/>
        <v>2013</v>
      </c>
      <c r="C3627" s="137">
        <v>1.3520000000000001</v>
      </c>
      <c r="D3627" s="133">
        <f t="shared" si="247"/>
        <v>1.3520000000000001</v>
      </c>
      <c r="E3627" s="144">
        <v>41597</v>
      </c>
      <c r="F3627" s="139">
        <f t="shared" si="250"/>
        <v>2013</v>
      </c>
      <c r="G3627" s="140">
        <v>1.611</v>
      </c>
      <c r="H3627" s="145">
        <f t="shared" si="248"/>
        <v>1.611</v>
      </c>
    </row>
    <row r="3628" spans="1:8">
      <c r="A3628" s="135">
        <v>41597</v>
      </c>
      <c r="B3628" s="136">
        <f t="shared" si="249"/>
        <v>2013</v>
      </c>
      <c r="C3628" s="137">
        <v>1.3529</v>
      </c>
      <c r="D3628" s="133">
        <f t="shared" si="247"/>
        <v>1.3529</v>
      </c>
      <c r="E3628" s="144">
        <v>41598</v>
      </c>
      <c r="F3628" s="139">
        <f t="shared" si="250"/>
        <v>2013</v>
      </c>
      <c r="G3628" s="140">
        <v>1.615</v>
      </c>
      <c r="H3628" s="145">
        <f t="shared" si="248"/>
        <v>1.615</v>
      </c>
    </row>
    <row r="3629" spans="1:8">
      <c r="A3629" s="135">
        <v>41598</v>
      </c>
      <c r="B3629" s="136">
        <f t="shared" si="249"/>
        <v>2013</v>
      </c>
      <c r="C3629" s="137">
        <v>1.3451</v>
      </c>
      <c r="D3629" s="133">
        <f t="shared" si="247"/>
        <v>1.3451</v>
      </c>
      <c r="E3629" s="144">
        <v>41599</v>
      </c>
      <c r="F3629" s="139">
        <f t="shared" si="250"/>
        <v>2013</v>
      </c>
      <c r="G3629" s="140">
        <v>1.6154999999999999</v>
      </c>
      <c r="H3629" s="145">
        <f t="shared" si="248"/>
        <v>1.6154999999999999</v>
      </c>
    </row>
    <row r="3630" spans="1:8">
      <c r="A3630" s="135">
        <v>41599</v>
      </c>
      <c r="B3630" s="136">
        <f t="shared" si="249"/>
        <v>2013</v>
      </c>
      <c r="C3630" s="137">
        <v>1.347</v>
      </c>
      <c r="D3630" s="133">
        <f t="shared" si="247"/>
        <v>1.347</v>
      </c>
      <c r="E3630" s="144">
        <v>41600</v>
      </c>
      <c r="F3630" s="139">
        <f t="shared" si="250"/>
        <v>2013</v>
      </c>
      <c r="G3630" s="140">
        <v>1.6211</v>
      </c>
      <c r="H3630" s="145">
        <f t="shared" si="248"/>
        <v>1.6211</v>
      </c>
    </row>
    <row r="3631" spans="1:8">
      <c r="A3631" s="135">
        <v>41600</v>
      </c>
      <c r="B3631" s="136">
        <f t="shared" si="249"/>
        <v>2013</v>
      </c>
      <c r="C3631" s="137">
        <v>1.3547</v>
      </c>
      <c r="D3631" s="133">
        <f t="shared" si="247"/>
        <v>1.3547</v>
      </c>
      <c r="E3631" s="144">
        <v>41603</v>
      </c>
      <c r="F3631" s="139">
        <f t="shared" si="250"/>
        <v>2013</v>
      </c>
      <c r="G3631" s="140">
        <v>1.6146</v>
      </c>
      <c r="H3631" s="145">
        <f t="shared" si="248"/>
        <v>1.6146</v>
      </c>
    </row>
    <row r="3632" spans="1:8">
      <c r="A3632" s="135">
        <v>41603</v>
      </c>
      <c r="B3632" s="136">
        <f t="shared" si="249"/>
        <v>2013</v>
      </c>
      <c r="C3632" s="137">
        <v>1.3502000000000001</v>
      </c>
      <c r="D3632" s="133">
        <f t="shared" si="247"/>
        <v>1.3502000000000001</v>
      </c>
      <c r="E3632" s="144">
        <v>41604</v>
      </c>
      <c r="F3632" s="139">
        <f t="shared" si="250"/>
        <v>2013</v>
      </c>
      <c r="G3632" s="140">
        <v>1.6187</v>
      </c>
      <c r="H3632" s="145">
        <f t="shared" si="248"/>
        <v>1.6187</v>
      </c>
    </row>
    <row r="3633" spans="1:8">
      <c r="A3633" s="135">
        <v>41604</v>
      </c>
      <c r="B3633" s="136">
        <f t="shared" si="249"/>
        <v>2013</v>
      </c>
      <c r="C3633" s="137">
        <v>1.3554999999999999</v>
      </c>
      <c r="D3633" s="133">
        <f t="shared" si="247"/>
        <v>1.3554999999999999</v>
      </c>
      <c r="E3633" s="144">
        <v>41605</v>
      </c>
      <c r="F3633" s="139">
        <f t="shared" si="250"/>
        <v>2013</v>
      </c>
      <c r="G3633" s="140">
        <v>1.6267</v>
      </c>
      <c r="H3633" s="145">
        <f t="shared" si="248"/>
        <v>1.6267</v>
      </c>
    </row>
    <row r="3634" spans="1:8">
      <c r="A3634" s="135">
        <v>41605</v>
      </c>
      <c r="B3634" s="136">
        <f t="shared" si="249"/>
        <v>2013</v>
      </c>
      <c r="C3634" s="137">
        <v>1.3563000000000001</v>
      </c>
      <c r="D3634" s="133">
        <f t="shared" si="247"/>
        <v>1.3563000000000001</v>
      </c>
      <c r="E3634" s="144">
        <v>41606</v>
      </c>
      <c r="F3634" s="139">
        <f t="shared" si="250"/>
        <v>2013</v>
      </c>
      <c r="G3634" s="140" t="s">
        <v>50</v>
      </c>
      <c r="H3634" s="145" t="str">
        <f t="shared" si="248"/>
        <v/>
      </c>
    </row>
    <row r="3635" spans="1:8">
      <c r="A3635" s="135">
        <v>41606</v>
      </c>
      <c r="B3635" s="136">
        <f t="shared" si="249"/>
        <v>2013</v>
      </c>
      <c r="C3635" s="137" t="s">
        <v>50</v>
      </c>
      <c r="D3635" s="133" t="str">
        <f t="shared" si="247"/>
        <v/>
      </c>
      <c r="E3635" s="144">
        <v>41607</v>
      </c>
      <c r="F3635" s="139">
        <f t="shared" si="250"/>
        <v>2013</v>
      </c>
      <c r="G3635" s="140">
        <v>1.6373</v>
      </c>
      <c r="H3635" s="145">
        <f t="shared" si="248"/>
        <v>1.6373</v>
      </c>
    </row>
    <row r="3636" spans="1:8">
      <c r="A3636" s="135">
        <v>41607</v>
      </c>
      <c r="B3636" s="136">
        <f t="shared" si="249"/>
        <v>2013</v>
      </c>
      <c r="C3636" s="137">
        <v>1.3606</v>
      </c>
      <c r="D3636" s="133">
        <f t="shared" si="247"/>
        <v>1.3606</v>
      </c>
      <c r="E3636" s="144">
        <v>41610</v>
      </c>
      <c r="F3636" s="139">
        <f t="shared" si="250"/>
        <v>2013</v>
      </c>
      <c r="G3636" s="140">
        <v>1.6365000000000001</v>
      </c>
      <c r="H3636" s="145">
        <f t="shared" si="248"/>
        <v>1.6365000000000001</v>
      </c>
    </row>
    <row r="3637" spans="1:8">
      <c r="A3637" s="135">
        <v>41610</v>
      </c>
      <c r="B3637" s="136">
        <f t="shared" si="249"/>
        <v>2013</v>
      </c>
      <c r="C3637" s="137">
        <v>1.3552</v>
      </c>
      <c r="D3637" s="133">
        <f t="shared" si="247"/>
        <v>1.3552</v>
      </c>
      <c r="E3637" s="144">
        <v>41611</v>
      </c>
      <c r="F3637" s="139">
        <f t="shared" si="250"/>
        <v>2013</v>
      </c>
      <c r="G3637" s="140">
        <v>1.6415999999999999</v>
      </c>
      <c r="H3637" s="145">
        <f t="shared" si="248"/>
        <v>1.6415999999999999</v>
      </c>
    </row>
    <row r="3638" spans="1:8">
      <c r="A3638" s="135">
        <v>41611</v>
      </c>
      <c r="B3638" s="136">
        <f t="shared" si="249"/>
        <v>2013</v>
      </c>
      <c r="C3638" s="137">
        <v>1.3604000000000001</v>
      </c>
      <c r="D3638" s="133">
        <f t="shared" si="247"/>
        <v>1.3604000000000001</v>
      </c>
      <c r="E3638" s="144">
        <v>41612</v>
      </c>
      <c r="F3638" s="139">
        <f t="shared" si="250"/>
        <v>2013</v>
      </c>
      <c r="G3638" s="140">
        <v>1.6352</v>
      </c>
      <c r="H3638" s="145">
        <f t="shared" si="248"/>
        <v>1.6352</v>
      </c>
    </row>
    <row r="3639" spans="1:8">
      <c r="A3639" s="135">
        <v>41612</v>
      </c>
      <c r="B3639" s="136">
        <f t="shared" si="249"/>
        <v>2013</v>
      </c>
      <c r="C3639" s="137">
        <v>1.3554999999999999</v>
      </c>
      <c r="D3639" s="133">
        <f t="shared" si="247"/>
        <v>1.3554999999999999</v>
      </c>
      <c r="E3639" s="144">
        <v>41613</v>
      </c>
      <c r="F3639" s="139">
        <f t="shared" si="250"/>
        <v>2013</v>
      </c>
      <c r="G3639" s="140">
        <v>1.6328</v>
      </c>
      <c r="H3639" s="145">
        <f t="shared" si="248"/>
        <v>1.6328</v>
      </c>
    </row>
    <row r="3640" spans="1:8">
      <c r="A3640" s="135">
        <v>41613</v>
      </c>
      <c r="B3640" s="136">
        <f t="shared" si="249"/>
        <v>2013</v>
      </c>
      <c r="C3640" s="137">
        <v>1.3664000000000001</v>
      </c>
      <c r="D3640" s="133">
        <f t="shared" si="247"/>
        <v>1.3664000000000001</v>
      </c>
      <c r="E3640" s="144">
        <v>41614</v>
      </c>
      <c r="F3640" s="139">
        <f t="shared" si="250"/>
        <v>2013</v>
      </c>
      <c r="G3640" s="140">
        <v>1.6327</v>
      </c>
      <c r="H3640" s="145">
        <f t="shared" si="248"/>
        <v>1.6327</v>
      </c>
    </row>
    <row r="3641" spans="1:8">
      <c r="A3641" s="135">
        <v>41614</v>
      </c>
      <c r="B3641" s="136">
        <f t="shared" si="249"/>
        <v>2013</v>
      </c>
      <c r="C3641" s="137">
        <v>1.369</v>
      </c>
      <c r="D3641" s="133">
        <f t="shared" si="247"/>
        <v>1.369</v>
      </c>
      <c r="E3641" s="144">
        <v>41617</v>
      </c>
      <c r="F3641" s="139">
        <f t="shared" si="250"/>
        <v>2013</v>
      </c>
      <c r="G3641" s="140">
        <v>1.6403000000000001</v>
      </c>
      <c r="H3641" s="145">
        <f t="shared" si="248"/>
        <v>1.6403000000000001</v>
      </c>
    </row>
    <row r="3642" spans="1:8">
      <c r="A3642" s="135">
        <v>41617</v>
      </c>
      <c r="B3642" s="136">
        <f t="shared" si="249"/>
        <v>2013</v>
      </c>
      <c r="C3642" s="137">
        <v>1.3726</v>
      </c>
      <c r="D3642" s="133">
        <f t="shared" si="247"/>
        <v>1.3726</v>
      </c>
      <c r="E3642" s="144">
        <v>41618</v>
      </c>
      <c r="F3642" s="139">
        <f t="shared" si="250"/>
        <v>2013</v>
      </c>
      <c r="G3642" s="140">
        <v>1.6424000000000001</v>
      </c>
      <c r="H3642" s="145">
        <f t="shared" si="248"/>
        <v>1.6424000000000001</v>
      </c>
    </row>
    <row r="3643" spans="1:8">
      <c r="A3643" s="135">
        <v>41618</v>
      </c>
      <c r="B3643" s="136">
        <f t="shared" si="249"/>
        <v>2013</v>
      </c>
      <c r="C3643" s="137">
        <v>1.3765000000000001</v>
      </c>
      <c r="D3643" s="133">
        <f t="shared" si="247"/>
        <v>1.3765000000000001</v>
      </c>
      <c r="E3643" s="144">
        <v>41619</v>
      </c>
      <c r="F3643" s="139">
        <f t="shared" si="250"/>
        <v>2013</v>
      </c>
      <c r="G3643" s="140">
        <v>1.6389</v>
      </c>
      <c r="H3643" s="145">
        <f t="shared" si="248"/>
        <v>1.6389</v>
      </c>
    </row>
    <row r="3644" spans="1:8">
      <c r="A3644" s="135">
        <v>41619</v>
      </c>
      <c r="B3644" s="136">
        <f t="shared" si="249"/>
        <v>2013</v>
      </c>
      <c r="C3644" s="137">
        <v>1.3797999999999999</v>
      </c>
      <c r="D3644" s="133">
        <f t="shared" si="247"/>
        <v>1.3797999999999999</v>
      </c>
      <c r="E3644" s="144">
        <v>41620</v>
      </c>
      <c r="F3644" s="139">
        <f t="shared" si="250"/>
        <v>2013</v>
      </c>
      <c r="G3644" s="140">
        <v>1.6326000000000001</v>
      </c>
      <c r="H3644" s="145">
        <f t="shared" si="248"/>
        <v>1.6326000000000001</v>
      </c>
    </row>
    <row r="3645" spans="1:8">
      <c r="A3645" s="135">
        <v>41620</v>
      </c>
      <c r="B3645" s="136">
        <f t="shared" si="249"/>
        <v>2013</v>
      </c>
      <c r="C3645" s="137">
        <v>1.3752</v>
      </c>
      <c r="D3645" s="133">
        <f t="shared" si="247"/>
        <v>1.3752</v>
      </c>
      <c r="E3645" s="144">
        <v>41621</v>
      </c>
      <c r="F3645" s="139">
        <f t="shared" si="250"/>
        <v>2013</v>
      </c>
      <c r="G3645" s="140">
        <v>1.6294</v>
      </c>
      <c r="H3645" s="145">
        <f t="shared" si="248"/>
        <v>1.6294</v>
      </c>
    </row>
    <row r="3646" spans="1:8">
      <c r="A3646" s="135">
        <v>41621</v>
      </c>
      <c r="B3646" s="136">
        <f t="shared" si="249"/>
        <v>2013</v>
      </c>
      <c r="C3646" s="137">
        <v>1.3724000000000001</v>
      </c>
      <c r="D3646" s="133">
        <f t="shared" si="247"/>
        <v>1.3724000000000001</v>
      </c>
      <c r="E3646" s="144">
        <v>41624</v>
      </c>
      <c r="F3646" s="139">
        <f t="shared" si="250"/>
        <v>2013</v>
      </c>
      <c r="G3646" s="140">
        <v>1.6311</v>
      </c>
      <c r="H3646" s="145">
        <f t="shared" si="248"/>
        <v>1.6311</v>
      </c>
    </row>
    <row r="3647" spans="1:8">
      <c r="A3647" s="135">
        <v>41624</v>
      </c>
      <c r="B3647" s="136">
        <f t="shared" si="249"/>
        <v>2013</v>
      </c>
      <c r="C3647" s="137">
        <v>1.3756999999999999</v>
      </c>
      <c r="D3647" s="133">
        <f t="shared" si="247"/>
        <v>1.3756999999999999</v>
      </c>
      <c r="E3647" s="144">
        <v>41625</v>
      </c>
      <c r="F3647" s="139">
        <f t="shared" si="250"/>
        <v>2013</v>
      </c>
      <c r="G3647" s="140">
        <v>1.6254</v>
      </c>
      <c r="H3647" s="145">
        <f t="shared" si="248"/>
        <v>1.6254</v>
      </c>
    </row>
    <row r="3648" spans="1:8">
      <c r="A3648" s="135">
        <v>41625</v>
      </c>
      <c r="B3648" s="136">
        <f t="shared" si="249"/>
        <v>2013</v>
      </c>
      <c r="C3648" s="137">
        <v>1.3748</v>
      </c>
      <c r="D3648" s="133">
        <f t="shared" si="247"/>
        <v>1.3748</v>
      </c>
      <c r="E3648" s="144">
        <v>41626</v>
      </c>
      <c r="F3648" s="139">
        <f t="shared" si="250"/>
        <v>2013</v>
      </c>
      <c r="G3648" s="140">
        <v>1.6388</v>
      </c>
      <c r="H3648" s="145">
        <f t="shared" si="248"/>
        <v>1.6388</v>
      </c>
    </row>
    <row r="3649" spans="1:8">
      <c r="A3649" s="135">
        <v>41626</v>
      </c>
      <c r="B3649" s="136">
        <f t="shared" si="249"/>
        <v>2013</v>
      </c>
      <c r="C3649" s="137">
        <v>1.3766</v>
      </c>
      <c r="D3649" s="133">
        <f t="shared" si="247"/>
        <v>1.3766</v>
      </c>
      <c r="E3649" s="144">
        <v>41627</v>
      </c>
      <c r="F3649" s="139">
        <f t="shared" si="250"/>
        <v>2013</v>
      </c>
      <c r="G3649" s="140">
        <v>1.6382000000000001</v>
      </c>
      <c r="H3649" s="145">
        <f t="shared" si="248"/>
        <v>1.6382000000000001</v>
      </c>
    </row>
    <row r="3650" spans="1:8">
      <c r="A3650" s="135">
        <v>41627</v>
      </c>
      <c r="B3650" s="136">
        <f t="shared" si="249"/>
        <v>2013</v>
      </c>
      <c r="C3650" s="137">
        <v>1.3666</v>
      </c>
      <c r="D3650" s="133">
        <f t="shared" si="247"/>
        <v>1.3666</v>
      </c>
      <c r="E3650" s="144">
        <v>41628</v>
      </c>
      <c r="F3650" s="139">
        <f t="shared" si="250"/>
        <v>2013</v>
      </c>
      <c r="G3650" s="140">
        <v>1.6355</v>
      </c>
      <c r="H3650" s="145">
        <f t="shared" si="248"/>
        <v>1.6355</v>
      </c>
    </row>
    <row r="3651" spans="1:8">
      <c r="A3651" s="135">
        <v>41628</v>
      </c>
      <c r="B3651" s="136">
        <f t="shared" si="249"/>
        <v>2013</v>
      </c>
      <c r="C3651" s="137">
        <v>1.3673</v>
      </c>
      <c r="D3651" s="133">
        <f t="shared" si="247"/>
        <v>1.3673</v>
      </c>
      <c r="E3651" s="144">
        <v>41631</v>
      </c>
      <c r="F3651" s="139">
        <f t="shared" si="250"/>
        <v>2013</v>
      </c>
      <c r="G3651" s="140">
        <v>1.6355999999999999</v>
      </c>
      <c r="H3651" s="145">
        <f t="shared" si="248"/>
        <v>1.6355999999999999</v>
      </c>
    </row>
    <row r="3652" spans="1:8">
      <c r="A3652" s="135">
        <v>41631</v>
      </c>
      <c r="B3652" s="136">
        <f t="shared" si="249"/>
        <v>2013</v>
      </c>
      <c r="C3652" s="137">
        <v>1.3701000000000001</v>
      </c>
      <c r="D3652" s="133">
        <f t="shared" si="247"/>
        <v>1.3701000000000001</v>
      </c>
      <c r="E3652" s="144">
        <v>41632</v>
      </c>
      <c r="F3652" s="139">
        <f t="shared" si="250"/>
        <v>2013</v>
      </c>
      <c r="G3652" s="140">
        <v>1.6371</v>
      </c>
      <c r="H3652" s="145">
        <f t="shared" si="248"/>
        <v>1.6371</v>
      </c>
    </row>
    <row r="3653" spans="1:8">
      <c r="A3653" s="135">
        <v>41632</v>
      </c>
      <c r="B3653" s="136">
        <f t="shared" si="249"/>
        <v>2013</v>
      </c>
      <c r="C3653" s="137">
        <v>1.3675999999999999</v>
      </c>
      <c r="D3653" s="133">
        <f t="shared" si="247"/>
        <v>1.3675999999999999</v>
      </c>
      <c r="E3653" s="144">
        <v>41633</v>
      </c>
      <c r="F3653" s="139">
        <f t="shared" si="250"/>
        <v>2013</v>
      </c>
      <c r="G3653" s="140" t="s">
        <v>50</v>
      </c>
      <c r="H3653" s="145" t="str">
        <f t="shared" si="248"/>
        <v/>
      </c>
    </row>
    <row r="3654" spans="1:8">
      <c r="A3654" s="135">
        <v>41633</v>
      </c>
      <c r="B3654" s="136">
        <f t="shared" si="249"/>
        <v>2013</v>
      </c>
      <c r="C3654" s="137" t="s">
        <v>50</v>
      </c>
      <c r="D3654" s="133" t="str">
        <f t="shared" si="247"/>
        <v/>
      </c>
      <c r="E3654" s="144">
        <v>41634</v>
      </c>
      <c r="F3654" s="139">
        <f t="shared" si="250"/>
        <v>2013</v>
      </c>
      <c r="G3654" s="140">
        <v>1.6425000000000001</v>
      </c>
      <c r="H3654" s="145">
        <f t="shared" si="248"/>
        <v>1.6425000000000001</v>
      </c>
    </row>
    <row r="3655" spans="1:8">
      <c r="A3655" s="135">
        <v>41634</v>
      </c>
      <c r="B3655" s="136">
        <f t="shared" si="249"/>
        <v>2013</v>
      </c>
      <c r="C3655" s="137">
        <v>1.369</v>
      </c>
      <c r="D3655" s="133">
        <f t="shared" ref="D3655:D3718" si="251">IF(ISNUMBER(C3655),C3655,"")</f>
        <v>1.369</v>
      </c>
      <c r="E3655" s="144">
        <v>41635</v>
      </c>
      <c r="F3655" s="139">
        <f t="shared" si="250"/>
        <v>2013</v>
      </c>
      <c r="G3655" s="140">
        <v>1.6491</v>
      </c>
      <c r="H3655" s="145">
        <f t="shared" ref="H3655:H3718" si="252">IF(ISNUMBER(G3655),G3655,"")</f>
        <v>1.6491</v>
      </c>
    </row>
    <row r="3656" spans="1:8">
      <c r="A3656" s="135">
        <v>41635</v>
      </c>
      <c r="B3656" s="136">
        <f t="shared" ref="B3656:B3719" si="253">YEAR(A3656)</f>
        <v>2013</v>
      </c>
      <c r="C3656" s="137">
        <v>1.3766</v>
      </c>
      <c r="D3656" s="133">
        <f t="shared" si="251"/>
        <v>1.3766</v>
      </c>
      <c r="E3656" s="144">
        <v>41638</v>
      </c>
      <c r="F3656" s="139">
        <f t="shared" si="250"/>
        <v>2013</v>
      </c>
      <c r="G3656" s="140">
        <v>1.6521999999999999</v>
      </c>
      <c r="H3656" s="145">
        <f t="shared" si="252"/>
        <v>1.6521999999999999</v>
      </c>
    </row>
    <row r="3657" spans="1:8">
      <c r="A3657" s="135">
        <v>41638</v>
      </c>
      <c r="B3657" s="136">
        <f t="shared" si="253"/>
        <v>2013</v>
      </c>
      <c r="C3657" s="137">
        <v>1.3815999999999999</v>
      </c>
      <c r="D3657" s="133">
        <f t="shared" si="251"/>
        <v>1.3815999999999999</v>
      </c>
      <c r="E3657" s="144">
        <v>41639</v>
      </c>
      <c r="F3657" s="139">
        <f t="shared" ref="F3657:F3720" si="254">YEAR(E3657)</f>
        <v>2013</v>
      </c>
      <c r="G3657" s="140">
        <v>1.6574</v>
      </c>
      <c r="H3657" s="145">
        <f t="shared" si="252"/>
        <v>1.6574</v>
      </c>
    </row>
    <row r="3658" spans="1:8">
      <c r="A3658" s="135">
        <v>41639</v>
      </c>
      <c r="B3658" s="136">
        <f t="shared" si="253"/>
        <v>2013</v>
      </c>
      <c r="C3658" s="137">
        <v>1.3778999999999999</v>
      </c>
      <c r="D3658" s="133">
        <f t="shared" si="251"/>
        <v>1.3778999999999999</v>
      </c>
      <c r="E3658" s="144">
        <v>41640</v>
      </c>
      <c r="F3658" s="139">
        <f t="shared" si="254"/>
        <v>2014</v>
      </c>
      <c r="G3658" s="140" t="s">
        <v>50</v>
      </c>
      <c r="H3658" s="145" t="str">
        <f t="shared" si="252"/>
        <v/>
      </c>
    </row>
    <row r="3659" spans="1:8">
      <c r="A3659" s="135">
        <v>41640</v>
      </c>
      <c r="B3659" s="136">
        <f t="shared" si="253"/>
        <v>2014</v>
      </c>
      <c r="C3659" s="137" t="s">
        <v>50</v>
      </c>
      <c r="D3659" s="133" t="str">
        <f t="shared" si="251"/>
        <v/>
      </c>
      <c r="E3659" s="144">
        <v>41641</v>
      </c>
      <c r="F3659" s="139">
        <f t="shared" si="254"/>
        <v>2014</v>
      </c>
      <c r="G3659" s="140">
        <v>1.6440999999999999</v>
      </c>
      <c r="H3659" s="145">
        <f t="shared" si="252"/>
        <v>1.6440999999999999</v>
      </c>
    </row>
    <row r="3660" spans="1:8">
      <c r="A3660" s="135">
        <v>41641</v>
      </c>
      <c r="B3660" s="136">
        <f t="shared" si="253"/>
        <v>2014</v>
      </c>
      <c r="C3660" s="137">
        <v>1.367</v>
      </c>
      <c r="D3660" s="133">
        <f t="shared" si="251"/>
        <v>1.367</v>
      </c>
      <c r="E3660" s="144">
        <v>41642</v>
      </c>
      <c r="F3660" s="139">
        <f t="shared" si="254"/>
        <v>2014</v>
      </c>
      <c r="G3660" s="140">
        <v>1.6424000000000001</v>
      </c>
      <c r="H3660" s="145">
        <f t="shared" si="252"/>
        <v>1.6424000000000001</v>
      </c>
    </row>
    <row r="3661" spans="1:8">
      <c r="A3661" s="135">
        <v>41642</v>
      </c>
      <c r="B3661" s="136">
        <f t="shared" si="253"/>
        <v>2014</v>
      </c>
      <c r="C3661" s="137">
        <v>1.3606</v>
      </c>
      <c r="D3661" s="133">
        <f t="shared" si="251"/>
        <v>1.3606</v>
      </c>
      <c r="E3661" s="144">
        <v>41645</v>
      </c>
      <c r="F3661" s="139">
        <f t="shared" si="254"/>
        <v>2014</v>
      </c>
      <c r="G3661" s="140">
        <v>1.6412</v>
      </c>
      <c r="H3661" s="145">
        <f t="shared" si="252"/>
        <v>1.6412</v>
      </c>
    </row>
    <row r="3662" spans="1:8">
      <c r="A3662" s="135">
        <v>41645</v>
      </c>
      <c r="B3662" s="136">
        <f t="shared" si="253"/>
        <v>2014</v>
      </c>
      <c r="C3662" s="137">
        <v>1.3635999999999999</v>
      </c>
      <c r="D3662" s="133">
        <f t="shared" si="251"/>
        <v>1.3635999999999999</v>
      </c>
      <c r="E3662" s="144">
        <v>41646</v>
      </c>
      <c r="F3662" s="139">
        <f t="shared" si="254"/>
        <v>2014</v>
      </c>
      <c r="G3662" s="140">
        <v>1.6420999999999999</v>
      </c>
      <c r="H3662" s="145">
        <f t="shared" si="252"/>
        <v>1.6420999999999999</v>
      </c>
    </row>
    <row r="3663" spans="1:8">
      <c r="A3663" s="135">
        <v>41646</v>
      </c>
      <c r="B3663" s="136">
        <f t="shared" si="253"/>
        <v>2014</v>
      </c>
      <c r="C3663" s="137">
        <v>1.3617999999999999</v>
      </c>
      <c r="D3663" s="133">
        <f t="shared" si="251"/>
        <v>1.3617999999999999</v>
      </c>
      <c r="E3663" s="144">
        <v>41647</v>
      </c>
      <c r="F3663" s="139">
        <f t="shared" si="254"/>
        <v>2014</v>
      </c>
      <c r="G3663" s="140">
        <v>1.6460999999999999</v>
      </c>
      <c r="H3663" s="145">
        <f t="shared" si="252"/>
        <v>1.6460999999999999</v>
      </c>
    </row>
    <row r="3664" spans="1:8">
      <c r="A3664" s="135">
        <v>41647</v>
      </c>
      <c r="B3664" s="136">
        <f t="shared" si="253"/>
        <v>2014</v>
      </c>
      <c r="C3664" s="137">
        <v>1.3586</v>
      </c>
      <c r="D3664" s="133">
        <f t="shared" si="251"/>
        <v>1.3586</v>
      </c>
      <c r="E3664" s="144">
        <v>41648</v>
      </c>
      <c r="F3664" s="139">
        <f t="shared" si="254"/>
        <v>2014</v>
      </c>
      <c r="G3664" s="140">
        <v>1.6458999999999999</v>
      </c>
      <c r="H3664" s="145">
        <f t="shared" si="252"/>
        <v>1.6458999999999999</v>
      </c>
    </row>
    <row r="3665" spans="1:8">
      <c r="A3665" s="135">
        <v>41648</v>
      </c>
      <c r="B3665" s="136">
        <f t="shared" si="253"/>
        <v>2014</v>
      </c>
      <c r="C3665" s="137">
        <v>1.3591</v>
      </c>
      <c r="D3665" s="133">
        <f t="shared" si="251"/>
        <v>1.3591</v>
      </c>
      <c r="E3665" s="144">
        <v>41649</v>
      </c>
      <c r="F3665" s="139">
        <f t="shared" si="254"/>
        <v>2014</v>
      </c>
      <c r="G3665" s="140">
        <v>1.647</v>
      </c>
      <c r="H3665" s="145">
        <f t="shared" si="252"/>
        <v>1.647</v>
      </c>
    </row>
    <row r="3666" spans="1:8">
      <c r="A3666" s="135">
        <v>41649</v>
      </c>
      <c r="B3666" s="136">
        <f t="shared" si="253"/>
        <v>2014</v>
      </c>
      <c r="C3666" s="137">
        <v>1.3664000000000001</v>
      </c>
      <c r="D3666" s="133">
        <f t="shared" si="251"/>
        <v>1.3664000000000001</v>
      </c>
      <c r="E3666" s="144">
        <v>41652</v>
      </c>
      <c r="F3666" s="139">
        <f t="shared" si="254"/>
        <v>2014</v>
      </c>
      <c r="G3666" s="140">
        <v>1.6378999999999999</v>
      </c>
      <c r="H3666" s="145">
        <f t="shared" si="252"/>
        <v>1.6378999999999999</v>
      </c>
    </row>
    <row r="3667" spans="1:8">
      <c r="A3667" s="135">
        <v>41652</v>
      </c>
      <c r="B3667" s="136">
        <f t="shared" si="253"/>
        <v>2014</v>
      </c>
      <c r="C3667" s="137">
        <v>1.3647</v>
      </c>
      <c r="D3667" s="133">
        <f t="shared" si="251"/>
        <v>1.3647</v>
      </c>
      <c r="E3667" s="144">
        <v>41653</v>
      </c>
      <c r="F3667" s="139">
        <f t="shared" si="254"/>
        <v>2014</v>
      </c>
      <c r="G3667" s="140">
        <v>1.645</v>
      </c>
      <c r="H3667" s="145">
        <f t="shared" si="252"/>
        <v>1.645</v>
      </c>
    </row>
    <row r="3668" spans="1:8">
      <c r="A3668" s="135">
        <v>41653</v>
      </c>
      <c r="B3668" s="136">
        <f t="shared" si="253"/>
        <v>2014</v>
      </c>
      <c r="C3668" s="137">
        <v>1.3682000000000001</v>
      </c>
      <c r="D3668" s="133">
        <f t="shared" si="251"/>
        <v>1.3682000000000001</v>
      </c>
      <c r="E3668" s="144">
        <v>41654</v>
      </c>
      <c r="F3668" s="139">
        <f t="shared" si="254"/>
        <v>2014</v>
      </c>
      <c r="G3668" s="140">
        <v>1.6375</v>
      </c>
      <c r="H3668" s="145">
        <f t="shared" si="252"/>
        <v>1.6375</v>
      </c>
    </row>
    <row r="3669" spans="1:8">
      <c r="A3669" s="135">
        <v>41654</v>
      </c>
      <c r="B3669" s="136">
        <f t="shared" si="253"/>
        <v>2014</v>
      </c>
      <c r="C3669" s="137">
        <v>1.3604000000000001</v>
      </c>
      <c r="D3669" s="133">
        <f t="shared" si="251"/>
        <v>1.3604000000000001</v>
      </c>
      <c r="E3669" s="144">
        <v>41655</v>
      </c>
      <c r="F3669" s="139">
        <f t="shared" si="254"/>
        <v>2014</v>
      </c>
      <c r="G3669" s="140">
        <v>1.6335</v>
      </c>
      <c r="H3669" s="145">
        <f t="shared" si="252"/>
        <v>1.6335</v>
      </c>
    </row>
    <row r="3670" spans="1:8">
      <c r="A3670" s="135">
        <v>41655</v>
      </c>
      <c r="B3670" s="136">
        <f t="shared" si="253"/>
        <v>2014</v>
      </c>
      <c r="C3670" s="137">
        <v>1.36</v>
      </c>
      <c r="D3670" s="133">
        <f t="shared" si="251"/>
        <v>1.36</v>
      </c>
      <c r="E3670" s="144">
        <v>41656</v>
      </c>
      <c r="F3670" s="139">
        <f t="shared" si="254"/>
        <v>2014</v>
      </c>
      <c r="G3670" s="140">
        <v>1.6429</v>
      </c>
      <c r="H3670" s="145">
        <f t="shared" si="252"/>
        <v>1.6429</v>
      </c>
    </row>
    <row r="3671" spans="1:8">
      <c r="A3671" s="135">
        <v>41656</v>
      </c>
      <c r="B3671" s="136">
        <f t="shared" si="253"/>
        <v>2014</v>
      </c>
      <c r="C3671" s="137">
        <v>1.3553999999999999</v>
      </c>
      <c r="D3671" s="133">
        <f t="shared" si="251"/>
        <v>1.3553999999999999</v>
      </c>
      <c r="E3671" s="144">
        <v>41659</v>
      </c>
      <c r="F3671" s="139">
        <f t="shared" si="254"/>
        <v>2014</v>
      </c>
      <c r="G3671" s="140" t="s">
        <v>50</v>
      </c>
      <c r="H3671" s="145" t="str">
        <f t="shared" si="252"/>
        <v/>
      </c>
    </row>
    <row r="3672" spans="1:8">
      <c r="A3672" s="135">
        <v>41659</v>
      </c>
      <c r="B3672" s="136">
        <f t="shared" si="253"/>
        <v>2014</v>
      </c>
      <c r="C3672" s="137" t="s">
        <v>50</v>
      </c>
      <c r="D3672" s="133" t="str">
        <f t="shared" si="251"/>
        <v/>
      </c>
      <c r="E3672" s="144">
        <v>41660</v>
      </c>
      <c r="F3672" s="139">
        <f t="shared" si="254"/>
        <v>2014</v>
      </c>
      <c r="G3672" s="140">
        <v>1.6469</v>
      </c>
      <c r="H3672" s="145">
        <f t="shared" si="252"/>
        <v>1.6469</v>
      </c>
    </row>
    <row r="3673" spans="1:8">
      <c r="A3673" s="135">
        <v>41660</v>
      </c>
      <c r="B3673" s="136">
        <f t="shared" si="253"/>
        <v>2014</v>
      </c>
      <c r="C3673" s="137">
        <v>1.3560000000000001</v>
      </c>
      <c r="D3673" s="133">
        <f t="shared" si="251"/>
        <v>1.3560000000000001</v>
      </c>
      <c r="E3673" s="144">
        <v>41661</v>
      </c>
      <c r="F3673" s="139">
        <f t="shared" si="254"/>
        <v>2014</v>
      </c>
      <c r="G3673" s="140">
        <v>1.6571</v>
      </c>
      <c r="H3673" s="145">
        <f t="shared" si="252"/>
        <v>1.6571</v>
      </c>
    </row>
    <row r="3674" spans="1:8">
      <c r="A3674" s="135">
        <v>41661</v>
      </c>
      <c r="B3674" s="136">
        <f t="shared" si="253"/>
        <v>2014</v>
      </c>
      <c r="C3674" s="137">
        <v>1.3546</v>
      </c>
      <c r="D3674" s="133">
        <f t="shared" si="251"/>
        <v>1.3546</v>
      </c>
      <c r="E3674" s="144">
        <v>41662</v>
      </c>
      <c r="F3674" s="139">
        <f t="shared" si="254"/>
        <v>2014</v>
      </c>
      <c r="G3674" s="140">
        <v>1.6612</v>
      </c>
      <c r="H3674" s="145">
        <f t="shared" si="252"/>
        <v>1.6612</v>
      </c>
    </row>
    <row r="3675" spans="1:8">
      <c r="A3675" s="135">
        <v>41662</v>
      </c>
      <c r="B3675" s="136">
        <f t="shared" si="253"/>
        <v>2014</v>
      </c>
      <c r="C3675" s="137">
        <v>1.3680000000000001</v>
      </c>
      <c r="D3675" s="133">
        <f t="shared" si="251"/>
        <v>1.3680000000000001</v>
      </c>
      <c r="E3675" s="144">
        <v>41663</v>
      </c>
      <c r="F3675" s="139">
        <f t="shared" si="254"/>
        <v>2014</v>
      </c>
      <c r="G3675" s="140">
        <v>1.6491</v>
      </c>
      <c r="H3675" s="145">
        <f t="shared" si="252"/>
        <v>1.6491</v>
      </c>
    </row>
    <row r="3676" spans="1:8">
      <c r="A3676" s="135">
        <v>41663</v>
      </c>
      <c r="B3676" s="136">
        <f t="shared" si="253"/>
        <v>2014</v>
      </c>
      <c r="C3676" s="137">
        <v>1.3680000000000001</v>
      </c>
      <c r="D3676" s="133">
        <f t="shared" si="251"/>
        <v>1.3680000000000001</v>
      </c>
      <c r="E3676" s="144">
        <v>41666</v>
      </c>
      <c r="F3676" s="139">
        <f t="shared" si="254"/>
        <v>2014</v>
      </c>
      <c r="G3676" s="140">
        <v>1.6588000000000001</v>
      </c>
      <c r="H3676" s="145">
        <f t="shared" si="252"/>
        <v>1.6588000000000001</v>
      </c>
    </row>
    <row r="3677" spans="1:8">
      <c r="A3677" s="135">
        <v>41666</v>
      </c>
      <c r="B3677" s="136">
        <f t="shared" si="253"/>
        <v>2014</v>
      </c>
      <c r="C3677" s="137">
        <v>1.3678999999999999</v>
      </c>
      <c r="D3677" s="133">
        <f t="shared" si="251"/>
        <v>1.3678999999999999</v>
      </c>
      <c r="E3677" s="144">
        <v>41667</v>
      </c>
      <c r="F3677" s="139">
        <f t="shared" si="254"/>
        <v>2014</v>
      </c>
      <c r="G3677" s="140">
        <v>1.6580999999999999</v>
      </c>
      <c r="H3677" s="145">
        <f t="shared" si="252"/>
        <v>1.6580999999999999</v>
      </c>
    </row>
    <row r="3678" spans="1:8">
      <c r="A3678" s="135">
        <v>41667</v>
      </c>
      <c r="B3678" s="136">
        <f t="shared" si="253"/>
        <v>2014</v>
      </c>
      <c r="C3678" s="137">
        <v>1.3662000000000001</v>
      </c>
      <c r="D3678" s="133">
        <f t="shared" si="251"/>
        <v>1.3662000000000001</v>
      </c>
      <c r="E3678" s="144">
        <v>41668</v>
      </c>
      <c r="F3678" s="139">
        <f t="shared" si="254"/>
        <v>2014</v>
      </c>
      <c r="G3678" s="140">
        <v>1.6560999999999999</v>
      </c>
      <c r="H3678" s="145">
        <f t="shared" si="252"/>
        <v>1.6560999999999999</v>
      </c>
    </row>
    <row r="3679" spans="1:8">
      <c r="A3679" s="135">
        <v>41668</v>
      </c>
      <c r="B3679" s="136">
        <f t="shared" si="253"/>
        <v>2014</v>
      </c>
      <c r="C3679" s="137">
        <v>1.3663000000000001</v>
      </c>
      <c r="D3679" s="133">
        <f t="shared" si="251"/>
        <v>1.3663000000000001</v>
      </c>
      <c r="E3679" s="144">
        <v>41669</v>
      </c>
      <c r="F3679" s="139">
        <f t="shared" si="254"/>
        <v>2014</v>
      </c>
      <c r="G3679" s="140">
        <v>1.6487000000000001</v>
      </c>
      <c r="H3679" s="145">
        <f t="shared" si="252"/>
        <v>1.6487000000000001</v>
      </c>
    </row>
    <row r="3680" spans="1:8">
      <c r="A3680" s="135">
        <v>41669</v>
      </c>
      <c r="B3680" s="136">
        <f t="shared" si="253"/>
        <v>2014</v>
      </c>
      <c r="C3680" s="137">
        <v>1.3549</v>
      </c>
      <c r="D3680" s="133">
        <f t="shared" si="251"/>
        <v>1.3549</v>
      </c>
      <c r="E3680" s="144">
        <v>41670</v>
      </c>
      <c r="F3680" s="139">
        <f t="shared" si="254"/>
        <v>2014</v>
      </c>
      <c r="G3680" s="140">
        <v>1.645</v>
      </c>
      <c r="H3680" s="145">
        <f t="shared" si="252"/>
        <v>1.645</v>
      </c>
    </row>
    <row r="3681" spans="1:8">
      <c r="A3681" s="135">
        <v>41670</v>
      </c>
      <c r="B3681" s="136">
        <f t="shared" si="253"/>
        <v>2014</v>
      </c>
      <c r="C3681" s="137">
        <v>1.35</v>
      </c>
      <c r="D3681" s="133">
        <f t="shared" si="251"/>
        <v>1.35</v>
      </c>
      <c r="E3681" s="144">
        <v>41673</v>
      </c>
      <c r="F3681" s="139">
        <f t="shared" si="254"/>
        <v>2014</v>
      </c>
      <c r="G3681" s="140">
        <v>1.6307</v>
      </c>
      <c r="H3681" s="145">
        <f t="shared" si="252"/>
        <v>1.6307</v>
      </c>
    </row>
    <row r="3682" spans="1:8">
      <c r="A3682" s="135">
        <v>41673</v>
      </c>
      <c r="B3682" s="136">
        <f t="shared" si="253"/>
        <v>2014</v>
      </c>
      <c r="C3682" s="137">
        <v>1.3523000000000001</v>
      </c>
      <c r="D3682" s="133">
        <f t="shared" si="251"/>
        <v>1.3523000000000001</v>
      </c>
      <c r="E3682" s="144">
        <v>41674</v>
      </c>
      <c r="F3682" s="139">
        <f t="shared" si="254"/>
        <v>2014</v>
      </c>
      <c r="G3682" s="140">
        <v>1.63</v>
      </c>
      <c r="H3682" s="145">
        <f t="shared" si="252"/>
        <v>1.63</v>
      </c>
    </row>
    <row r="3683" spans="1:8">
      <c r="A3683" s="135">
        <v>41674</v>
      </c>
      <c r="B3683" s="136">
        <f t="shared" si="253"/>
        <v>2014</v>
      </c>
      <c r="C3683" s="137">
        <v>1.3507</v>
      </c>
      <c r="D3683" s="133">
        <f t="shared" si="251"/>
        <v>1.3507</v>
      </c>
      <c r="E3683" s="144">
        <v>41675</v>
      </c>
      <c r="F3683" s="139">
        <f t="shared" si="254"/>
        <v>2014</v>
      </c>
      <c r="G3683" s="140">
        <v>1.6308</v>
      </c>
      <c r="H3683" s="145">
        <f t="shared" si="252"/>
        <v>1.6308</v>
      </c>
    </row>
    <row r="3684" spans="1:8">
      <c r="A3684" s="135">
        <v>41675</v>
      </c>
      <c r="B3684" s="136">
        <f t="shared" si="253"/>
        <v>2014</v>
      </c>
      <c r="C3684" s="137">
        <v>1.3519000000000001</v>
      </c>
      <c r="D3684" s="133">
        <f t="shared" si="251"/>
        <v>1.3519000000000001</v>
      </c>
      <c r="E3684" s="144">
        <v>41676</v>
      </c>
      <c r="F3684" s="139">
        <f t="shared" si="254"/>
        <v>2014</v>
      </c>
      <c r="G3684" s="140">
        <v>1.6345000000000001</v>
      </c>
      <c r="H3684" s="145">
        <f t="shared" si="252"/>
        <v>1.6345000000000001</v>
      </c>
    </row>
    <row r="3685" spans="1:8">
      <c r="A3685" s="135">
        <v>41676</v>
      </c>
      <c r="B3685" s="136">
        <f t="shared" si="253"/>
        <v>2014</v>
      </c>
      <c r="C3685" s="137">
        <v>1.3604000000000001</v>
      </c>
      <c r="D3685" s="133">
        <f t="shared" si="251"/>
        <v>1.3604000000000001</v>
      </c>
      <c r="E3685" s="144">
        <v>41677</v>
      </c>
      <c r="F3685" s="139">
        <f t="shared" si="254"/>
        <v>2014</v>
      </c>
      <c r="G3685" s="140">
        <v>1.6395</v>
      </c>
      <c r="H3685" s="145">
        <f t="shared" si="252"/>
        <v>1.6395</v>
      </c>
    </row>
    <row r="3686" spans="1:8">
      <c r="A3686" s="135">
        <v>41677</v>
      </c>
      <c r="B3686" s="136">
        <f t="shared" si="253"/>
        <v>2014</v>
      </c>
      <c r="C3686" s="137">
        <v>1.3613999999999999</v>
      </c>
      <c r="D3686" s="133">
        <f t="shared" si="251"/>
        <v>1.3613999999999999</v>
      </c>
      <c r="E3686" s="144">
        <v>41680</v>
      </c>
      <c r="F3686" s="139">
        <f t="shared" si="254"/>
        <v>2014</v>
      </c>
      <c r="G3686" s="140">
        <v>1.6418999999999999</v>
      </c>
      <c r="H3686" s="145">
        <f t="shared" si="252"/>
        <v>1.6418999999999999</v>
      </c>
    </row>
    <row r="3687" spans="1:8">
      <c r="A3687" s="135">
        <v>41680</v>
      </c>
      <c r="B3687" s="136">
        <f t="shared" si="253"/>
        <v>2014</v>
      </c>
      <c r="C3687" s="137">
        <v>1.3644000000000001</v>
      </c>
      <c r="D3687" s="133">
        <f t="shared" si="251"/>
        <v>1.3644000000000001</v>
      </c>
      <c r="E3687" s="144">
        <v>41681</v>
      </c>
      <c r="F3687" s="139">
        <f t="shared" si="254"/>
        <v>2014</v>
      </c>
      <c r="G3687" s="140">
        <v>1.6468</v>
      </c>
      <c r="H3687" s="145">
        <f t="shared" si="252"/>
        <v>1.6468</v>
      </c>
    </row>
    <row r="3688" spans="1:8">
      <c r="A3688" s="135">
        <v>41681</v>
      </c>
      <c r="B3688" s="136">
        <f t="shared" si="253"/>
        <v>2014</v>
      </c>
      <c r="C3688" s="137">
        <v>1.3653999999999999</v>
      </c>
      <c r="D3688" s="133">
        <f t="shared" si="251"/>
        <v>1.3653999999999999</v>
      </c>
      <c r="E3688" s="144">
        <v>41682</v>
      </c>
      <c r="F3688" s="139">
        <f t="shared" si="254"/>
        <v>2014</v>
      </c>
      <c r="G3688" s="140">
        <v>1.6577999999999999</v>
      </c>
      <c r="H3688" s="145">
        <f t="shared" si="252"/>
        <v>1.6577999999999999</v>
      </c>
    </row>
    <row r="3689" spans="1:8">
      <c r="A3689" s="135">
        <v>41682</v>
      </c>
      <c r="B3689" s="136">
        <f t="shared" si="253"/>
        <v>2014</v>
      </c>
      <c r="C3689" s="137">
        <v>1.3592</v>
      </c>
      <c r="D3689" s="133">
        <f t="shared" si="251"/>
        <v>1.3592</v>
      </c>
      <c r="E3689" s="144">
        <v>41683</v>
      </c>
      <c r="F3689" s="139">
        <f t="shared" si="254"/>
        <v>2014</v>
      </c>
      <c r="G3689" s="140">
        <v>1.6642999999999999</v>
      </c>
      <c r="H3689" s="145">
        <f t="shared" si="252"/>
        <v>1.6642999999999999</v>
      </c>
    </row>
    <row r="3690" spans="1:8">
      <c r="A3690" s="135">
        <v>41683</v>
      </c>
      <c r="B3690" s="136">
        <f t="shared" si="253"/>
        <v>2014</v>
      </c>
      <c r="C3690" s="137">
        <v>1.3669</v>
      </c>
      <c r="D3690" s="133">
        <f t="shared" si="251"/>
        <v>1.3669</v>
      </c>
      <c r="E3690" s="144">
        <v>41684</v>
      </c>
      <c r="F3690" s="139">
        <f t="shared" si="254"/>
        <v>2014</v>
      </c>
      <c r="G3690" s="140">
        <v>1.6736</v>
      </c>
      <c r="H3690" s="145">
        <f t="shared" si="252"/>
        <v>1.6736</v>
      </c>
    </row>
    <row r="3691" spans="1:8">
      <c r="A3691" s="135">
        <v>41684</v>
      </c>
      <c r="B3691" s="136">
        <f t="shared" si="253"/>
        <v>2014</v>
      </c>
      <c r="C3691" s="137">
        <v>1.369</v>
      </c>
      <c r="D3691" s="133">
        <f t="shared" si="251"/>
        <v>1.369</v>
      </c>
      <c r="E3691" s="144">
        <v>41687</v>
      </c>
      <c r="F3691" s="139">
        <f t="shared" si="254"/>
        <v>2014</v>
      </c>
      <c r="G3691" s="140" t="s">
        <v>50</v>
      </c>
      <c r="H3691" s="145" t="str">
        <f t="shared" si="252"/>
        <v/>
      </c>
    </row>
    <row r="3692" spans="1:8">
      <c r="A3692" s="135">
        <v>41687</v>
      </c>
      <c r="B3692" s="136">
        <f t="shared" si="253"/>
        <v>2014</v>
      </c>
      <c r="C3692" s="137" t="s">
        <v>50</v>
      </c>
      <c r="D3692" s="133" t="str">
        <f t="shared" si="251"/>
        <v/>
      </c>
      <c r="E3692" s="144">
        <v>41688</v>
      </c>
      <c r="F3692" s="139">
        <f t="shared" si="254"/>
        <v>2014</v>
      </c>
      <c r="G3692" s="140">
        <v>1.6696</v>
      </c>
      <c r="H3692" s="145">
        <f t="shared" si="252"/>
        <v>1.6696</v>
      </c>
    </row>
    <row r="3693" spans="1:8">
      <c r="A3693" s="135">
        <v>41688</v>
      </c>
      <c r="B3693" s="136">
        <f t="shared" si="253"/>
        <v>2014</v>
      </c>
      <c r="C3693" s="137">
        <v>1.3757999999999999</v>
      </c>
      <c r="D3693" s="133">
        <f t="shared" si="251"/>
        <v>1.3757999999999999</v>
      </c>
      <c r="E3693" s="144">
        <v>41689</v>
      </c>
      <c r="F3693" s="139">
        <f t="shared" si="254"/>
        <v>2014</v>
      </c>
      <c r="G3693" s="140">
        <v>1.6718</v>
      </c>
      <c r="H3693" s="145">
        <f t="shared" si="252"/>
        <v>1.6718</v>
      </c>
    </row>
    <row r="3694" spans="1:8">
      <c r="A3694" s="135">
        <v>41689</v>
      </c>
      <c r="B3694" s="136">
        <f t="shared" si="253"/>
        <v>2014</v>
      </c>
      <c r="C3694" s="137">
        <v>1.3762000000000001</v>
      </c>
      <c r="D3694" s="133">
        <f t="shared" si="251"/>
        <v>1.3762000000000001</v>
      </c>
      <c r="E3694" s="144">
        <v>41690</v>
      </c>
      <c r="F3694" s="139">
        <f t="shared" si="254"/>
        <v>2014</v>
      </c>
      <c r="G3694" s="140">
        <v>1.6639999999999999</v>
      </c>
      <c r="H3694" s="145">
        <f t="shared" si="252"/>
        <v>1.6639999999999999</v>
      </c>
    </row>
    <row r="3695" spans="1:8">
      <c r="A3695" s="135">
        <v>41690</v>
      </c>
      <c r="B3695" s="136">
        <f t="shared" si="253"/>
        <v>2014</v>
      </c>
      <c r="C3695" s="137">
        <v>1.369</v>
      </c>
      <c r="D3695" s="133">
        <f t="shared" si="251"/>
        <v>1.369</v>
      </c>
      <c r="E3695" s="144">
        <v>41691</v>
      </c>
      <c r="F3695" s="139">
        <f t="shared" si="254"/>
        <v>2014</v>
      </c>
      <c r="G3695" s="140">
        <v>1.663</v>
      </c>
      <c r="H3695" s="145">
        <f t="shared" si="252"/>
        <v>1.663</v>
      </c>
    </row>
    <row r="3696" spans="1:8">
      <c r="A3696" s="135">
        <v>41691</v>
      </c>
      <c r="B3696" s="136">
        <f t="shared" si="253"/>
        <v>2014</v>
      </c>
      <c r="C3696" s="137">
        <v>1.3722000000000001</v>
      </c>
      <c r="D3696" s="133">
        <f t="shared" si="251"/>
        <v>1.3722000000000001</v>
      </c>
      <c r="E3696" s="144">
        <v>41694</v>
      </c>
      <c r="F3696" s="139">
        <f t="shared" si="254"/>
        <v>2014</v>
      </c>
      <c r="G3696" s="140">
        <v>1.6640999999999999</v>
      </c>
      <c r="H3696" s="145">
        <f t="shared" si="252"/>
        <v>1.6640999999999999</v>
      </c>
    </row>
    <row r="3697" spans="1:8">
      <c r="A3697" s="135">
        <v>41694</v>
      </c>
      <c r="B3697" s="136">
        <f t="shared" si="253"/>
        <v>2014</v>
      </c>
      <c r="C3697" s="137">
        <v>1.3744000000000001</v>
      </c>
      <c r="D3697" s="133">
        <f t="shared" si="251"/>
        <v>1.3744000000000001</v>
      </c>
      <c r="E3697" s="144">
        <v>41695</v>
      </c>
      <c r="F3697" s="139">
        <f t="shared" si="254"/>
        <v>2014</v>
      </c>
      <c r="G3697" s="140">
        <v>1.6696</v>
      </c>
      <c r="H3697" s="145">
        <f t="shared" si="252"/>
        <v>1.6696</v>
      </c>
    </row>
    <row r="3698" spans="1:8">
      <c r="A3698" s="135">
        <v>41695</v>
      </c>
      <c r="B3698" s="136">
        <f t="shared" si="253"/>
        <v>2014</v>
      </c>
      <c r="C3698" s="137">
        <v>1.3749</v>
      </c>
      <c r="D3698" s="133">
        <f t="shared" si="251"/>
        <v>1.3749</v>
      </c>
      <c r="E3698" s="144">
        <v>41696</v>
      </c>
      <c r="F3698" s="139">
        <f t="shared" si="254"/>
        <v>2014</v>
      </c>
      <c r="G3698" s="140">
        <v>1.6648000000000001</v>
      </c>
      <c r="H3698" s="145">
        <f t="shared" si="252"/>
        <v>1.6648000000000001</v>
      </c>
    </row>
    <row r="3699" spans="1:8">
      <c r="A3699" s="135">
        <v>41696</v>
      </c>
      <c r="B3699" s="136">
        <f t="shared" si="253"/>
        <v>2014</v>
      </c>
      <c r="C3699" s="137">
        <v>1.3668</v>
      </c>
      <c r="D3699" s="133">
        <f t="shared" si="251"/>
        <v>1.3668</v>
      </c>
      <c r="E3699" s="144">
        <v>41697</v>
      </c>
      <c r="F3699" s="139">
        <f t="shared" si="254"/>
        <v>2014</v>
      </c>
      <c r="G3699" s="140">
        <v>1.6693</v>
      </c>
      <c r="H3699" s="145">
        <f t="shared" si="252"/>
        <v>1.6693</v>
      </c>
    </row>
    <row r="3700" spans="1:8">
      <c r="A3700" s="135">
        <v>41697</v>
      </c>
      <c r="B3700" s="136">
        <f t="shared" si="253"/>
        <v>2014</v>
      </c>
      <c r="C3700" s="137">
        <v>1.3724000000000001</v>
      </c>
      <c r="D3700" s="133">
        <f t="shared" si="251"/>
        <v>1.3724000000000001</v>
      </c>
      <c r="E3700" s="144">
        <v>41698</v>
      </c>
      <c r="F3700" s="139">
        <f t="shared" si="254"/>
        <v>2014</v>
      </c>
      <c r="G3700" s="140">
        <v>1.675</v>
      </c>
      <c r="H3700" s="145">
        <f t="shared" si="252"/>
        <v>1.675</v>
      </c>
    </row>
    <row r="3701" spans="1:8">
      <c r="A3701" s="135">
        <v>41698</v>
      </c>
      <c r="B3701" s="136">
        <f t="shared" si="253"/>
        <v>2014</v>
      </c>
      <c r="C3701" s="137">
        <v>1.3806</v>
      </c>
      <c r="D3701" s="133">
        <f t="shared" si="251"/>
        <v>1.3806</v>
      </c>
      <c r="E3701" s="144">
        <v>41701</v>
      </c>
      <c r="F3701" s="139">
        <f t="shared" si="254"/>
        <v>2014</v>
      </c>
      <c r="G3701" s="140">
        <v>1.6712</v>
      </c>
      <c r="H3701" s="145">
        <f t="shared" si="252"/>
        <v>1.6712</v>
      </c>
    </row>
    <row r="3702" spans="1:8">
      <c r="A3702" s="135">
        <v>41701</v>
      </c>
      <c r="B3702" s="136">
        <f t="shared" si="253"/>
        <v>2014</v>
      </c>
      <c r="C3702" s="137">
        <v>1.3763000000000001</v>
      </c>
      <c r="D3702" s="133">
        <f t="shared" si="251"/>
        <v>1.3763000000000001</v>
      </c>
      <c r="E3702" s="144">
        <v>41702</v>
      </c>
      <c r="F3702" s="139">
        <f t="shared" si="254"/>
        <v>2014</v>
      </c>
      <c r="G3702" s="140">
        <v>1.6665000000000001</v>
      </c>
      <c r="H3702" s="145">
        <f t="shared" si="252"/>
        <v>1.6665000000000001</v>
      </c>
    </row>
    <row r="3703" spans="1:8">
      <c r="A3703" s="135">
        <v>41702</v>
      </c>
      <c r="B3703" s="136">
        <f t="shared" si="253"/>
        <v>2014</v>
      </c>
      <c r="C3703" s="137">
        <v>1.3731</v>
      </c>
      <c r="D3703" s="133">
        <f t="shared" si="251"/>
        <v>1.3731</v>
      </c>
      <c r="E3703" s="144">
        <v>41703</v>
      </c>
      <c r="F3703" s="139">
        <f t="shared" si="254"/>
        <v>2014</v>
      </c>
      <c r="G3703" s="140">
        <v>1.6729000000000001</v>
      </c>
      <c r="H3703" s="145">
        <f t="shared" si="252"/>
        <v>1.6729000000000001</v>
      </c>
    </row>
    <row r="3704" spans="1:8">
      <c r="A3704" s="135">
        <v>41703</v>
      </c>
      <c r="B3704" s="136">
        <f t="shared" si="253"/>
        <v>2014</v>
      </c>
      <c r="C3704" s="137">
        <v>1.3734</v>
      </c>
      <c r="D3704" s="133">
        <f t="shared" si="251"/>
        <v>1.3734</v>
      </c>
      <c r="E3704" s="144">
        <v>41704</v>
      </c>
      <c r="F3704" s="139">
        <f t="shared" si="254"/>
        <v>2014</v>
      </c>
      <c r="G3704" s="140">
        <v>1.6742999999999999</v>
      </c>
      <c r="H3704" s="145">
        <f t="shared" si="252"/>
        <v>1.6742999999999999</v>
      </c>
    </row>
    <row r="3705" spans="1:8">
      <c r="A3705" s="135">
        <v>41704</v>
      </c>
      <c r="B3705" s="136">
        <f t="shared" si="253"/>
        <v>2014</v>
      </c>
      <c r="C3705" s="137">
        <v>1.3848</v>
      </c>
      <c r="D3705" s="133">
        <f t="shared" si="251"/>
        <v>1.3848</v>
      </c>
      <c r="E3705" s="144">
        <v>41705</v>
      </c>
      <c r="F3705" s="139">
        <f t="shared" si="254"/>
        <v>2014</v>
      </c>
      <c r="G3705" s="140">
        <v>1.6725000000000001</v>
      </c>
      <c r="H3705" s="145">
        <f t="shared" si="252"/>
        <v>1.6725000000000001</v>
      </c>
    </row>
    <row r="3706" spans="1:8">
      <c r="A3706" s="135">
        <v>41705</v>
      </c>
      <c r="B3706" s="136">
        <f t="shared" si="253"/>
        <v>2014</v>
      </c>
      <c r="C3706" s="137">
        <v>1.3868</v>
      </c>
      <c r="D3706" s="133">
        <f t="shared" si="251"/>
        <v>1.3868</v>
      </c>
      <c r="E3706" s="144">
        <v>41708</v>
      </c>
      <c r="F3706" s="139">
        <f t="shared" si="254"/>
        <v>2014</v>
      </c>
      <c r="G3706" s="140">
        <v>1.6633</v>
      </c>
      <c r="H3706" s="145">
        <f t="shared" si="252"/>
        <v>1.6633</v>
      </c>
    </row>
    <row r="3707" spans="1:8">
      <c r="A3707" s="135">
        <v>41708</v>
      </c>
      <c r="B3707" s="136">
        <f t="shared" si="253"/>
        <v>2014</v>
      </c>
      <c r="C3707" s="137">
        <v>1.3879999999999999</v>
      </c>
      <c r="D3707" s="133">
        <f t="shared" si="251"/>
        <v>1.3879999999999999</v>
      </c>
      <c r="E3707" s="144">
        <v>41709</v>
      </c>
      <c r="F3707" s="139">
        <f t="shared" si="254"/>
        <v>2014</v>
      </c>
      <c r="G3707" s="140">
        <v>1.6628000000000001</v>
      </c>
      <c r="H3707" s="145">
        <f t="shared" si="252"/>
        <v>1.6628000000000001</v>
      </c>
    </row>
    <row r="3708" spans="1:8">
      <c r="A3708" s="135">
        <v>41709</v>
      </c>
      <c r="B3708" s="136">
        <f t="shared" si="253"/>
        <v>2014</v>
      </c>
      <c r="C3708" s="137">
        <v>1.3867</v>
      </c>
      <c r="D3708" s="133">
        <f t="shared" si="251"/>
        <v>1.3867</v>
      </c>
      <c r="E3708" s="144">
        <v>41710</v>
      </c>
      <c r="F3708" s="139">
        <f t="shared" si="254"/>
        <v>2014</v>
      </c>
      <c r="G3708" s="140">
        <v>1.6605000000000001</v>
      </c>
      <c r="H3708" s="145">
        <f t="shared" si="252"/>
        <v>1.6605000000000001</v>
      </c>
    </row>
    <row r="3709" spans="1:8">
      <c r="A3709" s="135">
        <v>41710</v>
      </c>
      <c r="B3709" s="136">
        <f t="shared" si="253"/>
        <v>2014</v>
      </c>
      <c r="C3709" s="137">
        <v>1.3904000000000001</v>
      </c>
      <c r="D3709" s="133">
        <f t="shared" si="251"/>
        <v>1.3904000000000001</v>
      </c>
      <c r="E3709" s="144">
        <v>41711</v>
      </c>
      <c r="F3709" s="139">
        <f t="shared" si="254"/>
        <v>2014</v>
      </c>
      <c r="G3709" s="140">
        <v>1.6677</v>
      </c>
      <c r="H3709" s="145">
        <f t="shared" si="252"/>
        <v>1.6677</v>
      </c>
    </row>
    <row r="3710" spans="1:8">
      <c r="A3710" s="135">
        <v>41711</v>
      </c>
      <c r="B3710" s="136">
        <f t="shared" si="253"/>
        <v>2014</v>
      </c>
      <c r="C3710" s="137">
        <v>1.3927</v>
      </c>
      <c r="D3710" s="133">
        <f t="shared" si="251"/>
        <v>1.3927</v>
      </c>
      <c r="E3710" s="144">
        <v>41712</v>
      </c>
      <c r="F3710" s="139">
        <f t="shared" si="254"/>
        <v>2014</v>
      </c>
      <c r="G3710" s="140">
        <v>1.663</v>
      </c>
      <c r="H3710" s="145">
        <f t="shared" si="252"/>
        <v>1.663</v>
      </c>
    </row>
    <row r="3711" spans="1:8">
      <c r="A3711" s="135">
        <v>41712</v>
      </c>
      <c r="B3711" s="136">
        <f t="shared" si="253"/>
        <v>2014</v>
      </c>
      <c r="C3711" s="137">
        <v>1.3924000000000001</v>
      </c>
      <c r="D3711" s="133">
        <f t="shared" si="251"/>
        <v>1.3924000000000001</v>
      </c>
      <c r="E3711" s="144">
        <v>41715</v>
      </c>
      <c r="F3711" s="139">
        <f t="shared" si="254"/>
        <v>2014</v>
      </c>
      <c r="G3711" s="140">
        <v>1.6645000000000001</v>
      </c>
      <c r="H3711" s="145">
        <f t="shared" si="252"/>
        <v>1.6645000000000001</v>
      </c>
    </row>
    <row r="3712" spans="1:8">
      <c r="A3712" s="135">
        <v>41715</v>
      </c>
      <c r="B3712" s="136">
        <f t="shared" si="253"/>
        <v>2014</v>
      </c>
      <c r="C3712" s="137">
        <v>1.3927</v>
      </c>
      <c r="D3712" s="133">
        <f t="shared" si="251"/>
        <v>1.3927</v>
      </c>
      <c r="E3712" s="144">
        <v>41716</v>
      </c>
      <c r="F3712" s="139">
        <f t="shared" si="254"/>
        <v>2014</v>
      </c>
      <c r="G3712" s="140">
        <v>1.6574</v>
      </c>
      <c r="H3712" s="145">
        <f t="shared" si="252"/>
        <v>1.6574</v>
      </c>
    </row>
    <row r="3713" spans="1:8">
      <c r="A3713" s="135">
        <v>41716</v>
      </c>
      <c r="B3713" s="136">
        <f t="shared" si="253"/>
        <v>2014</v>
      </c>
      <c r="C3713" s="137">
        <v>1.3913</v>
      </c>
      <c r="D3713" s="133">
        <f t="shared" si="251"/>
        <v>1.3913</v>
      </c>
      <c r="E3713" s="144">
        <v>41717</v>
      </c>
      <c r="F3713" s="139">
        <f t="shared" si="254"/>
        <v>2014</v>
      </c>
      <c r="G3713" s="140">
        <v>1.6629</v>
      </c>
      <c r="H3713" s="145">
        <f t="shared" si="252"/>
        <v>1.6629</v>
      </c>
    </row>
    <row r="3714" spans="1:8">
      <c r="A3714" s="135">
        <v>41717</v>
      </c>
      <c r="B3714" s="136">
        <f t="shared" si="253"/>
        <v>2014</v>
      </c>
      <c r="C3714" s="137">
        <v>1.391</v>
      </c>
      <c r="D3714" s="133">
        <f t="shared" si="251"/>
        <v>1.391</v>
      </c>
      <c r="E3714" s="144">
        <v>41718</v>
      </c>
      <c r="F3714" s="139">
        <f t="shared" si="254"/>
        <v>2014</v>
      </c>
      <c r="G3714" s="140">
        <v>1.6511</v>
      </c>
      <c r="H3714" s="145">
        <f t="shared" si="252"/>
        <v>1.6511</v>
      </c>
    </row>
    <row r="3715" spans="1:8">
      <c r="A3715" s="135">
        <v>41718</v>
      </c>
      <c r="B3715" s="136">
        <f t="shared" si="253"/>
        <v>2014</v>
      </c>
      <c r="C3715" s="137">
        <v>1.3784000000000001</v>
      </c>
      <c r="D3715" s="133">
        <f t="shared" si="251"/>
        <v>1.3784000000000001</v>
      </c>
      <c r="E3715" s="144">
        <v>41719</v>
      </c>
      <c r="F3715" s="139">
        <f t="shared" si="254"/>
        <v>2014</v>
      </c>
      <c r="G3715" s="140">
        <v>1.6497999999999999</v>
      </c>
      <c r="H3715" s="145">
        <f t="shared" si="252"/>
        <v>1.6497999999999999</v>
      </c>
    </row>
    <row r="3716" spans="1:8">
      <c r="A3716" s="135">
        <v>41719</v>
      </c>
      <c r="B3716" s="136">
        <f t="shared" si="253"/>
        <v>2014</v>
      </c>
      <c r="C3716" s="137">
        <v>1.3783000000000001</v>
      </c>
      <c r="D3716" s="133">
        <f t="shared" si="251"/>
        <v>1.3783000000000001</v>
      </c>
      <c r="E3716" s="144">
        <v>41722</v>
      </c>
      <c r="F3716" s="139">
        <f t="shared" si="254"/>
        <v>2014</v>
      </c>
      <c r="G3716" s="140">
        <v>1.6491</v>
      </c>
      <c r="H3716" s="145">
        <f t="shared" si="252"/>
        <v>1.6491</v>
      </c>
    </row>
    <row r="3717" spans="1:8">
      <c r="A3717" s="135">
        <v>41722</v>
      </c>
      <c r="B3717" s="136">
        <f t="shared" si="253"/>
        <v>2014</v>
      </c>
      <c r="C3717" s="137">
        <v>1.3784000000000001</v>
      </c>
      <c r="D3717" s="133">
        <f t="shared" si="251"/>
        <v>1.3784000000000001</v>
      </c>
      <c r="E3717" s="144">
        <v>41723</v>
      </c>
      <c r="F3717" s="139">
        <f t="shared" si="254"/>
        <v>2014</v>
      </c>
      <c r="G3717" s="140">
        <v>1.6507000000000001</v>
      </c>
      <c r="H3717" s="145">
        <f t="shared" si="252"/>
        <v>1.6507000000000001</v>
      </c>
    </row>
    <row r="3718" spans="1:8">
      <c r="A3718" s="135">
        <v>41723</v>
      </c>
      <c r="B3718" s="136">
        <f t="shared" si="253"/>
        <v>2014</v>
      </c>
      <c r="C3718" s="137">
        <v>1.3776999999999999</v>
      </c>
      <c r="D3718" s="133">
        <f t="shared" si="251"/>
        <v>1.3776999999999999</v>
      </c>
      <c r="E3718" s="144">
        <v>41724</v>
      </c>
      <c r="F3718" s="139">
        <f t="shared" si="254"/>
        <v>2014</v>
      </c>
      <c r="G3718" s="140">
        <v>1.6566000000000001</v>
      </c>
      <c r="H3718" s="145">
        <f t="shared" si="252"/>
        <v>1.6566000000000001</v>
      </c>
    </row>
    <row r="3719" spans="1:8">
      <c r="A3719" s="135">
        <v>41724</v>
      </c>
      <c r="B3719" s="136">
        <f t="shared" si="253"/>
        <v>2014</v>
      </c>
      <c r="C3719" s="137">
        <v>1.3786</v>
      </c>
      <c r="D3719" s="133">
        <f t="shared" ref="D3719:D3782" si="255">IF(ISNUMBER(C3719),C3719,"")</f>
        <v>1.3786</v>
      </c>
      <c r="E3719" s="144">
        <v>41725</v>
      </c>
      <c r="F3719" s="139">
        <f t="shared" si="254"/>
        <v>2014</v>
      </c>
      <c r="G3719" s="140">
        <v>1.6627000000000001</v>
      </c>
      <c r="H3719" s="145">
        <f t="shared" ref="H3719:H3782" si="256">IF(ISNUMBER(G3719),G3719,"")</f>
        <v>1.6627000000000001</v>
      </c>
    </row>
    <row r="3720" spans="1:8">
      <c r="A3720" s="135">
        <v>41725</v>
      </c>
      <c r="B3720" s="136">
        <f t="shared" ref="B3720:B3783" si="257">YEAR(A3720)</f>
        <v>2014</v>
      </c>
      <c r="C3720" s="137">
        <v>1.3752</v>
      </c>
      <c r="D3720" s="133">
        <f t="shared" si="255"/>
        <v>1.3752</v>
      </c>
      <c r="E3720" s="144">
        <v>41726</v>
      </c>
      <c r="F3720" s="139">
        <f t="shared" si="254"/>
        <v>2014</v>
      </c>
      <c r="G3720" s="140">
        <v>1.6637</v>
      </c>
      <c r="H3720" s="145">
        <f t="shared" si="256"/>
        <v>1.6637</v>
      </c>
    </row>
    <row r="3721" spans="1:8">
      <c r="A3721" s="135">
        <v>41726</v>
      </c>
      <c r="B3721" s="136">
        <f t="shared" si="257"/>
        <v>2014</v>
      </c>
      <c r="C3721" s="137">
        <v>1.3753</v>
      </c>
      <c r="D3721" s="133">
        <f t="shared" si="255"/>
        <v>1.3753</v>
      </c>
      <c r="E3721" s="144">
        <v>41729</v>
      </c>
      <c r="F3721" s="139">
        <f t="shared" ref="F3721:F3784" si="258">YEAR(E3721)</f>
        <v>2014</v>
      </c>
      <c r="G3721" s="140">
        <v>1.6675</v>
      </c>
      <c r="H3721" s="145">
        <f t="shared" si="256"/>
        <v>1.6675</v>
      </c>
    </row>
    <row r="3722" spans="1:8">
      <c r="A3722" s="135">
        <v>41729</v>
      </c>
      <c r="B3722" s="136">
        <f t="shared" si="257"/>
        <v>2014</v>
      </c>
      <c r="C3722" s="137">
        <v>1.3776999999999999</v>
      </c>
      <c r="D3722" s="133">
        <f t="shared" si="255"/>
        <v>1.3776999999999999</v>
      </c>
      <c r="E3722" s="144">
        <v>41730</v>
      </c>
      <c r="F3722" s="139">
        <f t="shared" si="258"/>
        <v>2014</v>
      </c>
      <c r="G3722" s="140">
        <v>1.6638999999999999</v>
      </c>
      <c r="H3722" s="145">
        <f t="shared" si="256"/>
        <v>1.6638999999999999</v>
      </c>
    </row>
    <row r="3723" spans="1:8">
      <c r="A3723" s="135">
        <v>41730</v>
      </c>
      <c r="B3723" s="136">
        <f t="shared" si="257"/>
        <v>2014</v>
      </c>
      <c r="C3723" s="137">
        <v>1.3804000000000001</v>
      </c>
      <c r="D3723" s="133">
        <f t="shared" si="255"/>
        <v>1.3804000000000001</v>
      </c>
      <c r="E3723" s="144">
        <v>41731</v>
      </c>
      <c r="F3723" s="139">
        <f t="shared" si="258"/>
        <v>2014</v>
      </c>
      <c r="G3723" s="140">
        <v>1.6634</v>
      </c>
      <c r="H3723" s="145">
        <f t="shared" si="256"/>
        <v>1.6634</v>
      </c>
    </row>
    <row r="3724" spans="1:8">
      <c r="A3724" s="135">
        <v>41731</v>
      </c>
      <c r="B3724" s="136">
        <f t="shared" si="257"/>
        <v>2014</v>
      </c>
      <c r="C3724" s="137">
        <v>1.3761000000000001</v>
      </c>
      <c r="D3724" s="133">
        <f t="shared" si="255"/>
        <v>1.3761000000000001</v>
      </c>
      <c r="E3724" s="144">
        <v>41732</v>
      </c>
      <c r="F3724" s="139">
        <f t="shared" si="258"/>
        <v>2014</v>
      </c>
      <c r="G3724" s="140">
        <v>1.6583000000000001</v>
      </c>
      <c r="H3724" s="145">
        <f t="shared" si="256"/>
        <v>1.6583000000000001</v>
      </c>
    </row>
    <row r="3725" spans="1:8">
      <c r="A3725" s="135">
        <v>41732</v>
      </c>
      <c r="B3725" s="136">
        <f t="shared" si="257"/>
        <v>2014</v>
      </c>
      <c r="C3725" s="137">
        <v>1.3708</v>
      </c>
      <c r="D3725" s="133">
        <f t="shared" si="255"/>
        <v>1.3708</v>
      </c>
      <c r="E3725" s="144">
        <v>41733</v>
      </c>
      <c r="F3725" s="139">
        <f t="shared" si="258"/>
        <v>2014</v>
      </c>
      <c r="G3725" s="140">
        <v>1.6594</v>
      </c>
      <c r="H3725" s="145">
        <f t="shared" si="256"/>
        <v>1.6594</v>
      </c>
    </row>
    <row r="3726" spans="1:8">
      <c r="A3726" s="135">
        <v>41733</v>
      </c>
      <c r="B3726" s="136">
        <f t="shared" si="257"/>
        <v>2014</v>
      </c>
      <c r="C3726" s="137">
        <v>1.3704000000000001</v>
      </c>
      <c r="D3726" s="133">
        <f t="shared" si="255"/>
        <v>1.3704000000000001</v>
      </c>
      <c r="E3726" s="144">
        <v>41736</v>
      </c>
      <c r="F3726" s="139">
        <f t="shared" si="258"/>
        <v>2014</v>
      </c>
      <c r="G3726" s="140">
        <v>1.6616</v>
      </c>
      <c r="H3726" s="145">
        <f t="shared" si="256"/>
        <v>1.6616</v>
      </c>
    </row>
    <row r="3727" spans="1:8">
      <c r="A3727" s="135">
        <v>41736</v>
      </c>
      <c r="B3727" s="136">
        <f t="shared" si="257"/>
        <v>2014</v>
      </c>
      <c r="C3727" s="137">
        <v>1.3745000000000001</v>
      </c>
      <c r="D3727" s="133">
        <f t="shared" si="255"/>
        <v>1.3745000000000001</v>
      </c>
      <c r="E3727" s="144">
        <v>41737</v>
      </c>
      <c r="F3727" s="139">
        <f t="shared" si="258"/>
        <v>2014</v>
      </c>
      <c r="G3727" s="140">
        <v>1.6742999999999999</v>
      </c>
      <c r="H3727" s="145">
        <f t="shared" si="256"/>
        <v>1.6742999999999999</v>
      </c>
    </row>
    <row r="3728" spans="1:8">
      <c r="A3728" s="135">
        <v>41737</v>
      </c>
      <c r="B3728" s="136">
        <f t="shared" si="257"/>
        <v>2014</v>
      </c>
      <c r="C3728" s="137">
        <v>1.3802000000000001</v>
      </c>
      <c r="D3728" s="133">
        <f t="shared" si="255"/>
        <v>1.3802000000000001</v>
      </c>
      <c r="E3728" s="144">
        <v>41738</v>
      </c>
      <c r="F3728" s="139">
        <f t="shared" si="258"/>
        <v>2014</v>
      </c>
      <c r="G3728" s="140">
        <v>1.6751</v>
      </c>
      <c r="H3728" s="145">
        <f t="shared" si="256"/>
        <v>1.6751</v>
      </c>
    </row>
    <row r="3729" spans="1:8">
      <c r="A3729" s="135">
        <v>41738</v>
      </c>
      <c r="B3729" s="136">
        <f t="shared" si="257"/>
        <v>2014</v>
      </c>
      <c r="C3729" s="137">
        <v>1.3815999999999999</v>
      </c>
      <c r="D3729" s="133">
        <f t="shared" si="255"/>
        <v>1.3815999999999999</v>
      </c>
      <c r="E3729" s="144">
        <v>41739</v>
      </c>
      <c r="F3729" s="139">
        <f t="shared" si="258"/>
        <v>2014</v>
      </c>
      <c r="G3729" s="140">
        <v>1.6780999999999999</v>
      </c>
      <c r="H3729" s="145">
        <f t="shared" si="256"/>
        <v>1.6780999999999999</v>
      </c>
    </row>
    <row r="3730" spans="1:8">
      <c r="A3730" s="135">
        <v>41739</v>
      </c>
      <c r="B3730" s="136">
        <f t="shared" si="257"/>
        <v>2014</v>
      </c>
      <c r="C3730" s="137">
        <v>1.3892</v>
      </c>
      <c r="D3730" s="133">
        <f t="shared" si="255"/>
        <v>1.3892</v>
      </c>
      <c r="E3730" s="144">
        <v>41740</v>
      </c>
      <c r="F3730" s="139">
        <f t="shared" si="258"/>
        <v>2014</v>
      </c>
      <c r="G3730" s="140">
        <v>1.6736</v>
      </c>
      <c r="H3730" s="145">
        <f t="shared" si="256"/>
        <v>1.6736</v>
      </c>
    </row>
    <row r="3731" spans="1:8">
      <c r="A3731" s="135">
        <v>41740</v>
      </c>
      <c r="B3731" s="136">
        <f t="shared" si="257"/>
        <v>2014</v>
      </c>
      <c r="C3731" s="137">
        <v>1.3897999999999999</v>
      </c>
      <c r="D3731" s="133">
        <f t="shared" si="255"/>
        <v>1.3897999999999999</v>
      </c>
      <c r="E3731" s="144">
        <v>41743</v>
      </c>
      <c r="F3731" s="139">
        <f t="shared" si="258"/>
        <v>2014</v>
      </c>
      <c r="G3731" s="140">
        <v>1.6740999999999999</v>
      </c>
      <c r="H3731" s="145">
        <f t="shared" si="256"/>
        <v>1.6740999999999999</v>
      </c>
    </row>
    <row r="3732" spans="1:8">
      <c r="A3732" s="135">
        <v>41743</v>
      </c>
      <c r="B3732" s="136">
        <f t="shared" si="257"/>
        <v>2014</v>
      </c>
      <c r="C3732" s="137">
        <v>1.3824000000000001</v>
      </c>
      <c r="D3732" s="133">
        <f t="shared" si="255"/>
        <v>1.3824000000000001</v>
      </c>
      <c r="E3732" s="144">
        <v>41744</v>
      </c>
      <c r="F3732" s="139">
        <f t="shared" si="258"/>
        <v>2014</v>
      </c>
      <c r="G3732" s="140">
        <v>1.6725000000000001</v>
      </c>
      <c r="H3732" s="145">
        <f t="shared" si="256"/>
        <v>1.6725000000000001</v>
      </c>
    </row>
    <row r="3733" spans="1:8">
      <c r="A3733" s="135">
        <v>41744</v>
      </c>
      <c r="B3733" s="136">
        <f t="shared" si="257"/>
        <v>2014</v>
      </c>
      <c r="C3733" s="137">
        <v>1.3806</v>
      </c>
      <c r="D3733" s="133">
        <f t="shared" si="255"/>
        <v>1.3806</v>
      </c>
      <c r="E3733" s="144">
        <v>41745</v>
      </c>
      <c r="F3733" s="139">
        <f t="shared" si="258"/>
        <v>2014</v>
      </c>
      <c r="G3733" s="140">
        <v>1.6794</v>
      </c>
      <c r="H3733" s="145">
        <f t="shared" si="256"/>
        <v>1.6794</v>
      </c>
    </row>
    <row r="3734" spans="1:8">
      <c r="A3734" s="135">
        <v>41745</v>
      </c>
      <c r="B3734" s="136">
        <f t="shared" si="257"/>
        <v>2014</v>
      </c>
      <c r="C3734" s="137">
        <v>1.3819999999999999</v>
      </c>
      <c r="D3734" s="133">
        <f t="shared" si="255"/>
        <v>1.3819999999999999</v>
      </c>
      <c r="E3734" s="144">
        <v>41746</v>
      </c>
      <c r="F3734" s="139">
        <f t="shared" si="258"/>
        <v>2014</v>
      </c>
      <c r="G3734" s="140">
        <v>1.6809000000000001</v>
      </c>
      <c r="H3734" s="145">
        <f t="shared" si="256"/>
        <v>1.6809000000000001</v>
      </c>
    </row>
    <row r="3735" spans="1:8">
      <c r="A3735" s="135">
        <v>41746</v>
      </c>
      <c r="B3735" s="136">
        <f t="shared" si="257"/>
        <v>2014</v>
      </c>
      <c r="C3735" s="137">
        <v>1.3832</v>
      </c>
      <c r="D3735" s="133">
        <f t="shared" si="255"/>
        <v>1.3832</v>
      </c>
      <c r="E3735" s="144">
        <v>41747</v>
      </c>
      <c r="F3735" s="139">
        <f t="shared" si="258"/>
        <v>2014</v>
      </c>
      <c r="G3735" s="140">
        <v>1.6792</v>
      </c>
      <c r="H3735" s="145">
        <f t="shared" si="256"/>
        <v>1.6792</v>
      </c>
    </row>
    <row r="3736" spans="1:8">
      <c r="A3736" s="135">
        <v>41747</v>
      </c>
      <c r="B3736" s="136">
        <f t="shared" si="257"/>
        <v>2014</v>
      </c>
      <c r="C3736" s="137">
        <v>1.3815999999999999</v>
      </c>
      <c r="D3736" s="133">
        <f t="shared" si="255"/>
        <v>1.3815999999999999</v>
      </c>
      <c r="E3736" s="144">
        <v>41750</v>
      </c>
      <c r="F3736" s="139">
        <f t="shared" si="258"/>
        <v>2014</v>
      </c>
      <c r="G3736" s="140">
        <v>1.6792</v>
      </c>
      <c r="H3736" s="145">
        <f t="shared" si="256"/>
        <v>1.6792</v>
      </c>
    </row>
    <row r="3737" spans="1:8">
      <c r="A3737" s="135">
        <v>41750</v>
      </c>
      <c r="B3737" s="136">
        <f t="shared" si="257"/>
        <v>2014</v>
      </c>
      <c r="C3737" s="137">
        <v>1.379</v>
      </c>
      <c r="D3737" s="133">
        <f t="shared" si="255"/>
        <v>1.379</v>
      </c>
      <c r="E3737" s="144">
        <v>41751</v>
      </c>
      <c r="F3737" s="139">
        <f t="shared" si="258"/>
        <v>2014</v>
      </c>
      <c r="G3737" s="140">
        <v>1.6833</v>
      </c>
      <c r="H3737" s="145">
        <f t="shared" si="256"/>
        <v>1.6833</v>
      </c>
    </row>
    <row r="3738" spans="1:8">
      <c r="A3738" s="135">
        <v>41751</v>
      </c>
      <c r="B3738" s="136">
        <f t="shared" si="257"/>
        <v>2014</v>
      </c>
      <c r="C3738" s="137">
        <v>1.3804000000000001</v>
      </c>
      <c r="D3738" s="133">
        <f t="shared" si="255"/>
        <v>1.3804000000000001</v>
      </c>
      <c r="E3738" s="144">
        <v>41752</v>
      </c>
      <c r="F3738" s="139">
        <f t="shared" si="258"/>
        <v>2014</v>
      </c>
      <c r="G3738" s="140">
        <v>1.6768000000000001</v>
      </c>
      <c r="H3738" s="145">
        <f t="shared" si="256"/>
        <v>1.6768000000000001</v>
      </c>
    </row>
    <row r="3739" spans="1:8">
      <c r="A3739" s="135">
        <v>41752</v>
      </c>
      <c r="B3739" s="136">
        <f t="shared" si="257"/>
        <v>2014</v>
      </c>
      <c r="C3739" s="137">
        <v>1.3814</v>
      </c>
      <c r="D3739" s="133">
        <f t="shared" si="255"/>
        <v>1.3814</v>
      </c>
      <c r="E3739" s="144">
        <v>41753</v>
      </c>
      <c r="F3739" s="139">
        <f t="shared" si="258"/>
        <v>2014</v>
      </c>
      <c r="G3739" s="140">
        <v>1.6797</v>
      </c>
      <c r="H3739" s="145">
        <f t="shared" si="256"/>
        <v>1.6797</v>
      </c>
    </row>
    <row r="3740" spans="1:8">
      <c r="A3740" s="135">
        <v>41753</v>
      </c>
      <c r="B3740" s="136">
        <f t="shared" si="257"/>
        <v>2014</v>
      </c>
      <c r="C3740" s="137">
        <v>1.3828</v>
      </c>
      <c r="D3740" s="133">
        <f t="shared" si="255"/>
        <v>1.3828</v>
      </c>
      <c r="E3740" s="144">
        <v>41754</v>
      </c>
      <c r="F3740" s="139">
        <f t="shared" si="258"/>
        <v>2014</v>
      </c>
      <c r="G3740" s="140">
        <v>1.681</v>
      </c>
      <c r="H3740" s="145">
        <f t="shared" si="256"/>
        <v>1.681</v>
      </c>
    </row>
    <row r="3741" spans="1:8">
      <c r="A3741" s="135">
        <v>41754</v>
      </c>
      <c r="B3741" s="136">
        <f t="shared" si="257"/>
        <v>2014</v>
      </c>
      <c r="C3741" s="137">
        <v>1.3837999999999999</v>
      </c>
      <c r="D3741" s="133">
        <f t="shared" si="255"/>
        <v>1.3837999999999999</v>
      </c>
      <c r="E3741" s="144">
        <v>41757</v>
      </c>
      <c r="F3741" s="139">
        <f t="shared" si="258"/>
        <v>2014</v>
      </c>
      <c r="G3741" s="140">
        <v>1.6812</v>
      </c>
      <c r="H3741" s="145">
        <f t="shared" si="256"/>
        <v>1.6812</v>
      </c>
    </row>
    <row r="3742" spans="1:8">
      <c r="A3742" s="135">
        <v>41757</v>
      </c>
      <c r="B3742" s="136">
        <f t="shared" si="257"/>
        <v>2014</v>
      </c>
      <c r="C3742" s="137">
        <v>1.3844000000000001</v>
      </c>
      <c r="D3742" s="133">
        <f t="shared" si="255"/>
        <v>1.3844000000000001</v>
      </c>
      <c r="E3742" s="144">
        <v>41758</v>
      </c>
      <c r="F3742" s="139">
        <f t="shared" si="258"/>
        <v>2014</v>
      </c>
      <c r="G3742" s="140">
        <v>1.6829000000000001</v>
      </c>
      <c r="H3742" s="145">
        <f t="shared" si="256"/>
        <v>1.6829000000000001</v>
      </c>
    </row>
    <row r="3743" spans="1:8">
      <c r="A3743" s="135">
        <v>41758</v>
      </c>
      <c r="B3743" s="136">
        <f t="shared" si="257"/>
        <v>2014</v>
      </c>
      <c r="C3743" s="137">
        <v>1.3808</v>
      </c>
      <c r="D3743" s="133">
        <f t="shared" si="255"/>
        <v>1.3808</v>
      </c>
      <c r="E3743" s="144">
        <v>41759</v>
      </c>
      <c r="F3743" s="139">
        <f t="shared" si="258"/>
        <v>2014</v>
      </c>
      <c r="G3743" s="140">
        <v>1.6882999999999999</v>
      </c>
      <c r="H3743" s="145">
        <f t="shared" si="256"/>
        <v>1.6882999999999999</v>
      </c>
    </row>
    <row r="3744" spans="1:8">
      <c r="A3744" s="135">
        <v>41759</v>
      </c>
      <c r="B3744" s="136">
        <f t="shared" si="257"/>
        <v>2014</v>
      </c>
      <c r="C3744" s="137">
        <v>1.387</v>
      </c>
      <c r="D3744" s="133">
        <f t="shared" si="255"/>
        <v>1.387</v>
      </c>
      <c r="E3744" s="144">
        <v>41760</v>
      </c>
      <c r="F3744" s="139">
        <f t="shared" si="258"/>
        <v>2014</v>
      </c>
      <c r="G3744" s="140">
        <v>1.69</v>
      </c>
      <c r="H3744" s="145">
        <f t="shared" si="256"/>
        <v>1.69</v>
      </c>
    </row>
    <row r="3745" spans="1:8">
      <c r="A3745" s="141" t="s">
        <v>72</v>
      </c>
      <c r="B3745" s="136">
        <f t="shared" si="257"/>
        <v>2014</v>
      </c>
      <c r="C3745" s="137">
        <v>1.3867</v>
      </c>
      <c r="D3745" s="133">
        <f t="shared" si="255"/>
        <v>1.3867</v>
      </c>
      <c r="E3745" s="144">
        <v>41761</v>
      </c>
      <c r="F3745" s="139">
        <f t="shared" si="258"/>
        <v>2014</v>
      </c>
      <c r="G3745" s="140">
        <v>1.6865000000000001</v>
      </c>
      <c r="H3745" s="145">
        <f t="shared" si="256"/>
        <v>1.6865000000000001</v>
      </c>
    </row>
    <row r="3746" spans="1:8">
      <c r="A3746" s="141" t="s">
        <v>71</v>
      </c>
      <c r="B3746" s="136">
        <f t="shared" si="257"/>
        <v>2014</v>
      </c>
      <c r="C3746" s="137">
        <v>1.3864000000000001</v>
      </c>
      <c r="D3746" s="133">
        <f t="shared" si="255"/>
        <v>1.3864000000000001</v>
      </c>
      <c r="E3746" s="144">
        <v>41764</v>
      </c>
      <c r="F3746" s="139">
        <f t="shared" si="258"/>
        <v>2014</v>
      </c>
      <c r="G3746" s="140">
        <v>1.6870000000000001</v>
      </c>
      <c r="H3746" s="145">
        <f t="shared" si="256"/>
        <v>1.6870000000000001</v>
      </c>
    </row>
    <row r="3747" spans="1:8">
      <c r="A3747" s="141" t="s">
        <v>70</v>
      </c>
      <c r="B3747" s="136">
        <f t="shared" si="257"/>
        <v>2014</v>
      </c>
      <c r="C3747" s="137">
        <v>1.3884000000000001</v>
      </c>
      <c r="D3747" s="133">
        <f t="shared" si="255"/>
        <v>1.3884000000000001</v>
      </c>
      <c r="E3747" s="144">
        <v>41765</v>
      </c>
      <c r="F3747" s="139">
        <f t="shared" si="258"/>
        <v>2014</v>
      </c>
      <c r="G3747" s="140">
        <v>1.6976</v>
      </c>
      <c r="H3747" s="145">
        <f t="shared" si="256"/>
        <v>1.6976</v>
      </c>
    </row>
    <row r="3748" spans="1:8">
      <c r="A3748" s="141" t="s">
        <v>69</v>
      </c>
      <c r="B3748" s="136">
        <f t="shared" si="257"/>
        <v>2014</v>
      </c>
      <c r="C3748" s="137">
        <v>1.3924000000000001</v>
      </c>
      <c r="D3748" s="133">
        <f t="shared" si="255"/>
        <v>1.3924000000000001</v>
      </c>
      <c r="E3748" s="144">
        <v>41766</v>
      </c>
      <c r="F3748" s="139">
        <f t="shared" si="258"/>
        <v>2014</v>
      </c>
      <c r="G3748" s="140">
        <v>1.6963999999999999</v>
      </c>
      <c r="H3748" s="145">
        <f t="shared" si="256"/>
        <v>1.6963999999999999</v>
      </c>
    </row>
    <row r="3749" spans="1:8">
      <c r="A3749" s="141" t="s">
        <v>68</v>
      </c>
      <c r="B3749" s="136">
        <f t="shared" si="257"/>
        <v>2014</v>
      </c>
      <c r="C3749" s="137">
        <v>1.3916999999999999</v>
      </c>
      <c r="D3749" s="133">
        <f t="shared" si="255"/>
        <v>1.3916999999999999</v>
      </c>
      <c r="E3749" s="144">
        <v>41767</v>
      </c>
      <c r="F3749" s="139">
        <f t="shared" si="258"/>
        <v>2014</v>
      </c>
      <c r="G3749" s="140">
        <v>1.6943999999999999</v>
      </c>
      <c r="H3749" s="145">
        <f t="shared" si="256"/>
        <v>1.6943999999999999</v>
      </c>
    </row>
    <row r="3750" spans="1:8">
      <c r="A3750" s="141" t="s">
        <v>67</v>
      </c>
      <c r="B3750" s="136">
        <f t="shared" si="257"/>
        <v>2014</v>
      </c>
      <c r="C3750" s="137">
        <v>1.3864000000000001</v>
      </c>
      <c r="D3750" s="133">
        <f t="shared" si="255"/>
        <v>1.3864000000000001</v>
      </c>
      <c r="E3750" s="144">
        <v>41768</v>
      </c>
      <c r="F3750" s="139">
        <f t="shared" si="258"/>
        <v>2014</v>
      </c>
      <c r="G3750" s="140">
        <v>1.6849000000000001</v>
      </c>
      <c r="H3750" s="145">
        <f t="shared" si="256"/>
        <v>1.6849000000000001</v>
      </c>
    </row>
    <row r="3751" spans="1:8">
      <c r="A3751" s="141" t="s">
        <v>66</v>
      </c>
      <c r="B3751" s="136">
        <f t="shared" si="257"/>
        <v>2014</v>
      </c>
      <c r="C3751" s="137">
        <v>1.3763000000000001</v>
      </c>
      <c r="D3751" s="133">
        <f t="shared" si="255"/>
        <v>1.3763000000000001</v>
      </c>
      <c r="E3751" s="144">
        <v>41771</v>
      </c>
      <c r="F3751" s="139">
        <f t="shared" si="258"/>
        <v>2014</v>
      </c>
      <c r="G3751" s="140">
        <v>1.6871</v>
      </c>
      <c r="H3751" s="145">
        <f t="shared" si="256"/>
        <v>1.6871</v>
      </c>
    </row>
    <row r="3752" spans="1:8">
      <c r="A3752" s="141" t="s">
        <v>65</v>
      </c>
      <c r="B3752" s="136">
        <f t="shared" si="257"/>
        <v>2014</v>
      </c>
      <c r="C3752" s="137">
        <v>1.3759999999999999</v>
      </c>
      <c r="D3752" s="133">
        <f t="shared" si="255"/>
        <v>1.3759999999999999</v>
      </c>
      <c r="E3752" s="144">
        <v>41772</v>
      </c>
      <c r="F3752" s="139">
        <f t="shared" si="258"/>
        <v>2014</v>
      </c>
      <c r="G3752" s="140">
        <v>1.6838</v>
      </c>
      <c r="H3752" s="145">
        <f t="shared" si="256"/>
        <v>1.6838</v>
      </c>
    </row>
    <row r="3753" spans="1:8">
      <c r="A3753" s="141" t="s">
        <v>64</v>
      </c>
      <c r="B3753" s="136">
        <f t="shared" si="257"/>
        <v>2014</v>
      </c>
      <c r="C3753" s="137">
        <v>1.3711</v>
      </c>
      <c r="D3753" s="133">
        <f t="shared" si="255"/>
        <v>1.3711</v>
      </c>
      <c r="E3753" s="144">
        <v>41773</v>
      </c>
      <c r="F3753" s="139">
        <f t="shared" si="258"/>
        <v>2014</v>
      </c>
      <c r="G3753" s="140">
        <v>1.6783999999999999</v>
      </c>
      <c r="H3753" s="145">
        <f t="shared" si="256"/>
        <v>1.6783999999999999</v>
      </c>
    </row>
    <row r="3754" spans="1:8">
      <c r="A3754" s="141" t="s">
        <v>63</v>
      </c>
      <c r="B3754" s="136">
        <f t="shared" si="257"/>
        <v>2014</v>
      </c>
      <c r="C3754" s="137">
        <v>1.3717999999999999</v>
      </c>
      <c r="D3754" s="133">
        <f t="shared" si="255"/>
        <v>1.3717999999999999</v>
      </c>
      <c r="E3754" s="144">
        <v>41774</v>
      </c>
      <c r="F3754" s="139">
        <f t="shared" si="258"/>
        <v>2014</v>
      </c>
      <c r="G3754" s="140">
        <v>1.6791</v>
      </c>
      <c r="H3754" s="145">
        <f t="shared" si="256"/>
        <v>1.6791</v>
      </c>
    </row>
    <row r="3755" spans="1:8">
      <c r="A3755" s="141" t="s">
        <v>62</v>
      </c>
      <c r="B3755" s="136">
        <f t="shared" si="257"/>
        <v>2014</v>
      </c>
      <c r="C3755" s="137">
        <v>1.3712</v>
      </c>
      <c r="D3755" s="133">
        <f t="shared" si="255"/>
        <v>1.3712</v>
      </c>
      <c r="E3755" s="144">
        <v>41775</v>
      </c>
      <c r="F3755" s="139">
        <f t="shared" si="258"/>
        <v>2014</v>
      </c>
      <c r="G3755" s="140">
        <v>1.6827000000000001</v>
      </c>
      <c r="H3755" s="145">
        <f t="shared" si="256"/>
        <v>1.6827000000000001</v>
      </c>
    </row>
    <row r="3756" spans="1:8">
      <c r="A3756" s="141" t="s">
        <v>61</v>
      </c>
      <c r="B3756" s="136">
        <f t="shared" si="257"/>
        <v>2014</v>
      </c>
      <c r="C3756" s="137">
        <v>1.3708</v>
      </c>
      <c r="D3756" s="133">
        <f t="shared" si="255"/>
        <v>1.3708</v>
      </c>
      <c r="E3756" s="144">
        <v>41778</v>
      </c>
      <c r="F3756" s="139">
        <f t="shared" si="258"/>
        <v>2014</v>
      </c>
      <c r="G3756" s="140">
        <v>1.6821999999999999</v>
      </c>
      <c r="H3756" s="145">
        <f t="shared" si="256"/>
        <v>1.6821999999999999</v>
      </c>
    </row>
    <row r="3757" spans="1:8">
      <c r="A3757" s="141" t="s">
        <v>60</v>
      </c>
      <c r="B3757" s="136">
        <f t="shared" si="257"/>
        <v>2014</v>
      </c>
      <c r="C3757" s="137">
        <v>1.3715999999999999</v>
      </c>
      <c r="D3757" s="133">
        <f t="shared" si="255"/>
        <v>1.3715999999999999</v>
      </c>
      <c r="E3757" s="144">
        <v>41779</v>
      </c>
      <c r="F3757" s="139">
        <f t="shared" si="258"/>
        <v>2014</v>
      </c>
      <c r="G3757" s="140">
        <v>1.6847000000000001</v>
      </c>
      <c r="H3757" s="145">
        <f t="shared" si="256"/>
        <v>1.6847000000000001</v>
      </c>
    </row>
    <row r="3758" spans="1:8">
      <c r="A3758" s="141" t="s">
        <v>59</v>
      </c>
      <c r="B3758" s="136">
        <f t="shared" si="257"/>
        <v>2014</v>
      </c>
      <c r="C3758" s="137">
        <v>1.3702000000000001</v>
      </c>
      <c r="D3758" s="133">
        <f t="shared" si="255"/>
        <v>1.3702000000000001</v>
      </c>
      <c r="E3758" s="144">
        <v>41780</v>
      </c>
      <c r="F3758" s="139">
        <f t="shared" si="258"/>
        <v>2014</v>
      </c>
      <c r="G3758" s="140">
        <v>1.6869000000000001</v>
      </c>
      <c r="H3758" s="145">
        <f t="shared" si="256"/>
        <v>1.6869000000000001</v>
      </c>
    </row>
    <row r="3759" spans="1:8">
      <c r="A3759" s="141" t="s">
        <v>58</v>
      </c>
      <c r="B3759" s="136">
        <f t="shared" si="257"/>
        <v>2014</v>
      </c>
      <c r="C3759" s="137">
        <v>1.3656999999999999</v>
      </c>
      <c r="D3759" s="133">
        <f t="shared" si="255"/>
        <v>1.3656999999999999</v>
      </c>
      <c r="E3759" s="144">
        <v>41781</v>
      </c>
      <c r="F3759" s="139">
        <f t="shared" si="258"/>
        <v>2014</v>
      </c>
      <c r="G3759" s="140">
        <v>1.6859</v>
      </c>
      <c r="H3759" s="145">
        <f t="shared" si="256"/>
        <v>1.6859</v>
      </c>
    </row>
    <row r="3760" spans="1:8">
      <c r="A3760" s="141" t="s">
        <v>57</v>
      </c>
      <c r="B3760" s="136">
        <f t="shared" si="257"/>
        <v>2014</v>
      </c>
      <c r="C3760" s="137">
        <v>1.3652</v>
      </c>
      <c r="D3760" s="133">
        <f t="shared" si="255"/>
        <v>1.3652</v>
      </c>
      <c r="E3760" s="144">
        <v>41782</v>
      </c>
      <c r="F3760" s="139">
        <f t="shared" si="258"/>
        <v>2014</v>
      </c>
      <c r="G3760" s="140">
        <v>1.6821999999999999</v>
      </c>
      <c r="H3760" s="145">
        <f t="shared" si="256"/>
        <v>1.6821999999999999</v>
      </c>
    </row>
    <row r="3761" spans="1:8">
      <c r="A3761" s="141" t="s">
        <v>56</v>
      </c>
      <c r="B3761" s="136">
        <f t="shared" si="257"/>
        <v>2014</v>
      </c>
      <c r="C3761" s="137">
        <v>1.3628</v>
      </c>
      <c r="D3761" s="133">
        <f t="shared" si="255"/>
        <v>1.3628</v>
      </c>
      <c r="E3761" s="144">
        <v>41785</v>
      </c>
      <c r="F3761" s="139">
        <f t="shared" si="258"/>
        <v>2014</v>
      </c>
      <c r="G3761" s="140" t="s">
        <v>50</v>
      </c>
      <c r="H3761" s="145" t="str">
        <f t="shared" si="256"/>
        <v/>
      </c>
    </row>
    <row r="3762" spans="1:8">
      <c r="A3762" s="141" t="s">
        <v>55</v>
      </c>
      <c r="B3762" s="136">
        <f t="shared" si="257"/>
        <v>2014</v>
      </c>
      <c r="C3762" s="137" t="s">
        <v>50</v>
      </c>
      <c r="D3762" s="133" t="str">
        <f t="shared" si="255"/>
        <v/>
      </c>
      <c r="E3762" s="144">
        <v>41786</v>
      </c>
      <c r="F3762" s="139">
        <f t="shared" si="258"/>
        <v>2014</v>
      </c>
      <c r="G3762" s="140">
        <v>1.68</v>
      </c>
      <c r="H3762" s="145">
        <f t="shared" si="256"/>
        <v>1.68</v>
      </c>
    </row>
    <row r="3763" spans="1:8">
      <c r="A3763" s="141" t="s">
        <v>54</v>
      </c>
      <c r="B3763" s="136">
        <f t="shared" si="257"/>
        <v>2014</v>
      </c>
      <c r="C3763" s="137">
        <v>1.3617999999999999</v>
      </c>
      <c r="D3763" s="133">
        <f t="shared" si="255"/>
        <v>1.3617999999999999</v>
      </c>
      <c r="E3763" s="144">
        <v>41787</v>
      </c>
      <c r="F3763" s="139">
        <f t="shared" si="258"/>
        <v>2014</v>
      </c>
      <c r="G3763" s="140">
        <v>1.6709000000000001</v>
      </c>
      <c r="H3763" s="145">
        <f t="shared" si="256"/>
        <v>1.6709000000000001</v>
      </c>
    </row>
    <row r="3764" spans="1:8">
      <c r="A3764" s="141" t="s">
        <v>53</v>
      </c>
      <c r="B3764" s="136">
        <f t="shared" si="257"/>
        <v>2014</v>
      </c>
      <c r="C3764" s="137">
        <v>1.3595999999999999</v>
      </c>
      <c r="D3764" s="133">
        <f t="shared" si="255"/>
        <v>1.3595999999999999</v>
      </c>
      <c r="E3764" s="144">
        <v>41788</v>
      </c>
      <c r="F3764" s="139">
        <f t="shared" si="258"/>
        <v>2014</v>
      </c>
      <c r="G3764" s="140">
        <v>1.6718999999999999</v>
      </c>
      <c r="H3764" s="145">
        <f t="shared" si="256"/>
        <v>1.6718999999999999</v>
      </c>
    </row>
    <row r="3765" spans="1:8">
      <c r="A3765" s="141" t="s">
        <v>52</v>
      </c>
      <c r="B3765" s="136">
        <f t="shared" si="257"/>
        <v>2014</v>
      </c>
      <c r="C3765" s="137">
        <v>1.3608</v>
      </c>
      <c r="D3765" s="133">
        <f t="shared" si="255"/>
        <v>1.3608</v>
      </c>
      <c r="E3765" s="144">
        <v>41789</v>
      </c>
      <c r="F3765" s="139">
        <f t="shared" si="258"/>
        <v>2014</v>
      </c>
      <c r="G3765" s="140">
        <v>1.6763999999999999</v>
      </c>
      <c r="H3765" s="145">
        <f t="shared" si="256"/>
        <v>1.6763999999999999</v>
      </c>
    </row>
    <row r="3766" spans="1:8">
      <c r="A3766" s="141" t="s">
        <v>51</v>
      </c>
      <c r="B3766" s="136">
        <f t="shared" si="257"/>
        <v>2014</v>
      </c>
      <c r="C3766" s="137">
        <v>1.3640000000000001</v>
      </c>
      <c r="D3766" s="133">
        <f t="shared" si="255"/>
        <v>1.3640000000000001</v>
      </c>
      <c r="E3766" s="144">
        <v>41792</v>
      </c>
      <c r="F3766" s="139">
        <f t="shared" si="258"/>
        <v>2014</v>
      </c>
      <c r="G3766" s="140">
        <v>1.6756</v>
      </c>
      <c r="H3766" s="145">
        <f t="shared" si="256"/>
        <v>1.6756</v>
      </c>
    </row>
    <row r="3767" spans="1:8">
      <c r="A3767" s="135">
        <v>41792</v>
      </c>
      <c r="B3767" s="136">
        <f t="shared" si="257"/>
        <v>2014</v>
      </c>
      <c r="C3767" s="137">
        <v>1.3606</v>
      </c>
      <c r="D3767" s="133">
        <f t="shared" si="255"/>
        <v>1.3606</v>
      </c>
      <c r="E3767" s="144">
        <v>41793</v>
      </c>
      <c r="F3767" s="139">
        <f t="shared" si="258"/>
        <v>2014</v>
      </c>
      <c r="G3767" s="140">
        <v>1.6753</v>
      </c>
      <c r="H3767" s="145">
        <f t="shared" si="256"/>
        <v>1.6753</v>
      </c>
    </row>
    <row r="3768" spans="1:8">
      <c r="A3768" s="135">
        <v>41793</v>
      </c>
      <c r="B3768" s="136">
        <f t="shared" si="257"/>
        <v>2014</v>
      </c>
      <c r="C3768" s="137">
        <v>1.3624000000000001</v>
      </c>
      <c r="D3768" s="133">
        <f t="shared" si="255"/>
        <v>1.3624000000000001</v>
      </c>
      <c r="E3768" s="144">
        <v>41794</v>
      </c>
      <c r="F3768" s="139">
        <f t="shared" si="258"/>
        <v>2014</v>
      </c>
      <c r="G3768" s="140">
        <v>1.6747000000000001</v>
      </c>
      <c r="H3768" s="145">
        <f t="shared" si="256"/>
        <v>1.6747000000000001</v>
      </c>
    </row>
    <row r="3769" spans="1:8">
      <c r="A3769" s="135">
        <v>41794</v>
      </c>
      <c r="B3769" s="136">
        <f t="shared" si="257"/>
        <v>2014</v>
      </c>
      <c r="C3769" s="137">
        <v>1.3619000000000001</v>
      </c>
      <c r="D3769" s="133">
        <f t="shared" si="255"/>
        <v>1.3619000000000001</v>
      </c>
      <c r="E3769" s="144">
        <v>41795</v>
      </c>
      <c r="F3769" s="139">
        <f t="shared" si="258"/>
        <v>2014</v>
      </c>
      <c r="G3769" s="140">
        <v>1.6796</v>
      </c>
      <c r="H3769" s="145">
        <f t="shared" si="256"/>
        <v>1.6796</v>
      </c>
    </row>
    <row r="3770" spans="1:8">
      <c r="A3770" s="135">
        <v>41795</v>
      </c>
      <c r="B3770" s="136">
        <f t="shared" si="257"/>
        <v>2014</v>
      </c>
      <c r="C3770" s="137">
        <v>1.3617999999999999</v>
      </c>
      <c r="D3770" s="133">
        <f t="shared" si="255"/>
        <v>1.3617999999999999</v>
      </c>
      <c r="E3770" s="144">
        <v>41796</v>
      </c>
      <c r="F3770" s="139">
        <f t="shared" si="258"/>
        <v>2014</v>
      </c>
      <c r="G3770" s="140">
        <v>1.6794</v>
      </c>
      <c r="H3770" s="145">
        <f t="shared" si="256"/>
        <v>1.6794</v>
      </c>
    </row>
    <row r="3771" spans="1:8">
      <c r="A3771" s="135">
        <v>41796</v>
      </c>
      <c r="B3771" s="136">
        <f t="shared" si="257"/>
        <v>2014</v>
      </c>
      <c r="C3771" s="137">
        <v>1.3638999999999999</v>
      </c>
      <c r="D3771" s="133">
        <f t="shared" si="255"/>
        <v>1.3638999999999999</v>
      </c>
      <c r="E3771" s="144">
        <v>41799</v>
      </c>
      <c r="F3771" s="139">
        <f t="shared" si="258"/>
        <v>2014</v>
      </c>
      <c r="G3771" s="140">
        <v>1.6798</v>
      </c>
      <c r="H3771" s="145">
        <f t="shared" si="256"/>
        <v>1.6798</v>
      </c>
    </row>
    <row r="3772" spans="1:8">
      <c r="A3772" s="135">
        <v>41799</v>
      </c>
      <c r="B3772" s="136">
        <f t="shared" si="257"/>
        <v>2014</v>
      </c>
      <c r="C3772" s="137">
        <v>1.3589</v>
      </c>
      <c r="D3772" s="133">
        <f t="shared" si="255"/>
        <v>1.3589</v>
      </c>
      <c r="E3772" s="144">
        <v>41800</v>
      </c>
      <c r="F3772" s="139">
        <f t="shared" si="258"/>
        <v>2014</v>
      </c>
      <c r="G3772" s="140">
        <v>1.6753</v>
      </c>
      <c r="H3772" s="145">
        <f t="shared" si="256"/>
        <v>1.6753</v>
      </c>
    </row>
    <row r="3773" spans="1:8">
      <c r="A3773" s="135">
        <v>41800</v>
      </c>
      <c r="B3773" s="136">
        <f t="shared" si="257"/>
        <v>2014</v>
      </c>
      <c r="C3773" s="137">
        <v>1.3543000000000001</v>
      </c>
      <c r="D3773" s="133">
        <f t="shared" si="255"/>
        <v>1.3543000000000001</v>
      </c>
      <c r="E3773" s="144">
        <v>41801</v>
      </c>
      <c r="F3773" s="139">
        <f t="shared" si="258"/>
        <v>2014</v>
      </c>
      <c r="G3773" s="140">
        <v>1.6795</v>
      </c>
      <c r="H3773" s="145">
        <f t="shared" si="256"/>
        <v>1.6795</v>
      </c>
    </row>
    <row r="3774" spans="1:8">
      <c r="A3774" s="135">
        <v>41801</v>
      </c>
      <c r="B3774" s="136">
        <f t="shared" si="257"/>
        <v>2014</v>
      </c>
      <c r="C3774" s="137">
        <v>1.3532</v>
      </c>
      <c r="D3774" s="133">
        <f t="shared" si="255"/>
        <v>1.3532</v>
      </c>
      <c r="E3774" s="144">
        <v>41802</v>
      </c>
      <c r="F3774" s="139">
        <f t="shared" si="258"/>
        <v>2014</v>
      </c>
      <c r="G3774" s="140">
        <v>1.6853</v>
      </c>
      <c r="H3774" s="145">
        <f t="shared" si="256"/>
        <v>1.6853</v>
      </c>
    </row>
    <row r="3775" spans="1:8">
      <c r="A3775" s="135">
        <v>41802</v>
      </c>
      <c r="B3775" s="136">
        <f t="shared" si="257"/>
        <v>2014</v>
      </c>
      <c r="C3775" s="137">
        <v>1.3555999999999999</v>
      </c>
      <c r="D3775" s="133">
        <f t="shared" si="255"/>
        <v>1.3555999999999999</v>
      </c>
      <c r="E3775" s="144">
        <v>41803</v>
      </c>
      <c r="F3775" s="139">
        <f t="shared" si="258"/>
        <v>2014</v>
      </c>
      <c r="G3775" s="140">
        <v>1.6953</v>
      </c>
      <c r="H3775" s="145">
        <f t="shared" si="256"/>
        <v>1.6953</v>
      </c>
    </row>
    <row r="3776" spans="1:8">
      <c r="A3776" s="135">
        <v>41803</v>
      </c>
      <c r="B3776" s="136">
        <f t="shared" si="257"/>
        <v>2014</v>
      </c>
      <c r="C3776" s="137">
        <v>1.3522000000000001</v>
      </c>
      <c r="D3776" s="133">
        <f t="shared" si="255"/>
        <v>1.3522000000000001</v>
      </c>
      <c r="E3776" s="144">
        <v>41806</v>
      </c>
      <c r="F3776" s="139">
        <f t="shared" si="258"/>
        <v>2014</v>
      </c>
      <c r="G3776" s="140">
        <v>1.6988000000000001</v>
      </c>
      <c r="H3776" s="145">
        <f t="shared" si="256"/>
        <v>1.6988000000000001</v>
      </c>
    </row>
    <row r="3777" spans="1:8">
      <c r="A3777" s="135">
        <v>41806</v>
      </c>
      <c r="B3777" s="136">
        <f t="shared" si="257"/>
        <v>2014</v>
      </c>
      <c r="C3777" s="137">
        <v>1.3577999999999999</v>
      </c>
      <c r="D3777" s="133">
        <f t="shared" si="255"/>
        <v>1.3577999999999999</v>
      </c>
      <c r="E3777" s="144">
        <v>41807</v>
      </c>
      <c r="F3777" s="139">
        <f t="shared" si="258"/>
        <v>2014</v>
      </c>
      <c r="G3777" s="140">
        <v>1.6964999999999999</v>
      </c>
      <c r="H3777" s="145">
        <f t="shared" si="256"/>
        <v>1.6964999999999999</v>
      </c>
    </row>
    <row r="3778" spans="1:8">
      <c r="A3778" s="135">
        <v>41807</v>
      </c>
      <c r="B3778" s="136">
        <f t="shared" si="257"/>
        <v>2014</v>
      </c>
      <c r="C3778" s="137">
        <v>1.3543000000000001</v>
      </c>
      <c r="D3778" s="133">
        <f t="shared" si="255"/>
        <v>1.3543000000000001</v>
      </c>
      <c r="E3778" s="144">
        <v>41808</v>
      </c>
      <c r="F3778" s="139">
        <f t="shared" si="258"/>
        <v>2014</v>
      </c>
      <c r="G3778" s="140">
        <v>1.6951000000000001</v>
      </c>
      <c r="H3778" s="145">
        <f t="shared" si="256"/>
        <v>1.6951000000000001</v>
      </c>
    </row>
    <row r="3779" spans="1:8">
      <c r="A3779" s="135">
        <v>41808</v>
      </c>
      <c r="B3779" s="136">
        <f t="shared" si="257"/>
        <v>2014</v>
      </c>
      <c r="C3779" s="137">
        <v>1.3567</v>
      </c>
      <c r="D3779" s="133">
        <f t="shared" si="255"/>
        <v>1.3567</v>
      </c>
      <c r="E3779" s="144">
        <v>41809</v>
      </c>
      <c r="F3779" s="139">
        <f t="shared" si="258"/>
        <v>2014</v>
      </c>
      <c r="G3779" s="140">
        <v>1.7045999999999999</v>
      </c>
      <c r="H3779" s="145">
        <f t="shared" si="256"/>
        <v>1.7045999999999999</v>
      </c>
    </row>
    <row r="3780" spans="1:8">
      <c r="A3780" s="135">
        <v>41809</v>
      </c>
      <c r="B3780" s="136">
        <f t="shared" si="257"/>
        <v>2014</v>
      </c>
      <c r="C3780" s="137">
        <v>1.3620000000000001</v>
      </c>
      <c r="D3780" s="133">
        <f t="shared" si="255"/>
        <v>1.3620000000000001</v>
      </c>
      <c r="E3780" s="144">
        <v>41810</v>
      </c>
      <c r="F3780" s="139">
        <f t="shared" si="258"/>
        <v>2014</v>
      </c>
      <c r="G3780" s="140">
        <v>1.7014</v>
      </c>
      <c r="H3780" s="145">
        <f t="shared" si="256"/>
        <v>1.7014</v>
      </c>
    </row>
    <row r="3781" spans="1:8">
      <c r="A3781" s="135">
        <v>41810</v>
      </c>
      <c r="B3781" s="136">
        <f t="shared" si="257"/>
        <v>2014</v>
      </c>
      <c r="C3781" s="137">
        <v>1.3586</v>
      </c>
      <c r="D3781" s="133">
        <f t="shared" si="255"/>
        <v>1.3586</v>
      </c>
      <c r="E3781" s="144">
        <v>41813</v>
      </c>
      <c r="F3781" s="139">
        <f t="shared" si="258"/>
        <v>2014</v>
      </c>
      <c r="G3781" s="140">
        <v>1.7010000000000001</v>
      </c>
      <c r="H3781" s="145">
        <f t="shared" si="256"/>
        <v>1.7010000000000001</v>
      </c>
    </row>
    <row r="3782" spans="1:8">
      <c r="A3782" s="135">
        <v>41813</v>
      </c>
      <c r="B3782" s="136">
        <f t="shared" si="257"/>
        <v>2014</v>
      </c>
      <c r="C3782" s="137">
        <v>1.3593</v>
      </c>
      <c r="D3782" s="133">
        <f t="shared" si="255"/>
        <v>1.3593</v>
      </c>
      <c r="E3782" s="144">
        <v>41814</v>
      </c>
      <c r="F3782" s="139">
        <f t="shared" si="258"/>
        <v>2014</v>
      </c>
      <c r="G3782" s="140">
        <v>1.6971000000000001</v>
      </c>
      <c r="H3782" s="145">
        <f t="shared" si="256"/>
        <v>1.6971000000000001</v>
      </c>
    </row>
    <row r="3783" spans="1:8">
      <c r="A3783" s="135">
        <v>41814</v>
      </c>
      <c r="B3783" s="136">
        <f t="shared" si="257"/>
        <v>2014</v>
      </c>
      <c r="C3783" s="137">
        <v>1.3588</v>
      </c>
      <c r="D3783" s="133">
        <f t="shared" ref="D3783:D3846" si="259">IF(ISNUMBER(C3783),C3783,"")</f>
        <v>1.3588</v>
      </c>
      <c r="E3783" s="144">
        <v>41815</v>
      </c>
      <c r="F3783" s="139">
        <f t="shared" si="258"/>
        <v>2014</v>
      </c>
      <c r="G3783" s="140">
        <v>1.6986000000000001</v>
      </c>
      <c r="H3783" s="145">
        <f t="shared" ref="H3783:H3846" si="260">IF(ISNUMBER(G3783),G3783,"")</f>
        <v>1.6986000000000001</v>
      </c>
    </row>
    <row r="3784" spans="1:8">
      <c r="A3784" s="135">
        <v>41815</v>
      </c>
      <c r="B3784" s="136">
        <f t="shared" ref="B3784:B3847" si="261">YEAR(A3784)</f>
        <v>2014</v>
      </c>
      <c r="C3784" s="137">
        <v>1.3637999999999999</v>
      </c>
      <c r="D3784" s="133">
        <f t="shared" si="259"/>
        <v>1.3637999999999999</v>
      </c>
      <c r="E3784" s="144">
        <v>41816</v>
      </c>
      <c r="F3784" s="139">
        <f t="shared" si="258"/>
        <v>2014</v>
      </c>
      <c r="G3784" s="140">
        <v>1.7018</v>
      </c>
      <c r="H3784" s="145">
        <f t="shared" si="260"/>
        <v>1.7018</v>
      </c>
    </row>
    <row r="3785" spans="1:8">
      <c r="A3785" s="135">
        <v>41816</v>
      </c>
      <c r="B3785" s="136">
        <f t="shared" si="261"/>
        <v>2014</v>
      </c>
      <c r="C3785" s="137">
        <v>1.361</v>
      </c>
      <c r="D3785" s="133">
        <f t="shared" si="259"/>
        <v>1.361</v>
      </c>
      <c r="E3785" s="144">
        <v>41817</v>
      </c>
      <c r="F3785" s="139">
        <f t="shared" ref="F3785:F3848" si="262">YEAR(E3785)</f>
        <v>2014</v>
      </c>
      <c r="G3785" s="140">
        <v>1.7016</v>
      </c>
      <c r="H3785" s="145">
        <f t="shared" si="260"/>
        <v>1.7016</v>
      </c>
    </row>
    <row r="3786" spans="1:8">
      <c r="A3786" s="135">
        <v>41817</v>
      </c>
      <c r="B3786" s="136">
        <f t="shared" si="261"/>
        <v>2014</v>
      </c>
      <c r="C3786" s="137">
        <v>1.3631</v>
      </c>
      <c r="D3786" s="133">
        <f t="shared" si="259"/>
        <v>1.3631</v>
      </c>
      <c r="E3786" s="144">
        <v>41820</v>
      </c>
      <c r="F3786" s="139">
        <f t="shared" si="262"/>
        <v>2014</v>
      </c>
      <c r="G3786" s="140">
        <v>1.7104999999999999</v>
      </c>
      <c r="H3786" s="145">
        <f t="shared" si="260"/>
        <v>1.7104999999999999</v>
      </c>
    </row>
    <row r="3787" spans="1:8">
      <c r="A3787" s="135">
        <v>41820</v>
      </c>
      <c r="B3787" s="136">
        <f t="shared" si="261"/>
        <v>2014</v>
      </c>
      <c r="C3787" s="137">
        <v>1.369</v>
      </c>
      <c r="D3787" s="133">
        <f t="shared" si="259"/>
        <v>1.369</v>
      </c>
      <c r="E3787" s="144">
        <v>41821</v>
      </c>
      <c r="F3787" s="139">
        <f t="shared" si="262"/>
        <v>2014</v>
      </c>
      <c r="G3787" s="140">
        <v>1.7146999999999999</v>
      </c>
      <c r="H3787" s="145">
        <f t="shared" si="260"/>
        <v>1.7146999999999999</v>
      </c>
    </row>
    <row r="3788" spans="1:8">
      <c r="A3788" s="135">
        <v>41821</v>
      </c>
      <c r="B3788" s="136">
        <f t="shared" si="261"/>
        <v>2014</v>
      </c>
      <c r="C3788" s="137">
        <v>1.3681000000000001</v>
      </c>
      <c r="D3788" s="133">
        <f t="shared" si="259"/>
        <v>1.3681000000000001</v>
      </c>
      <c r="E3788" s="144">
        <v>41822</v>
      </c>
      <c r="F3788" s="139">
        <f t="shared" si="262"/>
        <v>2014</v>
      </c>
      <c r="G3788" s="140">
        <v>1.7164999999999999</v>
      </c>
      <c r="H3788" s="145">
        <f t="shared" si="260"/>
        <v>1.7164999999999999</v>
      </c>
    </row>
    <row r="3789" spans="1:8">
      <c r="A3789" s="135">
        <v>41822</v>
      </c>
      <c r="B3789" s="136">
        <f t="shared" si="261"/>
        <v>2014</v>
      </c>
      <c r="C3789" s="137">
        <v>1.3655999999999999</v>
      </c>
      <c r="D3789" s="133">
        <f t="shared" si="259"/>
        <v>1.3655999999999999</v>
      </c>
      <c r="E3789" s="144">
        <v>41823</v>
      </c>
      <c r="F3789" s="139">
        <f t="shared" si="262"/>
        <v>2014</v>
      </c>
      <c r="G3789" s="140">
        <v>1.7152000000000001</v>
      </c>
      <c r="H3789" s="145">
        <f t="shared" si="260"/>
        <v>1.7152000000000001</v>
      </c>
    </row>
    <row r="3790" spans="1:8">
      <c r="A3790" s="135">
        <v>41823</v>
      </c>
      <c r="B3790" s="136">
        <f t="shared" si="261"/>
        <v>2014</v>
      </c>
      <c r="C3790" s="137">
        <v>1.361</v>
      </c>
      <c r="D3790" s="133">
        <f t="shared" si="259"/>
        <v>1.361</v>
      </c>
      <c r="E3790" s="144">
        <v>41824</v>
      </c>
      <c r="F3790" s="139">
        <f t="shared" si="262"/>
        <v>2014</v>
      </c>
      <c r="G3790" s="140" t="s">
        <v>50</v>
      </c>
      <c r="H3790" s="145" t="str">
        <f t="shared" si="260"/>
        <v/>
      </c>
    </row>
    <row r="3791" spans="1:8">
      <c r="A3791" s="135">
        <v>41824</v>
      </c>
      <c r="B3791" s="136">
        <f t="shared" si="261"/>
        <v>2014</v>
      </c>
      <c r="C3791" s="137" t="s">
        <v>50</v>
      </c>
      <c r="D3791" s="133" t="str">
        <f t="shared" si="259"/>
        <v/>
      </c>
      <c r="E3791" s="144">
        <v>41827</v>
      </c>
      <c r="F3791" s="139">
        <f t="shared" si="262"/>
        <v>2014</v>
      </c>
      <c r="G3791" s="140">
        <v>1.7128000000000001</v>
      </c>
      <c r="H3791" s="145">
        <f t="shared" si="260"/>
        <v>1.7128000000000001</v>
      </c>
    </row>
    <row r="3792" spans="1:8">
      <c r="A3792" s="135">
        <v>41827</v>
      </c>
      <c r="B3792" s="136">
        <f t="shared" si="261"/>
        <v>2014</v>
      </c>
      <c r="C3792" s="137">
        <v>1.3604000000000001</v>
      </c>
      <c r="D3792" s="133">
        <f t="shared" si="259"/>
        <v>1.3604000000000001</v>
      </c>
      <c r="E3792" s="144">
        <v>41828</v>
      </c>
      <c r="F3792" s="139">
        <f t="shared" si="262"/>
        <v>2014</v>
      </c>
      <c r="G3792" s="140">
        <v>1.7126999999999999</v>
      </c>
      <c r="H3792" s="145">
        <f t="shared" si="260"/>
        <v>1.7126999999999999</v>
      </c>
    </row>
    <row r="3793" spans="1:8">
      <c r="A3793" s="135">
        <v>41828</v>
      </c>
      <c r="B3793" s="136">
        <f t="shared" si="261"/>
        <v>2014</v>
      </c>
      <c r="C3793" s="137">
        <v>1.3613999999999999</v>
      </c>
      <c r="D3793" s="133">
        <f t="shared" si="259"/>
        <v>1.3613999999999999</v>
      </c>
      <c r="E3793" s="144">
        <v>41829</v>
      </c>
      <c r="F3793" s="139">
        <f t="shared" si="262"/>
        <v>2014</v>
      </c>
      <c r="G3793" s="140">
        <v>1.7130000000000001</v>
      </c>
      <c r="H3793" s="145">
        <f t="shared" si="260"/>
        <v>1.7130000000000001</v>
      </c>
    </row>
    <row r="3794" spans="1:8">
      <c r="A3794" s="135">
        <v>41829</v>
      </c>
      <c r="B3794" s="136">
        <f t="shared" si="261"/>
        <v>2014</v>
      </c>
      <c r="C3794" s="137">
        <v>1.363</v>
      </c>
      <c r="D3794" s="133">
        <f t="shared" si="259"/>
        <v>1.363</v>
      </c>
      <c r="E3794" s="144">
        <v>41830</v>
      </c>
      <c r="F3794" s="139">
        <f t="shared" si="262"/>
        <v>2014</v>
      </c>
      <c r="G3794" s="140">
        <v>1.7121999999999999</v>
      </c>
      <c r="H3794" s="145">
        <f t="shared" si="260"/>
        <v>1.7121999999999999</v>
      </c>
    </row>
    <row r="3795" spans="1:8">
      <c r="A3795" s="135">
        <v>41830</v>
      </c>
      <c r="B3795" s="136">
        <f t="shared" si="261"/>
        <v>2014</v>
      </c>
      <c r="C3795" s="137">
        <v>1.36</v>
      </c>
      <c r="D3795" s="133">
        <f t="shared" si="259"/>
        <v>1.36</v>
      </c>
      <c r="E3795" s="144">
        <v>41831</v>
      </c>
      <c r="F3795" s="139">
        <f t="shared" si="262"/>
        <v>2014</v>
      </c>
      <c r="G3795" s="140">
        <v>1.7108000000000001</v>
      </c>
      <c r="H3795" s="145">
        <f t="shared" si="260"/>
        <v>1.7108000000000001</v>
      </c>
    </row>
    <row r="3796" spans="1:8">
      <c r="A3796" s="135">
        <v>41831</v>
      </c>
      <c r="B3796" s="136">
        <f t="shared" si="261"/>
        <v>2014</v>
      </c>
      <c r="C3796" s="137">
        <v>1.3597999999999999</v>
      </c>
      <c r="D3796" s="133">
        <f t="shared" si="259"/>
        <v>1.3597999999999999</v>
      </c>
      <c r="E3796" s="144">
        <v>41834</v>
      </c>
      <c r="F3796" s="139">
        <f t="shared" si="262"/>
        <v>2014</v>
      </c>
      <c r="G3796" s="140">
        <v>1.7079</v>
      </c>
      <c r="H3796" s="145">
        <f t="shared" si="260"/>
        <v>1.7079</v>
      </c>
    </row>
    <row r="3797" spans="1:8">
      <c r="A3797" s="135">
        <v>41834</v>
      </c>
      <c r="B3797" s="136">
        <f t="shared" si="261"/>
        <v>2014</v>
      </c>
      <c r="C3797" s="137">
        <v>1.3620000000000001</v>
      </c>
      <c r="D3797" s="133">
        <f t="shared" si="259"/>
        <v>1.3620000000000001</v>
      </c>
      <c r="E3797" s="144">
        <v>41835</v>
      </c>
      <c r="F3797" s="139">
        <f t="shared" si="262"/>
        <v>2014</v>
      </c>
      <c r="G3797" s="140">
        <v>1.7149000000000001</v>
      </c>
      <c r="H3797" s="145">
        <f t="shared" si="260"/>
        <v>1.7149000000000001</v>
      </c>
    </row>
    <row r="3798" spans="1:8">
      <c r="A3798" s="135">
        <v>41835</v>
      </c>
      <c r="B3798" s="136">
        <f t="shared" si="261"/>
        <v>2014</v>
      </c>
      <c r="C3798" s="137">
        <v>1.3573</v>
      </c>
      <c r="D3798" s="133">
        <f t="shared" si="259"/>
        <v>1.3573</v>
      </c>
      <c r="E3798" s="144">
        <v>41836</v>
      </c>
      <c r="F3798" s="139">
        <f t="shared" si="262"/>
        <v>2014</v>
      </c>
      <c r="G3798" s="140">
        <v>1.7131000000000001</v>
      </c>
      <c r="H3798" s="145">
        <f t="shared" si="260"/>
        <v>1.7131000000000001</v>
      </c>
    </row>
    <row r="3799" spans="1:8">
      <c r="A3799" s="135">
        <v>41836</v>
      </c>
      <c r="B3799" s="136">
        <f t="shared" si="261"/>
        <v>2014</v>
      </c>
      <c r="C3799" s="137">
        <v>1.353</v>
      </c>
      <c r="D3799" s="133">
        <f t="shared" si="259"/>
        <v>1.353</v>
      </c>
      <c r="E3799" s="144">
        <v>41837</v>
      </c>
      <c r="F3799" s="139">
        <f t="shared" si="262"/>
        <v>2014</v>
      </c>
      <c r="G3799" s="140">
        <v>1.7103999999999999</v>
      </c>
      <c r="H3799" s="145">
        <f t="shared" si="260"/>
        <v>1.7103999999999999</v>
      </c>
    </row>
    <row r="3800" spans="1:8">
      <c r="A3800" s="135">
        <v>41837</v>
      </c>
      <c r="B3800" s="136">
        <f t="shared" si="261"/>
        <v>2014</v>
      </c>
      <c r="C3800" s="137">
        <v>1.353</v>
      </c>
      <c r="D3800" s="133">
        <f t="shared" si="259"/>
        <v>1.353</v>
      </c>
      <c r="E3800" s="144">
        <v>41838</v>
      </c>
      <c r="F3800" s="139">
        <f t="shared" si="262"/>
        <v>2014</v>
      </c>
      <c r="G3800" s="140">
        <v>1.7069000000000001</v>
      </c>
      <c r="H3800" s="145">
        <f t="shared" si="260"/>
        <v>1.7069000000000001</v>
      </c>
    </row>
    <row r="3801" spans="1:8">
      <c r="A3801" s="135">
        <v>41838</v>
      </c>
      <c r="B3801" s="136">
        <f t="shared" si="261"/>
        <v>2014</v>
      </c>
      <c r="C3801" s="137">
        <v>1.3514999999999999</v>
      </c>
      <c r="D3801" s="133">
        <f t="shared" si="259"/>
        <v>1.3514999999999999</v>
      </c>
      <c r="E3801" s="144">
        <v>41841</v>
      </c>
      <c r="F3801" s="139">
        <f t="shared" si="262"/>
        <v>2014</v>
      </c>
      <c r="G3801" s="140">
        <v>1.7067000000000001</v>
      </c>
      <c r="H3801" s="145">
        <f t="shared" si="260"/>
        <v>1.7067000000000001</v>
      </c>
    </row>
    <row r="3802" spans="1:8">
      <c r="A3802" s="135">
        <v>41841</v>
      </c>
      <c r="B3802" s="136">
        <f t="shared" si="261"/>
        <v>2014</v>
      </c>
      <c r="C3802" s="137">
        <v>1.3524</v>
      </c>
      <c r="D3802" s="133">
        <f t="shared" si="259"/>
        <v>1.3524</v>
      </c>
      <c r="E3802" s="144">
        <v>41842</v>
      </c>
      <c r="F3802" s="139">
        <f t="shared" si="262"/>
        <v>2014</v>
      </c>
      <c r="G3802" s="140">
        <v>1.7058</v>
      </c>
      <c r="H3802" s="145">
        <f t="shared" si="260"/>
        <v>1.7058</v>
      </c>
    </row>
    <row r="3803" spans="1:8">
      <c r="A3803" s="135">
        <v>41842</v>
      </c>
      <c r="B3803" s="136">
        <f t="shared" si="261"/>
        <v>2014</v>
      </c>
      <c r="C3803" s="137">
        <v>1.347</v>
      </c>
      <c r="D3803" s="133">
        <f t="shared" si="259"/>
        <v>1.347</v>
      </c>
      <c r="E3803" s="144">
        <v>41843</v>
      </c>
      <c r="F3803" s="139">
        <f t="shared" si="262"/>
        <v>2014</v>
      </c>
      <c r="G3803" s="140">
        <v>1.7036</v>
      </c>
      <c r="H3803" s="145">
        <f t="shared" si="260"/>
        <v>1.7036</v>
      </c>
    </row>
    <row r="3804" spans="1:8">
      <c r="A3804" s="135">
        <v>41843</v>
      </c>
      <c r="B3804" s="136">
        <f t="shared" si="261"/>
        <v>2014</v>
      </c>
      <c r="C3804" s="137">
        <v>1.3462000000000001</v>
      </c>
      <c r="D3804" s="133">
        <f t="shared" si="259"/>
        <v>1.3462000000000001</v>
      </c>
      <c r="E3804" s="144">
        <v>41844</v>
      </c>
      <c r="F3804" s="139">
        <f t="shared" si="262"/>
        <v>2014</v>
      </c>
      <c r="G3804" s="140">
        <v>1.6980999999999999</v>
      </c>
      <c r="H3804" s="145">
        <f t="shared" si="260"/>
        <v>1.6980999999999999</v>
      </c>
    </row>
    <row r="3805" spans="1:8">
      <c r="A3805" s="135">
        <v>41844</v>
      </c>
      <c r="B3805" s="136">
        <f t="shared" si="261"/>
        <v>2014</v>
      </c>
      <c r="C3805" s="137">
        <v>1.3468</v>
      </c>
      <c r="D3805" s="133">
        <f t="shared" si="259"/>
        <v>1.3468</v>
      </c>
      <c r="E3805" s="144">
        <v>41845</v>
      </c>
      <c r="F3805" s="139">
        <f t="shared" si="262"/>
        <v>2014</v>
      </c>
      <c r="G3805" s="140">
        <v>1.6972</v>
      </c>
      <c r="H3805" s="145">
        <f t="shared" si="260"/>
        <v>1.6972</v>
      </c>
    </row>
    <row r="3806" spans="1:8">
      <c r="A3806" s="135">
        <v>41845</v>
      </c>
      <c r="B3806" s="136">
        <f t="shared" si="261"/>
        <v>2014</v>
      </c>
      <c r="C3806" s="137">
        <v>1.3431</v>
      </c>
      <c r="D3806" s="133">
        <f t="shared" si="259"/>
        <v>1.3431</v>
      </c>
      <c r="E3806" s="144">
        <v>41848</v>
      </c>
      <c r="F3806" s="139">
        <f t="shared" si="262"/>
        <v>2014</v>
      </c>
      <c r="G3806" s="140">
        <v>1.6991000000000001</v>
      </c>
      <c r="H3806" s="145">
        <f t="shared" si="260"/>
        <v>1.6991000000000001</v>
      </c>
    </row>
    <row r="3807" spans="1:8">
      <c r="A3807" s="135">
        <v>41848</v>
      </c>
      <c r="B3807" s="136">
        <f t="shared" si="261"/>
        <v>2014</v>
      </c>
      <c r="C3807" s="137">
        <v>1.3440000000000001</v>
      </c>
      <c r="D3807" s="133">
        <f t="shared" si="259"/>
        <v>1.3440000000000001</v>
      </c>
      <c r="E3807" s="144">
        <v>41849</v>
      </c>
      <c r="F3807" s="139">
        <f t="shared" si="262"/>
        <v>2014</v>
      </c>
      <c r="G3807" s="140">
        <v>1.6939</v>
      </c>
      <c r="H3807" s="145">
        <f t="shared" si="260"/>
        <v>1.6939</v>
      </c>
    </row>
    <row r="3808" spans="1:8">
      <c r="A3808" s="135">
        <v>41849</v>
      </c>
      <c r="B3808" s="136">
        <f t="shared" si="261"/>
        <v>2014</v>
      </c>
      <c r="C3808" s="137">
        <v>1.341</v>
      </c>
      <c r="D3808" s="133">
        <f t="shared" si="259"/>
        <v>1.341</v>
      </c>
      <c r="E3808" s="144">
        <v>41850</v>
      </c>
      <c r="F3808" s="139">
        <f t="shared" si="262"/>
        <v>2014</v>
      </c>
      <c r="G3808" s="140">
        <v>1.6902999999999999</v>
      </c>
      <c r="H3808" s="145">
        <f t="shared" si="260"/>
        <v>1.6902999999999999</v>
      </c>
    </row>
    <row r="3809" spans="1:8">
      <c r="A3809" s="135">
        <v>41850</v>
      </c>
      <c r="B3809" s="136">
        <f t="shared" si="261"/>
        <v>2014</v>
      </c>
      <c r="C3809" s="137">
        <v>1.3378000000000001</v>
      </c>
      <c r="D3809" s="133">
        <f t="shared" si="259"/>
        <v>1.3378000000000001</v>
      </c>
      <c r="E3809" s="144">
        <v>41851</v>
      </c>
      <c r="F3809" s="139">
        <f t="shared" si="262"/>
        <v>2014</v>
      </c>
      <c r="G3809" s="140">
        <v>1.6889000000000001</v>
      </c>
      <c r="H3809" s="145">
        <f t="shared" si="260"/>
        <v>1.6889000000000001</v>
      </c>
    </row>
    <row r="3810" spans="1:8">
      <c r="A3810" s="135">
        <v>41851</v>
      </c>
      <c r="B3810" s="136">
        <f t="shared" si="261"/>
        <v>2014</v>
      </c>
      <c r="C3810" s="137">
        <v>1.339</v>
      </c>
      <c r="D3810" s="133">
        <f t="shared" si="259"/>
        <v>1.339</v>
      </c>
      <c r="E3810" s="144">
        <v>41852</v>
      </c>
      <c r="F3810" s="139">
        <f t="shared" si="262"/>
        <v>2014</v>
      </c>
      <c r="G3810" s="140">
        <v>1.6832</v>
      </c>
      <c r="H3810" s="145">
        <f t="shared" si="260"/>
        <v>1.6832</v>
      </c>
    </row>
    <row r="3811" spans="1:8">
      <c r="A3811" s="135">
        <v>41852</v>
      </c>
      <c r="B3811" s="136">
        <f t="shared" si="261"/>
        <v>2014</v>
      </c>
      <c r="C3811" s="137">
        <v>1.3435999999999999</v>
      </c>
      <c r="D3811" s="133">
        <f t="shared" si="259"/>
        <v>1.3435999999999999</v>
      </c>
      <c r="E3811" s="144">
        <v>41855</v>
      </c>
      <c r="F3811" s="139">
        <f t="shared" si="262"/>
        <v>2014</v>
      </c>
      <c r="G3811" s="140">
        <v>1.6840999999999999</v>
      </c>
      <c r="H3811" s="145">
        <f t="shared" si="260"/>
        <v>1.6840999999999999</v>
      </c>
    </row>
    <row r="3812" spans="1:8">
      <c r="A3812" s="135">
        <v>41855</v>
      </c>
      <c r="B3812" s="136">
        <f t="shared" si="261"/>
        <v>2014</v>
      </c>
      <c r="C3812" s="137">
        <v>1.3413999999999999</v>
      </c>
      <c r="D3812" s="133">
        <f t="shared" si="259"/>
        <v>1.3413999999999999</v>
      </c>
      <c r="E3812" s="144">
        <v>41856</v>
      </c>
      <c r="F3812" s="139">
        <f t="shared" si="262"/>
        <v>2014</v>
      </c>
      <c r="G3812" s="140">
        <v>1.6874</v>
      </c>
      <c r="H3812" s="145">
        <f t="shared" si="260"/>
        <v>1.6874</v>
      </c>
    </row>
    <row r="3813" spans="1:8">
      <c r="A3813" s="135">
        <v>41856</v>
      </c>
      <c r="B3813" s="136">
        <f t="shared" si="261"/>
        <v>2014</v>
      </c>
      <c r="C3813" s="137">
        <v>1.3366</v>
      </c>
      <c r="D3813" s="133">
        <f t="shared" si="259"/>
        <v>1.3366</v>
      </c>
      <c r="E3813" s="144">
        <v>41857</v>
      </c>
      <c r="F3813" s="139">
        <f t="shared" si="262"/>
        <v>2014</v>
      </c>
      <c r="G3813" s="140">
        <v>1.6833</v>
      </c>
      <c r="H3813" s="145">
        <f t="shared" si="260"/>
        <v>1.6833</v>
      </c>
    </row>
    <row r="3814" spans="1:8">
      <c r="A3814" s="135">
        <v>41857</v>
      </c>
      <c r="B3814" s="136">
        <f t="shared" si="261"/>
        <v>2014</v>
      </c>
      <c r="C3814" s="137">
        <v>1.3354999999999999</v>
      </c>
      <c r="D3814" s="133">
        <f t="shared" si="259"/>
        <v>1.3354999999999999</v>
      </c>
      <c r="E3814" s="144">
        <v>41858</v>
      </c>
      <c r="F3814" s="139">
        <f t="shared" si="262"/>
        <v>2014</v>
      </c>
      <c r="G3814" s="140">
        <v>1.6849000000000001</v>
      </c>
      <c r="H3814" s="145">
        <f t="shared" si="260"/>
        <v>1.6849000000000001</v>
      </c>
    </row>
    <row r="3815" spans="1:8">
      <c r="A3815" s="135">
        <v>41858</v>
      </c>
      <c r="B3815" s="136">
        <f t="shared" si="261"/>
        <v>2014</v>
      </c>
      <c r="C3815" s="137">
        <v>1.3362000000000001</v>
      </c>
      <c r="D3815" s="133">
        <f t="shared" si="259"/>
        <v>1.3362000000000001</v>
      </c>
      <c r="E3815" s="144">
        <v>41859</v>
      </c>
      <c r="F3815" s="139">
        <f t="shared" si="262"/>
        <v>2014</v>
      </c>
      <c r="G3815" s="140">
        <v>1.6778</v>
      </c>
      <c r="H3815" s="145">
        <f t="shared" si="260"/>
        <v>1.6778</v>
      </c>
    </row>
    <row r="3816" spans="1:8">
      <c r="A3816" s="135">
        <v>41859</v>
      </c>
      <c r="B3816" s="136">
        <f t="shared" si="261"/>
        <v>2014</v>
      </c>
      <c r="C3816" s="137">
        <v>1.3411999999999999</v>
      </c>
      <c r="D3816" s="133">
        <f t="shared" si="259"/>
        <v>1.3411999999999999</v>
      </c>
      <c r="E3816" s="144">
        <v>41862</v>
      </c>
      <c r="F3816" s="139">
        <f t="shared" si="262"/>
        <v>2014</v>
      </c>
      <c r="G3816" s="140">
        <v>1.6787000000000001</v>
      </c>
      <c r="H3816" s="145">
        <f t="shared" si="260"/>
        <v>1.6787000000000001</v>
      </c>
    </row>
    <row r="3817" spans="1:8">
      <c r="A3817" s="135">
        <v>41862</v>
      </c>
      <c r="B3817" s="136">
        <f t="shared" si="261"/>
        <v>2014</v>
      </c>
      <c r="C3817" s="137">
        <v>1.3385</v>
      </c>
      <c r="D3817" s="133">
        <f t="shared" si="259"/>
        <v>1.3385</v>
      </c>
      <c r="E3817" s="144">
        <v>41863</v>
      </c>
      <c r="F3817" s="139">
        <f t="shared" si="262"/>
        <v>2014</v>
      </c>
      <c r="G3817" s="140">
        <v>1.6806000000000001</v>
      </c>
      <c r="H3817" s="145">
        <f t="shared" si="260"/>
        <v>1.6806000000000001</v>
      </c>
    </row>
    <row r="3818" spans="1:8">
      <c r="A3818" s="135">
        <v>41863</v>
      </c>
      <c r="B3818" s="136">
        <f t="shared" si="261"/>
        <v>2014</v>
      </c>
      <c r="C3818" s="137">
        <v>1.3357000000000001</v>
      </c>
      <c r="D3818" s="133">
        <f t="shared" si="259"/>
        <v>1.3357000000000001</v>
      </c>
      <c r="E3818" s="144">
        <v>41864</v>
      </c>
      <c r="F3818" s="139">
        <f t="shared" si="262"/>
        <v>2014</v>
      </c>
      <c r="G3818" s="140">
        <v>1.6696</v>
      </c>
      <c r="H3818" s="145">
        <f t="shared" si="260"/>
        <v>1.6696</v>
      </c>
    </row>
    <row r="3819" spans="1:8">
      <c r="A3819" s="135">
        <v>41864</v>
      </c>
      <c r="B3819" s="136">
        <f t="shared" si="261"/>
        <v>2014</v>
      </c>
      <c r="C3819" s="137">
        <v>1.3367</v>
      </c>
      <c r="D3819" s="133">
        <f t="shared" si="259"/>
        <v>1.3367</v>
      </c>
      <c r="E3819" s="144">
        <v>41865</v>
      </c>
      <c r="F3819" s="139">
        <f t="shared" si="262"/>
        <v>2014</v>
      </c>
      <c r="G3819" s="140">
        <v>1.6694</v>
      </c>
      <c r="H3819" s="145">
        <f t="shared" si="260"/>
        <v>1.6694</v>
      </c>
    </row>
    <row r="3820" spans="1:8">
      <c r="A3820" s="135">
        <v>41865</v>
      </c>
      <c r="B3820" s="136">
        <f t="shared" si="261"/>
        <v>2014</v>
      </c>
      <c r="C3820" s="137">
        <v>1.3375999999999999</v>
      </c>
      <c r="D3820" s="133">
        <f t="shared" si="259"/>
        <v>1.3375999999999999</v>
      </c>
      <c r="E3820" s="144">
        <v>41866</v>
      </c>
      <c r="F3820" s="139">
        <f t="shared" si="262"/>
        <v>2014</v>
      </c>
      <c r="G3820" s="140">
        <v>1.6686000000000001</v>
      </c>
      <c r="H3820" s="145">
        <f t="shared" si="260"/>
        <v>1.6686000000000001</v>
      </c>
    </row>
    <row r="3821" spans="1:8">
      <c r="A3821" s="135">
        <v>41866</v>
      </c>
      <c r="B3821" s="136">
        <f t="shared" si="261"/>
        <v>2014</v>
      </c>
      <c r="C3821" s="137">
        <v>1.3391999999999999</v>
      </c>
      <c r="D3821" s="133">
        <f t="shared" si="259"/>
        <v>1.3391999999999999</v>
      </c>
      <c r="E3821" s="144">
        <v>41869</v>
      </c>
      <c r="F3821" s="139">
        <f t="shared" si="262"/>
        <v>2014</v>
      </c>
      <c r="G3821" s="140">
        <v>1.6719999999999999</v>
      </c>
      <c r="H3821" s="145">
        <f t="shared" si="260"/>
        <v>1.6719999999999999</v>
      </c>
    </row>
    <row r="3822" spans="1:8">
      <c r="A3822" s="135">
        <v>41869</v>
      </c>
      <c r="B3822" s="136">
        <f t="shared" si="261"/>
        <v>2014</v>
      </c>
      <c r="C3822" s="137">
        <v>1.3358000000000001</v>
      </c>
      <c r="D3822" s="133">
        <f t="shared" si="259"/>
        <v>1.3358000000000001</v>
      </c>
      <c r="E3822" s="144">
        <v>41870</v>
      </c>
      <c r="F3822" s="139">
        <f t="shared" si="262"/>
        <v>2014</v>
      </c>
      <c r="G3822" s="140">
        <v>1.6619999999999999</v>
      </c>
      <c r="H3822" s="145">
        <f t="shared" si="260"/>
        <v>1.6619999999999999</v>
      </c>
    </row>
    <row r="3823" spans="1:8">
      <c r="A3823" s="135">
        <v>41870</v>
      </c>
      <c r="B3823" s="136">
        <f t="shared" si="261"/>
        <v>2014</v>
      </c>
      <c r="C3823" s="137">
        <v>1.3320000000000001</v>
      </c>
      <c r="D3823" s="133">
        <f t="shared" si="259"/>
        <v>1.3320000000000001</v>
      </c>
      <c r="E3823" s="144">
        <v>41871</v>
      </c>
      <c r="F3823" s="139">
        <f t="shared" si="262"/>
        <v>2014</v>
      </c>
      <c r="G3823" s="140">
        <v>1.6633</v>
      </c>
      <c r="H3823" s="145">
        <f t="shared" si="260"/>
        <v>1.6633</v>
      </c>
    </row>
    <row r="3824" spans="1:8">
      <c r="A3824" s="135">
        <v>41871</v>
      </c>
      <c r="B3824" s="136">
        <f t="shared" si="261"/>
        <v>2014</v>
      </c>
      <c r="C3824" s="137">
        <v>1.3284</v>
      </c>
      <c r="D3824" s="133">
        <f t="shared" si="259"/>
        <v>1.3284</v>
      </c>
      <c r="E3824" s="144">
        <v>41872</v>
      </c>
      <c r="F3824" s="139">
        <f t="shared" si="262"/>
        <v>2014</v>
      </c>
      <c r="G3824" s="140">
        <v>1.6589</v>
      </c>
      <c r="H3824" s="145">
        <f t="shared" si="260"/>
        <v>1.6589</v>
      </c>
    </row>
    <row r="3825" spans="1:8">
      <c r="A3825" s="135">
        <v>41872</v>
      </c>
      <c r="B3825" s="136">
        <f t="shared" si="261"/>
        <v>2014</v>
      </c>
      <c r="C3825" s="137">
        <v>1.3284</v>
      </c>
      <c r="D3825" s="133">
        <f t="shared" si="259"/>
        <v>1.3284</v>
      </c>
      <c r="E3825" s="144">
        <v>41873</v>
      </c>
      <c r="F3825" s="139">
        <f t="shared" si="262"/>
        <v>2014</v>
      </c>
      <c r="G3825" s="140">
        <v>1.6574</v>
      </c>
      <c r="H3825" s="145">
        <f t="shared" si="260"/>
        <v>1.6574</v>
      </c>
    </row>
    <row r="3826" spans="1:8">
      <c r="A3826" s="135">
        <v>41873</v>
      </c>
      <c r="B3826" s="136">
        <f t="shared" si="261"/>
        <v>2014</v>
      </c>
      <c r="C3826" s="137">
        <v>1.3237000000000001</v>
      </c>
      <c r="D3826" s="133">
        <f t="shared" si="259"/>
        <v>1.3237000000000001</v>
      </c>
      <c r="E3826" s="144">
        <v>41876</v>
      </c>
      <c r="F3826" s="139">
        <f t="shared" si="262"/>
        <v>2014</v>
      </c>
      <c r="G3826" s="140">
        <v>1.6585000000000001</v>
      </c>
      <c r="H3826" s="145">
        <f t="shared" si="260"/>
        <v>1.6585000000000001</v>
      </c>
    </row>
    <row r="3827" spans="1:8">
      <c r="A3827" s="135">
        <v>41876</v>
      </c>
      <c r="B3827" s="136">
        <f t="shared" si="261"/>
        <v>2014</v>
      </c>
      <c r="C3827" s="137">
        <v>1.3206</v>
      </c>
      <c r="D3827" s="133">
        <f t="shared" si="259"/>
        <v>1.3206</v>
      </c>
      <c r="E3827" s="144">
        <v>41877</v>
      </c>
      <c r="F3827" s="139">
        <f t="shared" si="262"/>
        <v>2014</v>
      </c>
      <c r="G3827" s="140">
        <v>1.657</v>
      </c>
      <c r="H3827" s="145">
        <f t="shared" si="260"/>
        <v>1.657</v>
      </c>
    </row>
    <row r="3828" spans="1:8">
      <c r="A3828" s="135">
        <v>41877</v>
      </c>
      <c r="B3828" s="136">
        <f t="shared" si="261"/>
        <v>2014</v>
      </c>
      <c r="C3828" s="137">
        <v>1.3189</v>
      </c>
      <c r="D3828" s="133">
        <f t="shared" si="259"/>
        <v>1.3189</v>
      </c>
      <c r="E3828" s="144">
        <v>41878</v>
      </c>
      <c r="F3828" s="139">
        <f t="shared" si="262"/>
        <v>2014</v>
      </c>
      <c r="G3828" s="140">
        <v>1.6573</v>
      </c>
      <c r="H3828" s="145">
        <f t="shared" si="260"/>
        <v>1.6573</v>
      </c>
    </row>
    <row r="3829" spans="1:8">
      <c r="A3829" s="135">
        <v>41878</v>
      </c>
      <c r="B3829" s="136">
        <f t="shared" si="261"/>
        <v>2014</v>
      </c>
      <c r="C3829" s="137">
        <v>1.3191999999999999</v>
      </c>
      <c r="D3829" s="133">
        <f t="shared" si="259"/>
        <v>1.3191999999999999</v>
      </c>
      <c r="E3829" s="144">
        <v>41879</v>
      </c>
      <c r="F3829" s="139">
        <f t="shared" si="262"/>
        <v>2014</v>
      </c>
      <c r="G3829" s="140">
        <v>1.6578999999999999</v>
      </c>
      <c r="H3829" s="145">
        <f t="shared" si="260"/>
        <v>1.6578999999999999</v>
      </c>
    </row>
    <row r="3830" spans="1:8">
      <c r="A3830" s="135">
        <v>41879</v>
      </c>
      <c r="B3830" s="136">
        <f t="shared" si="261"/>
        <v>2014</v>
      </c>
      <c r="C3830" s="137">
        <v>1.3178000000000001</v>
      </c>
      <c r="D3830" s="133">
        <f t="shared" si="259"/>
        <v>1.3178000000000001</v>
      </c>
      <c r="E3830" s="144">
        <v>41880</v>
      </c>
      <c r="F3830" s="139">
        <f t="shared" si="262"/>
        <v>2014</v>
      </c>
      <c r="G3830" s="140">
        <v>1.6585000000000001</v>
      </c>
      <c r="H3830" s="145">
        <f t="shared" si="260"/>
        <v>1.6585000000000001</v>
      </c>
    </row>
    <row r="3831" spans="1:8">
      <c r="A3831" s="135">
        <v>41880</v>
      </c>
      <c r="B3831" s="136">
        <f t="shared" si="261"/>
        <v>2014</v>
      </c>
      <c r="C3831" s="137">
        <v>1.3149999999999999</v>
      </c>
      <c r="D3831" s="133">
        <f t="shared" si="259"/>
        <v>1.3149999999999999</v>
      </c>
      <c r="E3831" s="144">
        <v>41883</v>
      </c>
      <c r="F3831" s="139">
        <f t="shared" si="262"/>
        <v>2014</v>
      </c>
      <c r="G3831" s="140" t="s">
        <v>50</v>
      </c>
      <c r="H3831" s="145" t="str">
        <f t="shared" si="260"/>
        <v/>
      </c>
    </row>
    <row r="3832" spans="1:8">
      <c r="A3832" s="135">
        <v>41883</v>
      </c>
      <c r="B3832" s="136">
        <f t="shared" si="261"/>
        <v>2014</v>
      </c>
      <c r="C3832" s="137" t="s">
        <v>50</v>
      </c>
      <c r="D3832" s="133" t="str">
        <f t="shared" si="259"/>
        <v/>
      </c>
      <c r="E3832" s="144">
        <v>41884</v>
      </c>
      <c r="F3832" s="139">
        <f t="shared" si="262"/>
        <v>2014</v>
      </c>
      <c r="G3832" s="140">
        <v>1.6501999999999999</v>
      </c>
      <c r="H3832" s="145">
        <f t="shared" si="260"/>
        <v>1.6501999999999999</v>
      </c>
    </row>
    <row r="3833" spans="1:8">
      <c r="A3833" s="135">
        <v>41884</v>
      </c>
      <c r="B3833" s="136">
        <f t="shared" si="261"/>
        <v>2014</v>
      </c>
      <c r="C3833" s="137">
        <v>1.3124</v>
      </c>
      <c r="D3833" s="133">
        <f t="shared" si="259"/>
        <v>1.3124</v>
      </c>
      <c r="E3833" s="144">
        <v>41885</v>
      </c>
      <c r="F3833" s="139">
        <f t="shared" si="262"/>
        <v>2014</v>
      </c>
      <c r="G3833" s="140">
        <v>1.6451</v>
      </c>
      <c r="H3833" s="145">
        <f t="shared" si="260"/>
        <v>1.6451</v>
      </c>
    </row>
    <row r="3834" spans="1:8">
      <c r="A3834" s="135">
        <v>41885</v>
      </c>
      <c r="B3834" s="136">
        <f t="shared" si="261"/>
        <v>2014</v>
      </c>
      <c r="C3834" s="137">
        <v>1.3136000000000001</v>
      </c>
      <c r="D3834" s="133">
        <f t="shared" si="259"/>
        <v>1.3136000000000001</v>
      </c>
      <c r="E3834" s="144">
        <v>41886</v>
      </c>
      <c r="F3834" s="139">
        <f t="shared" si="262"/>
        <v>2014</v>
      </c>
      <c r="G3834" s="140">
        <v>1.6349</v>
      </c>
      <c r="H3834" s="145">
        <f t="shared" si="260"/>
        <v>1.6349</v>
      </c>
    </row>
    <row r="3835" spans="1:8">
      <c r="A3835" s="135">
        <v>41886</v>
      </c>
      <c r="B3835" s="136">
        <f t="shared" si="261"/>
        <v>2014</v>
      </c>
      <c r="C3835" s="137">
        <v>1.2926</v>
      </c>
      <c r="D3835" s="133">
        <f t="shared" si="259"/>
        <v>1.2926</v>
      </c>
      <c r="E3835" s="144">
        <v>41887</v>
      </c>
      <c r="F3835" s="139">
        <f t="shared" si="262"/>
        <v>2014</v>
      </c>
      <c r="G3835" s="140">
        <v>1.6312</v>
      </c>
      <c r="H3835" s="145">
        <f t="shared" si="260"/>
        <v>1.6312</v>
      </c>
    </row>
    <row r="3836" spans="1:8">
      <c r="A3836" s="135">
        <v>41887</v>
      </c>
      <c r="B3836" s="136">
        <f t="shared" si="261"/>
        <v>2014</v>
      </c>
      <c r="C3836" s="137">
        <v>1.2956000000000001</v>
      </c>
      <c r="D3836" s="133">
        <f t="shared" si="259"/>
        <v>1.2956000000000001</v>
      </c>
      <c r="E3836" s="144">
        <v>41890</v>
      </c>
      <c r="F3836" s="139">
        <f t="shared" si="262"/>
        <v>2014</v>
      </c>
      <c r="G3836" s="140">
        <v>1.6141000000000001</v>
      </c>
      <c r="H3836" s="145">
        <f t="shared" si="260"/>
        <v>1.6141000000000001</v>
      </c>
    </row>
    <row r="3837" spans="1:8">
      <c r="A3837" s="135">
        <v>41890</v>
      </c>
      <c r="B3837" s="136">
        <f t="shared" si="261"/>
        <v>2014</v>
      </c>
      <c r="C3837" s="137">
        <v>1.2948</v>
      </c>
      <c r="D3837" s="133">
        <f t="shared" si="259"/>
        <v>1.2948</v>
      </c>
      <c r="E3837" s="144">
        <v>41891</v>
      </c>
      <c r="F3837" s="139">
        <f t="shared" si="262"/>
        <v>2014</v>
      </c>
      <c r="G3837" s="140">
        <v>1.6088</v>
      </c>
      <c r="H3837" s="145">
        <f t="shared" si="260"/>
        <v>1.6088</v>
      </c>
    </row>
    <row r="3838" spans="1:8">
      <c r="A3838" s="135">
        <v>41891</v>
      </c>
      <c r="B3838" s="136">
        <f t="shared" si="261"/>
        <v>2014</v>
      </c>
      <c r="C3838" s="137">
        <v>1.2908999999999999</v>
      </c>
      <c r="D3838" s="133">
        <f t="shared" si="259"/>
        <v>1.2908999999999999</v>
      </c>
      <c r="E3838" s="144">
        <v>41892</v>
      </c>
      <c r="F3838" s="139">
        <f t="shared" si="262"/>
        <v>2014</v>
      </c>
      <c r="G3838" s="140">
        <v>1.6133999999999999</v>
      </c>
      <c r="H3838" s="145">
        <f t="shared" si="260"/>
        <v>1.6133999999999999</v>
      </c>
    </row>
    <row r="3839" spans="1:8">
      <c r="A3839" s="135">
        <v>41892</v>
      </c>
      <c r="B3839" s="136">
        <f t="shared" si="261"/>
        <v>2014</v>
      </c>
      <c r="C3839" s="137">
        <v>1.2907999999999999</v>
      </c>
      <c r="D3839" s="133">
        <f t="shared" si="259"/>
        <v>1.2907999999999999</v>
      </c>
      <c r="E3839" s="144">
        <v>41893</v>
      </c>
      <c r="F3839" s="139">
        <f t="shared" si="262"/>
        <v>2014</v>
      </c>
      <c r="G3839" s="140">
        <v>1.6225000000000001</v>
      </c>
      <c r="H3839" s="145">
        <f t="shared" si="260"/>
        <v>1.6225000000000001</v>
      </c>
    </row>
    <row r="3840" spans="1:8">
      <c r="A3840" s="135">
        <v>41893</v>
      </c>
      <c r="B3840" s="136">
        <f t="shared" si="261"/>
        <v>2014</v>
      </c>
      <c r="C3840" s="137">
        <v>1.2936000000000001</v>
      </c>
      <c r="D3840" s="133">
        <f t="shared" si="259"/>
        <v>1.2936000000000001</v>
      </c>
      <c r="E3840" s="144">
        <v>41894</v>
      </c>
      <c r="F3840" s="139">
        <f t="shared" si="262"/>
        <v>2014</v>
      </c>
      <c r="G3840" s="140">
        <v>1.6243000000000001</v>
      </c>
      <c r="H3840" s="145">
        <f t="shared" si="260"/>
        <v>1.6243000000000001</v>
      </c>
    </row>
    <row r="3841" spans="1:8">
      <c r="A3841" s="135">
        <v>41894</v>
      </c>
      <c r="B3841" s="136">
        <f t="shared" si="261"/>
        <v>2014</v>
      </c>
      <c r="C3841" s="137">
        <v>1.2955000000000001</v>
      </c>
      <c r="D3841" s="133">
        <f t="shared" si="259"/>
        <v>1.2955000000000001</v>
      </c>
      <c r="E3841" s="144">
        <v>41897</v>
      </c>
      <c r="F3841" s="139">
        <f t="shared" si="262"/>
        <v>2014</v>
      </c>
      <c r="G3841" s="140">
        <v>1.6243000000000001</v>
      </c>
      <c r="H3841" s="145">
        <f t="shared" si="260"/>
        <v>1.6243000000000001</v>
      </c>
    </row>
    <row r="3842" spans="1:8">
      <c r="A3842" s="135">
        <v>41897</v>
      </c>
      <c r="B3842" s="136">
        <f t="shared" si="261"/>
        <v>2014</v>
      </c>
      <c r="C3842" s="137">
        <v>1.2950999999999999</v>
      </c>
      <c r="D3842" s="133">
        <f t="shared" si="259"/>
        <v>1.2950999999999999</v>
      </c>
      <c r="E3842" s="144">
        <v>41898</v>
      </c>
      <c r="F3842" s="139">
        <f t="shared" si="262"/>
        <v>2014</v>
      </c>
      <c r="G3842" s="140">
        <v>1.629</v>
      </c>
      <c r="H3842" s="145">
        <f t="shared" si="260"/>
        <v>1.629</v>
      </c>
    </row>
    <row r="3843" spans="1:8">
      <c r="A3843" s="135">
        <v>41898</v>
      </c>
      <c r="B3843" s="136">
        <f t="shared" si="261"/>
        <v>2014</v>
      </c>
      <c r="C3843" s="137">
        <v>1.2976000000000001</v>
      </c>
      <c r="D3843" s="133">
        <f t="shared" si="259"/>
        <v>1.2976000000000001</v>
      </c>
      <c r="E3843" s="144">
        <v>41899</v>
      </c>
      <c r="F3843" s="139">
        <f t="shared" si="262"/>
        <v>2014</v>
      </c>
      <c r="G3843" s="140">
        <v>1.6329</v>
      </c>
      <c r="H3843" s="145">
        <f t="shared" si="260"/>
        <v>1.6329</v>
      </c>
    </row>
    <row r="3844" spans="1:8">
      <c r="A3844" s="135">
        <v>41899</v>
      </c>
      <c r="B3844" s="136">
        <f t="shared" si="261"/>
        <v>2014</v>
      </c>
      <c r="C3844" s="137">
        <v>1.2958000000000001</v>
      </c>
      <c r="D3844" s="133">
        <f t="shared" si="259"/>
        <v>1.2958000000000001</v>
      </c>
      <c r="E3844" s="144">
        <v>41900</v>
      </c>
      <c r="F3844" s="139">
        <f t="shared" si="262"/>
        <v>2014</v>
      </c>
      <c r="G3844" s="140">
        <v>1.6372</v>
      </c>
      <c r="H3844" s="145">
        <f t="shared" si="260"/>
        <v>1.6372</v>
      </c>
    </row>
    <row r="3845" spans="1:8">
      <c r="A3845" s="135">
        <v>41900</v>
      </c>
      <c r="B3845" s="136">
        <f t="shared" si="261"/>
        <v>2014</v>
      </c>
      <c r="C3845" s="137">
        <v>1.2912999999999999</v>
      </c>
      <c r="D3845" s="133">
        <f t="shared" si="259"/>
        <v>1.2912999999999999</v>
      </c>
      <c r="E3845" s="144">
        <v>41901</v>
      </c>
      <c r="F3845" s="139">
        <f t="shared" si="262"/>
        <v>2014</v>
      </c>
      <c r="G3845" s="140">
        <v>1.6314</v>
      </c>
      <c r="H3845" s="145">
        <f t="shared" si="260"/>
        <v>1.6314</v>
      </c>
    </row>
    <row r="3846" spans="1:8">
      <c r="A3846" s="135">
        <v>41901</v>
      </c>
      <c r="B3846" s="136">
        <f t="shared" si="261"/>
        <v>2014</v>
      </c>
      <c r="C3846" s="137">
        <v>1.2835000000000001</v>
      </c>
      <c r="D3846" s="133">
        <f t="shared" si="259"/>
        <v>1.2835000000000001</v>
      </c>
      <c r="E3846" s="144">
        <v>41904</v>
      </c>
      <c r="F3846" s="139">
        <f t="shared" si="262"/>
        <v>2014</v>
      </c>
      <c r="G3846" s="140">
        <v>1.6339999999999999</v>
      </c>
      <c r="H3846" s="145">
        <f t="shared" si="260"/>
        <v>1.6339999999999999</v>
      </c>
    </row>
    <row r="3847" spans="1:8">
      <c r="A3847" s="135">
        <v>41904</v>
      </c>
      <c r="B3847" s="136">
        <f t="shared" si="261"/>
        <v>2014</v>
      </c>
      <c r="C3847" s="137">
        <v>1.2828999999999999</v>
      </c>
      <c r="D3847" s="133">
        <f t="shared" ref="D3847:D3910" si="263">IF(ISNUMBER(C3847),C3847,"")</f>
        <v>1.2828999999999999</v>
      </c>
      <c r="E3847" s="144">
        <v>41905</v>
      </c>
      <c r="F3847" s="139">
        <f t="shared" si="262"/>
        <v>2014</v>
      </c>
      <c r="G3847" s="140">
        <v>1.637</v>
      </c>
      <c r="H3847" s="145">
        <f t="shared" ref="H3847:H3910" si="264">IF(ISNUMBER(G3847),G3847,"")</f>
        <v>1.637</v>
      </c>
    </row>
    <row r="3848" spans="1:8">
      <c r="A3848" s="135">
        <v>41905</v>
      </c>
      <c r="B3848" s="136">
        <f t="shared" ref="B3848:B3911" si="265">YEAR(A3848)</f>
        <v>2014</v>
      </c>
      <c r="C3848" s="137">
        <v>1.2858000000000001</v>
      </c>
      <c r="D3848" s="133">
        <f t="shared" si="263"/>
        <v>1.2858000000000001</v>
      </c>
      <c r="E3848" s="144">
        <v>41906</v>
      </c>
      <c r="F3848" s="139">
        <f t="shared" si="262"/>
        <v>2014</v>
      </c>
      <c r="G3848" s="140">
        <v>1.6344000000000001</v>
      </c>
      <c r="H3848" s="145">
        <f t="shared" si="264"/>
        <v>1.6344000000000001</v>
      </c>
    </row>
    <row r="3849" spans="1:8">
      <c r="A3849" s="135">
        <v>41906</v>
      </c>
      <c r="B3849" s="136">
        <f t="shared" si="265"/>
        <v>2014</v>
      </c>
      <c r="C3849" s="137">
        <v>1.2787999999999999</v>
      </c>
      <c r="D3849" s="133">
        <f t="shared" si="263"/>
        <v>1.2787999999999999</v>
      </c>
      <c r="E3849" s="144">
        <v>41907</v>
      </c>
      <c r="F3849" s="139">
        <f t="shared" ref="F3849:F3912" si="266">YEAR(E3849)</f>
        <v>2014</v>
      </c>
      <c r="G3849" s="140">
        <v>1.6313</v>
      </c>
      <c r="H3849" s="145">
        <f t="shared" si="264"/>
        <v>1.6313</v>
      </c>
    </row>
    <row r="3850" spans="1:8">
      <c r="A3850" s="135">
        <v>41907</v>
      </c>
      <c r="B3850" s="136">
        <f t="shared" si="265"/>
        <v>2014</v>
      </c>
      <c r="C3850" s="137">
        <v>1.2747999999999999</v>
      </c>
      <c r="D3850" s="133">
        <f t="shared" si="263"/>
        <v>1.2747999999999999</v>
      </c>
      <c r="E3850" s="144">
        <v>41908</v>
      </c>
      <c r="F3850" s="139">
        <f t="shared" si="266"/>
        <v>2014</v>
      </c>
      <c r="G3850" s="140">
        <v>1.6254</v>
      </c>
      <c r="H3850" s="145">
        <f t="shared" si="264"/>
        <v>1.6254</v>
      </c>
    </row>
    <row r="3851" spans="1:8">
      <c r="A3851" s="135">
        <v>41908</v>
      </c>
      <c r="B3851" s="136">
        <f t="shared" si="265"/>
        <v>2014</v>
      </c>
      <c r="C3851" s="137">
        <v>1.2685999999999999</v>
      </c>
      <c r="D3851" s="133">
        <f t="shared" si="263"/>
        <v>1.2685999999999999</v>
      </c>
      <c r="E3851" s="144">
        <v>41911</v>
      </c>
      <c r="F3851" s="139">
        <f t="shared" si="266"/>
        <v>2014</v>
      </c>
      <c r="G3851" s="140">
        <v>1.6262000000000001</v>
      </c>
      <c r="H3851" s="145">
        <f t="shared" si="264"/>
        <v>1.6262000000000001</v>
      </c>
    </row>
    <row r="3852" spans="1:8">
      <c r="A3852" s="135">
        <v>41911</v>
      </c>
      <c r="B3852" s="136">
        <f t="shared" si="265"/>
        <v>2014</v>
      </c>
      <c r="C3852" s="137">
        <v>1.2703</v>
      </c>
      <c r="D3852" s="133">
        <f t="shared" si="263"/>
        <v>1.2703</v>
      </c>
      <c r="E3852" s="144">
        <v>41912</v>
      </c>
      <c r="F3852" s="139">
        <f t="shared" si="266"/>
        <v>2014</v>
      </c>
      <c r="G3852" s="140">
        <v>1.6220000000000001</v>
      </c>
      <c r="H3852" s="145">
        <f t="shared" si="264"/>
        <v>1.6220000000000001</v>
      </c>
    </row>
    <row r="3853" spans="1:8">
      <c r="A3853" s="135">
        <v>41912</v>
      </c>
      <c r="B3853" s="136">
        <f t="shared" si="265"/>
        <v>2014</v>
      </c>
      <c r="C3853" s="137">
        <v>1.2627999999999999</v>
      </c>
      <c r="D3853" s="133">
        <f t="shared" si="263"/>
        <v>1.2627999999999999</v>
      </c>
      <c r="E3853" s="144">
        <v>41913</v>
      </c>
      <c r="F3853" s="139">
        <f t="shared" si="266"/>
        <v>2014</v>
      </c>
      <c r="G3853" s="140">
        <v>1.6215999999999999</v>
      </c>
      <c r="H3853" s="145">
        <f t="shared" si="264"/>
        <v>1.6215999999999999</v>
      </c>
    </row>
    <row r="3854" spans="1:8">
      <c r="A3854" s="135">
        <v>41913</v>
      </c>
      <c r="B3854" s="136">
        <f t="shared" si="265"/>
        <v>2014</v>
      </c>
      <c r="C3854" s="137">
        <v>1.2618</v>
      </c>
      <c r="D3854" s="133">
        <f t="shared" si="263"/>
        <v>1.2618</v>
      </c>
      <c r="E3854" s="144">
        <v>41914</v>
      </c>
      <c r="F3854" s="139">
        <f t="shared" si="266"/>
        <v>2014</v>
      </c>
      <c r="G3854" s="140">
        <v>1.6140000000000001</v>
      </c>
      <c r="H3854" s="145">
        <f t="shared" si="264"/>
        <v>1.6140000000000001</v>
      </c>
    </row>
    <row r="3855" spans="1:8">
      <c r="A3855" s="135">
        <v>41914</v>
      </c>
      <c r="B3855" s="136">
        <f t="shared" si="265"/>
        <v>2014</v>
      </c>
      <c r="C3855" s="137">
        <v>1.2669999999999999</v>
      </c>
      <c r="D3855" s="133">
        <f t="shared" si="263"/>
        <v>1.2669999999999999</v>
      </c>
      <c r="E3855" s="144">
        <v>41915</v>
      </c>
      <c r="F3855" s="139">
        <f t="shared" si="266"/>
        <v>2014</v>
      </c>
      <c r="G3855" s="140">
        <v>1.5962000000000001</v>
      </c>
      <c r="H3855" s="145">
        <f t="shared" si="264"/>
        <v>1.5962000000000001</v>
      </c>
    </row>
    <row r="3856" spans="1:8">
      <c r="A3856" s="135">
        <v>41915</v>
      </c>
      <c r="B3856" s="136">
        <f t="shared" si="265"/>
        <v>2014</v>
      </c>
      <c r="C3856" s="137">
        <v>1.2517</v>
      </c>
      <c r="D3856" s="133">
        <f t="shared" si="263"/>
        <v>1.2517</v>
      </c>
      <c r="E3856" s="144">
        <v>41918</v>
      </c>
      <c r="F3856" s="139">
        <f t="shared" si="266"/>
        <v>2014</v>
      </c>
      <c r="G3856" s="140">
        <v>1.6029</v>
      </c>
      <c r="H3856" s="145">
        <f t="shared" si="264"/>
        <v>1.6029</v>
      </c>
    </row>
    <row r="3857" spans="1:8">
      <c r="A3857" s="135">
        <v>41918</v>
      </c>
      <c r="B3857" s="136">
        <f t="shared" si="265"/>
        <v>2014</v>
      </c>
      <c r="C3857" s="137">
        <v>1.2592000000000001</v>
      </c>
      <c r="D3857" s="133">
        <f t="shared" si="263"/>
        <v>1.2592000000000001</v>
      </c>
      <c r="E3857" s="144">
        <v>41919</v>
      </c>
      <c r="F3857" s="139">
        <f t="shared" si="266"/>
        <v>2014</v>
      </c>
      <c r="G3857" s="140">
        <v>1.6072</v>
      </c>
      <c r="H3857" s="145">
        <f t="shared" si="264"/>
        <v>1.6072</v>
      </c>
    </row>
    <row r="3858" spans="1:8">
      <c r="A3858" s="135">
        <v>41919</v>
      </c>
      <c r="B3858" s="136">
        <f t="shared" si="265"/>
        <v>2014</v>
      </c>
      <c r="C3858" s="137">
        <v>1.2625999999999999</v>
      </c>
      <c r="D3858" s="133">
        <f t="shared" si="263"/>
        <v>1.2625999999999999</v>
      </c>
      <c r="E3858" s="144">
        <v>41920</v>
      </c>
      <c r="F3858" s="139">
        <f t="shared" si="266"/>
        <v>2014</v>
      </c>
      <c r="G3858" s="140">
        <v>1.6068</v>
      </c>
      <c r="H3858" s="145">
        <f t="shared" si="264"/>
        <v>1.6068</v>
      </c>
    </row>
    <row r="3859" spans="1:8">
      <c r="A3859" s="135">
        <v>41920</v>
      </c>
      <c r="B3859" s="136">
        <f t="shared" si="265"/>
        <v>2014</v>
      </c>
      <c r="C3859" s="137">
        <v>1.2683</v>
      </c>
      <c r="D3859" s="133">
        <f t="shared" si="263"/>
        <v>1.2683</v>
      </c>
      <c r="E3859" s="144">
        <v>41921</v>
      </c>
      <c r="F3859" s="139">
        <f t="shared" si="266"/>
        <v>2014</v>
      </c>
      <c r="G3859" s="140">
        <v>1.6123000000000001</v>
      </c>
      <c r="H3859" s="145">
        <f t="shared" si="264"/>
        <v>1.6123000000000001</v>
      </c>
    </row>
    <row r="3860" spans="1:8">
      <c r="A3860" s="135">
        <v>41921</v>
      </c>
      <c r="B3860" s="136">
        <f t="shared" si="265"/>
        <v>2014</v>
      </c>
      <c r="C3860" s="137">
        <v>1.2683</v>
      </c>
      <c r="D3860" s="133">
        <f t="shared" si="263"/>
        <v>1.2683</v>
      </c>
      <c r="E3860" s="144">
        <v>41922</v>
      </c>
      <c r="F3860" s="139">
        <f t="shared" si="266"/>
        <v>2014</v>
      </c>
      <c r="G3860" s="140">
        <v>1.6049</v>
      </c>
      <c r="H3860" s="145">
        <f t="shared" si="264"/>
        <v>1.6049</v>
      </c>
    </row>
    <row r="3861" spans="1:8">
      <c r="A3861" s="135">
        <v>41922</v>
      </c>
      <c r="B3861" s="136">
        <f t="shared" si="265"/>
        <v>2014</v>
      </c>
      <c r="C3861" s="137">
        <v>1.2636000000000001</v>
      </c>
      <c r="D3861" s="133">
        <f t="shared" si="263"/>
        <v>1.2636000000000001</v>
      </c>
      <c r="E3861" s="144">
        <v>41925</v>
      </c>
      <c r="F3861" s="139">
        <f t="shared" si="266"/>
        <v>2014</v>
      </c>
      <c r="G3861" s="140" t="s">
        <v>50</v>
      </c>
      <c r="H3861" s="145" t="str">
        <f t="shared" si="264"/>
        <v/>
      </c>
    </row>
    <row r="3862" spans="1:8">
      <c r="A3862" s="135">
        <v>41925</v>
      </c>
      <c r="B3862" s="136">
        <f t="shared" si="265"/>
        <v>2014</v>
      </c>
      <c r="C3862" s="137" t="s">
        <v>50</v>
      </c>
      <c r="D3862" s="133" t="str">
        <f t="shared" si="263"/>
        <v/>
      </c>
      <c r="E3862" s="144">
        <v>41926</v>
      </c>
      <c r="F3862" s="139">
        <f t="shared" si="266"/>
        <v>2014</v>
      </c>
      <c r="G3862" s="140">
        <v>1.593</v>
      </c>
      <c r="H3862" s="145">
        <f t="shared" si="264"/>
        <v>1.593</v>
      </c>
    </row>
    <row r="3863" spans="1:8">
      <c r="A3863" s="135">
        <v>41926</v>
      </c>
      <c r="B3863" s="136">
        <f t="shared" si="265"/>
        <v>2014</v>
      </c>
      <c r="C3863" s="137">
        <v>1.266</v>
      </c>
      <c r="D3863" s="133">
        <f t="shared" si="263"/>
        <v>1.266</v>
      </c>
      <c r="E3863" s="144">
        <v>41927</v>
      </c>
      <c r="F3863" s="139">
        <f t="shared" si="266"/>
        <v>2014</v>
      </c>
      <c r="G3863" s="140">
        <v>1.5959000000000001</v>
      </c>
      <c r="H3863" s="145">
        <f t="shared" si="264"/>
        <v>1.5959000000000001</v>
      </c>
    </row>
    <row r="3864" spans="1:8">
      <c r="A3864" s="135">
        <v>41927</v>
      </c>
      <c r="B3864" s="136">
        <f t="shared" si="265"/>
        <v>2014</v>
      </c>
      <c r="C3864" s="137">
        <v>1.2778</v>
      </c>
      <c r="D3864" s="133">
        <f t="shared" si="263"/>
        <v>1.2778</v>
      </c>
      <c r="E3864" s="144">
        <v>41928</v>
      </c>
      <c r="F3864" s="139">
        <f t="shared" si="266"/>
        <v>2014</v>
      </c>
      <c r="G3864" s="140">
        <v>1.6065</v>
      </c>
      <c r="H3864" s="145">
        <f t="shared" si="264"/>
        <v>1.6065</v>
      </c>
    </row>
    <row r="3865" spans="1:8">
      <c r="A3865" s="135">
        <v>41928</v>
      </c>
      <c r="B3865" s="136">
        <f t="shared" si="265"/>
        <v>2014</v>
      </c>
      <c r="C3865" s="137">
        <v>1.2811999999999999</v>
      </c>
      <c r="D3865" s="133">
        <f t="shared" si="263"/>
        <v>1.2811999999999999</v>
      </c>
      <c r="E3865" s="144">
        <v>41929</v>
      </c>
      <c r="F3865" s="139">
        <f t="shared" si="266"/>
        <v>2014</v>
      </c>
      <c r="G3865" s="140">
        <v>1.6086</v>
      </c>
      <c r="H3865" s="145">
        <f t="shared" si="264"/>
        <v>1.6086</v>
      </c>
    </row>
    <row r="3866" spans="1:8">
      <c r="A3866" s="135">
        <v>41929</v>
      </c>
      <c r="B3866" s="136">
        <f t="shared" si="265"/>
        <v>2014</v>
      </c>
      <c r="C3866" s="137">
        <v>1.2755000000000001</v>
      </c>
      <c r="D3866" s="133">
        <f t="shared" si="263"/>
        <v>1.2755000000000001</v>
      </c>
      <c r="E3866" s="144">
        <v>41932</v>
      </c>
      <c r="F3866" s="139">
        <f t="shared" si="266"/>
        <v>2014</v>
      </c>
      <c r="G3866" s="140">
        <v>1.6136999999999999</v>
      </c>
      <c r="H3866" s="145">
        <f t="shared" si="264"/>
        <v>1.6136999999999999</v>
      </c>
    </row>
    <row r="3867" spans="1:8">
      <c r="A3867" s="135">
        <v>41932</v>
      </c>
      <c r="B3867" s="136">
        <f t="shared" si="265"/>
        <v>2014</v>
      </c>
      <c r="C3867" s="137">
        <v>1.2783</v>
      </c>
      <c r="D3867" s="133">
        <f t="shared" si="263"/>
        <v>1.2783</v>
      </c>
      <c r="E3867" s="144">
        <v>41933</v>
      </c>
      <c r="F3867" s="139">
        <f t="shared" si="266"/>
        <v>2014</v>
      </c>
      <c r="G3867" s="140">
        <v>1.6133999999999999</v>
      </c>
      <c r="H3867" s="145">
        <f t="shared" si="264"/>
        <v>1.6133999999999999</v>
      </c>
    </row>
    <row r="3868" spans="1:8">
      <c r="A3868" s="135">
        <v>41933</v>
      </c>
      <c r="B3868" s="136">
        <f t="shared" si="265"/>
        <v>2014</v>
      </c>
      <c r="C3868" s="137">
        <v>1.2724</v>
      </c>
      <c r="D3868" s="133">
        <f t="shared" si="263"/>
        <v>1.2724</v>
      </c>
      <c r="E3868" s="144">
        <v>41934</v>
      </c>
      <c r="F3868" s="139">
        <f t="shared" si="266"/>
        <v>2014</v>
      </c>
      <c r="G3868" s="140">
        <v>1.607</v>
      </c>
      <c r="H3868" s="145">
        <f t="shared" si="264"/>
        <v>1.607</v>
      </c>
    </row>
    <row r="3869" spans="1:8">
      <c r="A3869" s="135">
        <v>41934</v>
      </c>
      <c r="B3869" s="136">
        <f t="shared" si="265"/>
        <v>2014</v>
      </c>
      <c r="C3869" s="137">
        <v>1.2658</v>
      </c>
      <c r="D3869" s="133">
        <f t="shared" si="263"/>
        <v>1.2658</v>
      </c>
      <c r="E3869" s="144">
        <v>41935</v>
      </c>
      <c r="F3869" s="139">
        <f t="shared" si="266"/>
        <v>2014</v>
      </c>
      <c r="G3869" s="140">
        <v>1.6036999999999999</v>
      </c>
      <c r="H3869" s="145">
        <f t="shared" si="264"/>
        <v>1.6036999999999999</v>
      </c>
    </row>
    <row r="3870" spans="1:8">
      <c r="A3870" s="135">
        <v>41935</v>
      </c>
      <c r="B3870" s="136">
        <f t="shared" si="265"/>
        <v>2014</v>
      </c>
      <c r="C3870" s="137">
        <v>1.2658</v>
      </c>
      <c r="D3870" s="133">
        <f t="shared" si="263"/>
        <v>1.2658</v>
      </c>
      <c r="E3870" s="144">
        <v>41936</v>
      </c>
      <c r="F3870" s="139">
        <f t="shared" si="266"/>
        <v>2014</v>
      </c>
      <c r="G3870" s="140">
        <v>1.6097999999999999</v>
      </c>
      <c r="H3870" s="145">
        <f t="shared" si="264"/>
        <v>1.6097999999999999</v>
      </c>
    </row>
    <row r="3871" spans="1:8">
      <c r="A3871" s="135">
        <v>41936</v>
      </c>
      <c r="B3871" s="136">
        <f t="shared" si="265"/>
        <v>2014</v>
      </c>
      <c r="C3871" s="137">
        <v>1.2675000000000001</v>
      </c>
      <c r="D3871" s="133">
        <f t="shared" si="263"/>
        <v>1.2675000000000001</v>
      </c>
      <c r="E3871" s="144">
        <v>41939</v>
      </c>
      <c r="F3871" s="139">
        <f t="shared" si="266"/>
        <v>2014</v>
      </c>
      <c r="G3871" s="140">
        <v>1.6133</v>
      </c>
      <c r="H3871" s="145">
        <f t="shared" si="264"/>
        <v>1.6133</v>
      </c>
    </row>
    <row r="3872" spans="1:8">
      <c r="A3872" s="135">
        <v>41939</v>
      </c>
      <c r="B3872" s="136">
        <f t="shared" si="265"/>
        <v>2014</v>
      </c>
      <c r="C3872" s="137">
        <v>1.2712000000000001</v>
      </c>
      <c r="D3872" s="133">
        <f t="shared" si="263"/>
        <v>1.2712000000000001</v>
      </c>
      <c r="E3872" s="144">
        <v>41940</v>
      </c>
      <c r="F3872" s="139">
        <f t="shared" si="266"/>
        <v>2014</v>
      </c>
      <c r="G3872" s="140">
        <v>1.6156999999999999</v>
      </c>
      <c r="H3872" s="145">
        <f t="shared" si="264"/>
        <v>1.6156999999999999</v>
      </c>
    </row>
    <row r="3873" spans="1:8">
      <c r="A3873" s="135">
        <v>41940</v>
      </c>
      <c r="B3873" s="136">
        <f t="shared" si="265"/>
        <v>2014</v>
      </c>
      <c r="C3873" s="137">
        <v>1.2746999999999999</v>
      </c>
      <c r="D3873" s="133">
        <f t="shared" si="263"/>
        <v>1.2746999999999999</v>
      </c>
      <c r="E3873" s="144">
        <v>41941</v>
      </c>
      <c r="F3873" s="139">
        <f t="shared" si="266"/>
        <v>2014</v>
      </c>
      <c r="G3873" s="140">
        <v>1.6149</v>
      </c>
      <c r="H3873" s="145">
        <f t="shared" si="264"/>
        <v>1.6149</v>
      </c>
    </row>
    <row r="3874" spans="1:8">
      <c r="A3874" s="135">
        <v>41941</v>
      </c>
      <c r="B3874" s="136">
        <f t="shared" si="265"/>
        <v>2014</v>
      </c>
      <c r="C3874" s="137">
        <v>1.2762</v>
      </c>
      <c r="D3874" s="133">
        <f t="shared" si="263"/>
        <v>1.2762</v>
      </c>
      <c r="E3874" s="144">
        <v>41942</v>
      </c>
      <c r="F3874" s="139">
        <f t="shared" si="266"/>
        <v>2014</v>
      </c>
      <c r="G3874" s="140">
        <v>1.6023000000000001</v>
      </c>
      <c r="H3874" s="145">
        <f t="shared" si="264"/>
        <v>1.6023000000000001</v>
      </c>
    </row>
    <row r="3875" spans="1:8">
      <c r="A3875" s="135">
        <v>41942</v>
      </c>
      <c r="B3875" s="136">
        <f t="shared" si="265"/>
        <v>2014</v>
      </c>
      <c r="C3875" s="137">
        <v>1.2622</v>
      </c>
      <c r="D3875" s="133">
        <f t="shared" si="263"/>
        <v>1.2622</v>
      </c>
      <c r="E3875" s="144">
        <v>41943</v>
      </c>
      <c r="F3875" s="139">
        <f t="shared" si="266"/>
        <v>2014</v>
      </c>
      <c r="G3875" s="140">
        <v>1.5999000000000001</v>
      </c>
      <c r="H3875" s="145">
        <f t="shared" si="264"/>
        <v>1.5999000000000001</v>
      </c>
    </row>
    <row r="3876" spans="1:8">
      <c r="A3876" s="135">
        <v>41943</v>
      </c>
      <c r="B3876" s="136">
        <f t="shared" si="265"/>
        <v>2014</v>
      </c>
      <c r="C3876" s="137">
        <v>1.2529999999999999</v>
      </c>
      <c r="D3876" s="133">
        <f t="shared" si="263"/>
        <v>1.2529999999999999</v>
      </c>
      <c r="E3876" s="144">
        <v>41946</v>
      </c>
      <c r="F3876" s="139">
        <f t="shared" si="266"/>
        <v>2014</v>
      </c>
      <c r="G3876" s="140">
        <v>1.5986</v>
      </c>
      <c r="H3876" s="145">
        <f t="shared" si="264"/>
        <v>1.5986</v>
      </c>
    </row>
    <row r="3877" spans="1:8">
      <c r="A3877" s="135">
        <v>41946</v>
      </c>
      <c r="B3877" s="136">
        <f t="shared" si="265"/>
        <v>2014</v>
      </c>
      <c r="C3877" s="137">
        <v>1.2486999999999999</v>
      </c>
      <c r="D3877" s="133">
        <f t="shared" si="263"/>
        <v>1.2486999999999999</v>
      </c>
      <c r="E3877" s="144">
        <v>41947</v>
      </c>
      <c r="F3877" s="139">
        <f t="shared" si="266"/>
        <v>2014</v>
      </c>
      <c r="G3877" s="140">
        <v>1.5991</v>
      </c>
      <c r="H3877" s="145">
        <f t="shared" si="264"/>
        <v>1.5991</v>
      </c>
    </row>
    <row r="3878" spans="1:8">
      <c r="A3878" s="135">
        <v>41947</v>
      </c>
      <c r="B3878" s="136">
        <f t="shared" si="265"/>
        <v>2014</v>
      </c>
      <c r="C3878" s="137">
        <v>1.2554000000000001</v>
      </c>
      <c r="D3878" s="133">
        <f t="shared" si="263"/>
        <v>1.2554000000000001</v>
      </c>
      <c r="E3878" s="144">
        <v>41948</v>
      </c>
      <c r="F3878" s="139">
        <f t="shared" si="266"/>
        <v>2014</v>
      </c>
      <c r="G3878" s="140">
        <v>1.5984</v>
      </c>
      <c r="H3878" s="145">
        <f t="shared" si="264"/>
        <v>1.5984</v>
      </c>
    </row>
    <row r="3879" spans="1:8">
      <c r="A3879" s="135">
        <v>41948</v>
      </c>
      <c r="B3879" s="136">
        <f t="shared" si="265"/>
        <v>2014</v>
      </c>
      <c r="C3879" s="137">
        <v>1.2487999999999999</v>
      </c>
      <c r="D3879" s="133">
        <f t="shared" si="263"/>
        <v>1.2487999999999999</v>
      </c>
      <c r="E3879" s="144">
        <v>41949</v>
      </c>
      <c r="F3879" s="139">
        <f t="shared" si="266"/>
        <v>2014</v>
      </c>
      <c r="G3879" s="140">
        <v>1.5862000000000001</v>
      </c>
      <c r="H3879" s="145">
        <f t="shared" si="264"/>
        <v>1.5862000000000001</v>
      </c>
    </row>
    <row r="3880" spans="1:8">
      <c r="A3880" s="135">
        <v>41949</v>
      </c>
      <c r="B3880" s="136">
        <f t="shared" si="265"/>
        <v>2014</v>
      </c>
      <c r="C3880" s="137">
        <v>1.2414000000000001</v>
      </c>
      <c r="D3880" s="133">
        <f t="shared" si="263"/>
        <v>1.2414000000000001</v>
      </c>
      <c r="E3880" s="144">
        <v>41950</v>
      </c>
      <c r="F3880" s="139">
        <f t="shared" si="266"/>
        <v>2014</v>
      </c>
      <c r="G3880" s="140">
        <v>1.5844</v>
      </c>
      <c r="H3880" s="145">
        <f t="shared" si="264"/>
        <v>1.5844</v>
      </c>
    </row>
    <row r="3881" spans="1:8">
      <c r="A3881" s="135">
        <v>41950</v>
      </c>
      <c r="B3881" s="136">
        <f t="shared" si="265"/>
        <v>2014</v>
      </c>
      <c r="C3881" s="137">
        <v>1.2422</v>
      </c>
      <c r="D3881" s="133">
        <f t="shared" si="263"/>
        <v>1.2422</v>
      </c>
      <c r="E3881" s="144">
        <v>41953</v>
      </c>
      <c r="F3881" s="139">
        <f t="shared" si="266"/>
        <v>2014</v>
      </c>
      <c r="G3881" s="140">
        <v>1.5857000000000001</v>
      </c>
      <c r="H3881" s="145">
        <f t="shared" si="264"/>
        <v>1.5857000000000001</v>
      </c>
    </row>
    <row r="3882" spans="1:8">
      <c r="A3882" s="135">
        <v>41953</v>
      </c>
      <c r="B3882" s="136">
        <f t="shared" si="265"/>
        <v>2014</v>
      </c>
      <c r="C3882" s="137">
        <v>1.2424999999999999</v>
      </c>
      <c r="D3882" s="133">
        <f t="shared" si="263"/>
        <v>1.2424999999999999</v>
      </c>
      <c r="E3882" s="144">
        <v>41954</v>
      </c>
      <c r="F3882" s="139">
        <f t="shared" si="266"/>
        <v>2014</v>
      </c>
      <c r="G3882" s="140" t="s">
        <v>50</v>
      </c>
      <c r="H3882" s="145" t="str">
        <f t="shared" si="264"/>
        <v/>
      </c>
    </row>
    <row r="3883" spans="1:8">
      <c r="A3883" s="135">
        <v>41954</v>
      </c>
      <c r="B3883" s="136">
        <f t="shared" si="265"/>
        <v>2014</v>
      </c>
      <c r="C3883" s="137" t="s">
        <v>50</v>
      </c>
      <c r="D3883" s="133" t="str">
        <f t="shared" si="263"/>
        <v/>
      </c>
      <c r="E3883" s="144">
        <v>41955</v>
      </c>
      <c r="F3883" s="139">
        <f t="shared" si="266"/>
        <v>2014</v>
      </c>
      <c r="G3883" s="140">
        <v>1.5814999999999999</v>
      </c>
      <c r="H3883" s="145">
        <f t="shared" si="264"/>
        <v>1.5814999999999999</v>
      </c>
    </row>
    <row r="3884" spans="1:8">
      <c r="A3884" s="135">
        <v>41955</v>
      </c>
      <c r="B3884" s="136">
        <f t="shared" si="265"/>
        <v>2014</v>
      </c>
      <c r="C3884" s="137">
        <v>1.2456</v>
      </c>
      <c r="D3884" s="133">
        <f t="shared" si="263"/>
        <v>1.2456</v>
      </c>
      <c r="E3884" s="144">
        <v>41956</v>
      </c>
      <c r="F3884" s="139">
        <f t="shared" si="266"/>
        <v>2014</v>
      </c>
      <c r="G3884" s="140">
        <v>1.5717000000000001</v>
      </c>
      <c r="H3884" s="145">
        <f t="shared" si="264"/>
        <v>1.5717000000000001</v>
      </c>
    </row>
    <row r="3885" spans="1:8">
      <c r="A3885" s="135">
        <v>41956</v>
      </c>
      <c r="B3885" s="136">
        <f t="shared" si="265"/>
        <v>2014</v>
      </c>
      <c r="C3885" s="137">
        <v>1.2476</v>
      </c>
      <c r="D3885" s="133">
        <f t="shared" si="263"/>
        <v>1.2476</v>
      </c>
      <c r="E3885" s="144">
        <v>41957</v>
      </c>
      <c r="F3885" s="139">
        <f t="shared" si="266"/>
        <v>2014</v>
      </c>
      <c r="G3885" s="140">
        <v>1.5657000000000001</v>
      </c>
      <c r="H3885" s="145">
        <f t="shared" si="264"/>
        <v>1.5657000000000001</v>
      </c>
    </row>
    <row r="3886" spans="1:8">
      <c r="A3886" s="135">
        <v>41957</v>
      </c>
      <c r="B3886" s="136">
        <f t="shared" si="265"/>
        <v>2014</v>
      </c>
      <c r="C3886" s="137">
        <v>1.2494000000000001</v>
      </c>
      <c r="D3886" s="133">
        <f t="shared" si="263"/>
        <v>1.2494000000000001</v>
      </c>
      <c r="E3886" s="144">
        <v>41960</v>
      </c>
      <c r="F3886" s="139">
        <f t="shared" si="266"/>
        <v>2014</v>
      </c>
      <c r="G3886" s="140">
        <v>1.5645</v>
      </c>
      <c r="H3886" s="145">
        <f t="shared" si="264"/>
        <v>1.5645</v>
      </c>
    </row>
    <row r="3887" spans="1:8">
      <c r="A3887" s="135">
        <v>41960</v>
      </c>
      <c r="B3887" s="136">
        <f t="shared" si="265"/>
        <v>2014</v>
      </c>
      <c r="C3887" s="137">
        <v>1.2446999999999999</v>
      </c>
      <c r="D3887" s="133">
        <f t="shared" si="263"/>
        <v>1.2446999999999999</v>
      </c>
      <c r="E3887" s="144">
        <v>41961</v>
      </c>
      <c r="F3887" s="139">
        <f t="shared" si="266"/>
        <v>2014</v>
      </c>
      <c r="G3887" s="140">
        <v>1.5648</v>
      </c>
      <c r="H3887" s="145">
        <f t="shared" si="264"/>
        <v>1.5648</v>
      </c>
    </row>
    <row r="3888" spans="1:8">
      <c r="A3888" s="135">
        <v>41961</v>
      </c>
      <c r="B3888" s="136">
        <f t="shared" si="265"/>
        <v>2014</v>
      </c>
      <c r="C3888" s="137">
        <v>1.2534000000000001</v>
      </c>
      <c r="D3888" s="133">
        <f t="shared" si="263"/>
        <v>1.2534000000000001</v>
      </c>
      <c r="E3888" s="144">
        <v>41962</v>
      </c>
      <c r="F3888" s="139">
        <f t="shared" si="266"/>
        <v>2014</v>
      </c>
      <c r="G3888" s="140">
        <v>1.5669999999999999</v>
      </c>
      <c r="H3888" s="145">
        <f t="shared" si="264"/>
        <v>1.5669999999999999</v>
      </c>
    </row>
    <row r="3889" spans="1:8">
      <c r="A3889" s="135">
        <v>41962</v>
      </c>
      <c r="B3889" s="136">
        <f t="shared" si="265"/>
        <v>2014</v>
      </c>
      <c r="C3889" s="137">
        <v>1.2547999999999999</v>
      </c>
      <c r="D3889" s="133">
        <f t="shared" si="263"/>
        <v>1.2547999999999999</v>
      </c>
      <c r="E3889" s="144">
        <v>41963</v>
      </c>
      <c r="F3889" s="139">
        <f t="shared" si="266"/>
        <v>2014</v>
      </c>
      <c r="G3889" s="140">
        <v>1.5683</v>
      </c>
      <c r="H3889" s="145">
        <f t="shared" si="264"/>
        <v>1.5683</v>
      </c>
    </row>
    <row r="3890" spans="1:8">
      <c r="A3890" s="135">
        <v>41963</v>
      </c>
      <c r="B3890" s="136">
        <f t="shared" si="265"/>
        <v>2014</v>
      </c>
      <c r="C3890" s="137">
        <v>1.2525999999999999</v>
      </c>
      <c r="D3890" s="133">
        <f t="shared" si="263"/>
        <v>1.2525999999999999</v>
      </c>
      <c r="E3890" s="144">
        <v>41964</v>
      </c>
      <c r="F3890" s="139">
        <f t="shared" si="266"/>
        <v>2014</v>
      </c>
      <c r="G3890" s="140">
        <v>1.5671999999999999</v>
      </c>
      <c r="H3890" s="145">
        <f t="shared" si="264"/>
        <v>1.5671999999999999</v>
      </c>
    </row>
    <row r="3891" spans="1:8">
      <c r="A3891" s="135">
        <v>41964</v>
      </c>
      <c r="B3891" s="136">
        <f t="shared" si="265"/>
        <v>2014</v>
      </c>
      <c r="C3891" s="137">
        <v>1.2394000000000001</v>
      </c>
      <c r="D3891" s="133">
        <f t="shared" si="263"/>
        <v>1.2394000000000001</v>
      </c>
      <c r="E3891" s="144">
        <v>41967</v>
      </c>
      <c r="F3891" s="139">
        <f t="shared" si="266"/>
        <v>2014</v>
      </c>
      <c r="G3891" s="140">
        <v>1.5701000000000001</v>
      </c>
      <c r="H3891" s="145">
        <f t="shared" si="264"/>
        <v>1.5701000000000001</v>
      </c>
    </row>
    <row r="3892" spans="1:8">
      <c r="A3892" s="135">
        <v>41967</v>
      </c>
      <c r="B3892" s="136">
        <f t="shared" si="265"/>
        <v>2014</v>
      </c>
      <c r="C3892" s="137">
        <v>1.2426999999999999</v>
      </c>
      <c r="D3892" s="133">
        <f t="shared" si="263"/>
        <v>1.2426999999999999</v>
      </c>
      <c r="E3892" s="144">
        <v>41968</v>
      </c>
      <c r="F3892" s="139">
        <f t="shared" si="266"/>
        <v>2014</v>
      </c>
      <c r="G3892" s="140">
        <v>1.5713999999999999</v>
      </c>
      <c r="H3892" s="145">
        <f t="shared" si="264"/>
        <v>1.5713999999999999</v>
      </c>
    </row>
    <row r="3893" spans="1:8">
      <c r="A3893" s="135">
        <v>41968</v>
      </c>
      <c r="B3893" s="136">
        <f t="shared" si="265"/>
        <v>2014</v>
      </c>
      <c r="C3893" s="137">
        <v>1.2472000000000001</v>
      </c>
      <c r="D3893" s="133">
        <f t="shared" si="263"/>
        <v>1.2472000000000001</v>
      </c>
      <c r="E3893" s="144">
        <v>41969</v>
      </c>
      <c r="F3893" s="139">
        <f t="shared" si="266"/>
        <v>2014</v>
      </c>
      <c r="G3893" s="140">
        <v>1.5787</v>
      </c>
      <c r="H3893" s="145">
        <f t="shared" si="264"/>
        <v>1.5787</v>
      </c>
    </row>
    <row r="3894" spans="1:8">
      <c r="A3894" s="135">
        <v>41969</v>
      </c>
      <c r="B3894" s="136">
        <f t="shared" si="265"/>
        <v>2014</v>
      </c>
      <c r="C3894" s="137">
        <v>1.2503</v>
      </c>
      <c r="D3894" s="133">
        <f t="shared" si="263"/>
        <v>1.2503</v>
      </c>
      <c r="E3894" s="144">
        <v>41970</v>
      </c>
      <c r="F3894" s="139">
        <f t="shared" si="266"/>
        <v>2014</v>
      </c>
      <c r="G3894" s="140" t="s">
        <v>50</v>
      </c>
      <c r="H3894" s="145" t="str">
        <f t="shared" si="264"/>
        <v/>
      </c>
    </row>
    <row r="3895" spans="1:8">
      <c r="A3895" s="135">
        <v>41970</v>
      </c>
      <c r="B3895" s="136">
        <f t="shared" si="265"/>
        <v>2014</v>
      </c>
      <c r="C3895" s="137" t="s">
        <v>50</v>
      </c>
      <c r="D3895" s="133" t="str">
        <f t="shared" si="263"/>
        <v/>
      </c>
      <c r="E3895" s="144">
        <v>41971</v>
      </c>
      <c r="F3895" s="139">
        <f t="shared" si="266"/>
        <v>2014</v>
      </c>
      <c r="G3895" s="140">
        <v>1.5638000000000001</v>
      </c>
      <c r="H3895" s="145">
        <f t="shared" si="264"/>
        <v>1.5638000000000001</v>
      </c>
    </row>
    <row r="3896" spans="1:8">
      <c r="A3896" s="135">
        <v>41971</v>
      </c>
      <c r="B3896" s="136">
        <f t="shared" si="265"/>
        <v>2014</v>
      </c>
      <c r="C3896" s="137">
        <v>1.2438</v>
      </c>
      <c r="D3896" s="133">
        <f t="shared" si="263"/>
        <v>1.2438</v>
      </c>
      <c r="E3896" s="144">
        <v>41974</v>
      </c>
      <c r="F3896" s="139">
        <f t="shared" si="266"/>
        <v>2014</v>
      </c>
      <c r="G3896" s="140">
        <v>1.5743</v>
      </c>
      <c r="H3896" s="145">
        <f t="shared" si="264"/>
        <v>1.5743</v>
      </c>
    </row>
    <row r="3897" spans="1:8">
      <c r="A3897" s="135">
        <v>41974</v>
      </c>
      <c r="B3897" s="136">
        <f t="shared" si="265"/>
        <v>2014</v>
      </c>
      <c r="C3897" s="137">
        <v>1.2490000000000001</v>
      </c>
      <c r="D3897" s="133">
        <f t="shared" si="263"/>
        <v>1.2490000000000001</v>
      </c>
      <c r="E3897" s="144">
        <v>41975</v>
      </c>
      <c r="F3897" s="139">
        <f t="shared" si="266"/>
        <v>2014</v>
      </c>
      <c r="G3897" s="140">
        <v>1.5650999999999999</v>
      </c>
      <c r="H3897" s="145">
        <f t="shared" si="264"/>
        <v>1.5650999999999999</v>
      </c>
    </row>
    <row r="3898" spans="1:8">
      <c r="A3898" s="135">
        <v>41975</v>
      </c>
      <c r="B3898" s="136">
        <f t="shared" si="265"/>
        <v>2014</v>
      </c>
      <c r="C3898" s="137">
        <v>1.2390000000000001</v>
      </c>
      <c r="D3898" s="133">
        <f t="shared" si="263"/>
        <v>1.2390000000000001</v>
      </c>
      <c r="E3898" s="144">
        <v>41976</v>
      </c>
      <c r="F3898" s="139">
        <f t="shared" si="266"/>
        <v>2014</v>
      </c>
      <c r="G3898" s="140">
        <v>1.57</v>
      </c>
      <c r="H3898" s="145">
        <f t="shared" si="264"/>
        <v>1.57</v>
      </c>
    </row>
    <row r="3899" spans="1:8">
      <c r="A3899" s="135">
        <v>41976</v>
      </c>
      <c r="B3899" s="136">
        <f t="shared" si="265"/>
        <v>2014</v>
      </c>
      <c r="C3899" s="137">
        <v>1.2303999999999999</v>
      </c>
      <c r="D3899" s="133">
        <f t="shared" si="263"/>
        <v>1.2303999999999999</v>
      </c>
      <c r="E3899" s="144">
        <v>41977</v>
      </c>
      <c r="F3899" s="139">
        <f t="shared" si="266"/>
        <v>2014</v>
      </c>
      <c r="G3899" s="140">
        <v>1.5707</v>
      </c>
      <c r="H3899" s="145">
        <f t="shared" si="264"/>
        <v>1.5707</v>
      </c>
    </row>
    <row r="3900" spans="1:8">
      <c r="A3900" s="135">
        <v>41977</v>
      </c>
      <c r="B3900" s="136">
        <f t="shared" si="265"/>
        <v>2014</v>
      </c>
      <c r="C3900" s="137">
        <v>1.2432000000000001</v>
      </c>
      <c r="D3900" s="133">
        <f t="shared" si="263"/>
        <v>1.2432000000000001</v>
      </c>
      <c r="E3900" s="144">
        <v>41978</v>
      </c>
      <c r="F3900" s="139">
        <f t="shared" si="266"/>
        <v>2014</v>
      </c>
      <c r="G3900" s="140">
        <v>1.56</v>
      </c>
      <c r="H3900" s="145">
        <f t="shared" si="264"/>
        <v>1.56</v>
      </c>
    </row>
    <row r="3901" spans="1:8">
      <c r="A3901" s="135">
        <v>41978</v>
      </c>
      <c r="B3901" s="136">
        <f t="shared" si="265"/>
        <v>2014</v>
      </c>
      <c r="C3901" s="137">
        <v>1.2303999999999999</v>
      </c>
      <c r="D3901" s="133">
        <f t="shared" si="263"/>
        <v>1.2303999999999999</v>
      </c>
      <c r="E3901" s="144">
        <v>41981</v>
      </c>
      <c r="F3901" s="139">
        <f t="shared" si="266"/>
        <v>2014</v>
      </c>
      <c r="G3901" s="140">
        <v>1.5625</v>
      </c>
      <c r="H3901" s="145">
        <f t="shared" si="264"/>
        <v>1.5625</v>
      </c>
    </row>
    <row r="3902" spans="1:8">
      <c r="A3902" s="135">
        <v>41981</v>
      </c>
      <c r="B3902" s="136">
        <f t="shared" si="265"/>
        <v>2014</v>
      </c>
      <c r="C3902" s="137">
        <v>1.2292000000000001</v>
      </c>
      <c r="D3902" s="133">
        <f t="shared" si="263"/>
        <v>1.2292000000000001</v>
      </c>
      <c r="E3902" s="144">
        <v>41982</v>
      </c>
      <c r="F3902" s="139">
        <f t="shared" si="266"/>
        <v>2014</v>
      </c>
      <c r="G3902" s="140">
        <v>1.5693999999999999</v>
      </c>
      <c r="H3902" s="145">
        <f t="shared" si="264"/>
        <v>1.5693999999999999</v>
      </c>
    </row>
    <row r="3903" spans="1:8">
      <c r="A3903" s="135">
        <v>41982</v>
      </c>
      <c r="B3903" s="136">
        <f t="shared" si="265"/>
        <v>2014</v>
      </c>
      <c r="C3903" s="137">
        <v>1.2415</v>
      </c>
      <c r="D3903" s="133">
        <f t="shared" si="263"/>
        <v>1.2415</v>
      </c>
      <c r="E3903" s="144">
        <v>41983</v>
      </c>
      <c r="F3903" s="139">
        <f t="shared" si="266"/>
        <v>2014</v>
      </c>
      <c r="G3903" s="140">
        <v>1.5689</v>
      </c>
      <c r="H3903" s="145">
        <f t="shared" si="264"/>
        <v>1.5689</v>
      </c>
    </row>
    <row r="3904" spans="1:8">
      <c r="A3904" s="135">
        <v>41983</v>
      </c>
      <c r="B3904" s="136">
        <f t="shared" si="265"/>
        <v>2014</v>
      </c>
      <c r="C3904" s="137">
        <v>1.2424999999999999</v>
      </c>
      <c r="D3904" s="133">
        <f t="shared" si="263"/>
        <v>1.2424999999999999</v>
      </c>
      <c r="E3904" s="144">
        <v>41984</v>
      </c>
      <c r="F3904" s="139">
        <f t="shared" si="266"/>
        <v>2014</v>
      </c>
      <c r="G3904" s="140">
        <v>1.5711999999999999</v>
      </c>
      <c r="H3904" s="145">
        <f t="shared" si="264"/>
        <v>1.5711999999999999</v>
      </c>
    </row>
    <row r="3905" spans="1:8">
      <c r="A3905" s="135">
        <v>41984</v>
      </c>
      <c r="B3905" s="136">
        <f t="shared" si="265"/>
        <v>2014</v>
      </c>
      <c r="C3905" s="137">
        <v>1.2397</v>
      </c>
      <c r="D3905" s="133">
        <f t="shared" si="263"/>
        <v>1.2397</v>
      </c>
      <c r="E3905" s="144">
        <v>41985</v>
      </c>
      <c r="F3905" s="139">
        <f t="shared" si="266"/>
        <v>2014</v>
      </c>
      <c r="G3905" s="140">
        <v>1.5728</v>
      </c>
      <c r="H3905" s="145">
        <f t="shared" si="264"/>
        <v>1.5728</v>
      </c>
    </row>
    <row r="3906" spans="1:8">
      <c r="A3906" s="135">
        <v>41985</v>
      </c>
      <c r="B3906" s="136">
        <f t="shared" si="265"/>
        <v>2014</v>
      </c>
      <c r="C3906" s="137">
        <v>1.2484</v>
      </c>
      <c r="D3906" s="133">
        <f t="shared" si="263"/>
        <v>1.2484</v>
      </c>
      <c r="E3906" s="144">
        <v>41988</v>
      </c>
      <c r="F3906" s="139">
        <f t="shared" si="266"/>
        <v>2014</v>
      </c>
      <c r="G3906" s="140">
        <v>1.5663</v>
      </c>
      <c r="H3906" s="145">
        <f t="shared" si="264"/>
        <v>1.5663</v>
      </c>
    </row>
    <row r="3907" spans="1:8">
      <c r="A3907" s="135">
        <v>41988</v>
      </c>
      <c r="B3907" s="136">
        <f t="shared" si="265"/>
        <v>2014</v>
      </c>
      <c r="C3907" s="137">
        <v>1.2470000000000001</v>
      </c>
      <c r="D3907" s="133">
        <f t="shared" si="263"/>
        <v>1.2470000000000001</v>
      </c>
      <c r="E3907" s="144">
        <v>41989</v>
      </c>
      <c r="F3907" s="139">
        <f t="shared" si="266"/>
        <v>2014</v>
      </c>
      <c r="G3907" s="140">
        <v>1.5736000000000001</v>
      </c>
      <c r="H3907" s="145">
        <f t="shared" si="264"/>
        <v>1.5736000000000001</v>
      </c>
    </row>
    <row r="3908" spans="1:8">
      <c r="A3908" s="135">
        <v>41989</v>
      </c>
      <c r="B3908" s="136">
        <f t="shared" si="265"/>
        <v>2014</v>
      </c>
      <c r="C3908" s="137">
        <v>1.2504</v>
      </c>
      <c r="D3908" s="133">
        <f t="shared" si="263"/>
        <v>1.2504</v>
      </c>
      <c r="E3908" s="144">
        <v>41990</v>
      </c>
      <c r="F3908" s="139">
        <f t="shared" si="266"/>
        <v>2014</v>
      </c>
      <c r="G3908" s="140">
        <v>1.5651999999999999</v>
      </c>
      <c r="H3908" s="145">
        <f t="shared" si="264"/>
        <v>1.5651999999999999</v>
      </c>
    </row>
    <row r="3909" spans="1:8">
      <c r="A3909" s="135">
        <v>41990</v>
      </c>
      <c r="B3909" s="136">
        <f t="shared" si="265"/>
        <v>2014</v>
      </c>
      <c r="C3909" s="137">
        <v>1.2405999999999999</v>
      </c>
      <c r="D3909" s="133">
        <f t="shared" si="263"/>
        <v>1.2405999999999999</v>
      </c>
      <c r="E3909" s="144">
        <v>41991</v>
      </c>
      <c r="F3909" s="139">
        <f t="shared" si="266"/>
        <v>2014</v>
      </c>
      <c r="G3909" s="140">
        <v>1.5662</v>
      </c>
      <c r="H3909" s="145">
        <f t="shared" si="264"/>
        <v>1.5662</v>
      </c>
    </row>
    <row r="3910" spans="1:8">
      <c r="A3910" s="135">
        <v>41991</v>
      </c>
      <c r="B3910" s="136">
        <f t="shared" si="265"/>
        <v>2014</v>
      </c>
      <c r="C3910" s="137">
        <v>1.2291000000000001</v>
      </c>
      <c r="D3910" s="133">
        <f t="shared" si="263"/>
        <v>1.2291000000000001</v>
      </c>
      <c r="E3910" s="144">
        <v>41992</v>
      </c>
      <c r="F3910" s="139">
        <f t="shared" si="266"/>
        <v>2014</v>
      </c>
      <c r="G3910" s="140">
        <v>1.5609</v>
      </c>
      <c r="H3910" s="145">
        <f t="shared" si="264"/>
        <v>1.5609</v>
      </c>
    </row>
    <row r="3911" spans="1:8">
      <c r="A3911" s="135">
        <v>41992</v>
      </c>
      <c r="B3911" s="136">
        <f t="shared" si="265"/>
        <v>2014</v>
      </c>
      <c r="C3911" s="137">
        <v>1.2235</v>
      </c>
      <c r="D3911" s="133">
        <f t="shared" ref="D3911:D3974" si="267">IF(ISNUMBER(C3911),C3911,"")</f>
        <v>1.2235</v>
      </c>
      <c r="E3911" s="144">
        <v>41995</v>
      </c>
      <c r="F3911" s="139">
        <f t="shared" si="266"/>
        <v>2014</v>
      </c>
      <c r="G3911" s="140">
        <v>1.5618000000000001</v>
      </c>
      <c r="H3911" s="145">
        <f t="shared" ref="H3911:H3974" si="268">IF(ISNUMBER(G3911),G3911,"")</f>
        <v>1.5618000000000001</v>
      </c>
    </row>
    <row r="3912" spans="1:8">
      <c r="A3912" s="135">
        <v>41995</v>
      </c>
      <c r="B3912" s="136">
        <f t="shared" ref="B3912:B3975" si="269">YEAR(A3912)</f>
        <v>2014</v>
      </c>
      <c r="C3912" s="137">
        <v>1.2252000000000001</v>
      </c>
      <c r="D3912" s="133">
        <f t="shared" si="267"/>
        <v>1.2252000000000001</v>
      </c>
      <c r="E3912" s="144">
        <v>41996</v>
      </c>
      <c r="F3912" s="139">
        <f t="shared" si="266"/>
        <v>2014</v>
      </c>
      <c r="G3912" s="140">
        <v>1.5517000000000001</v>
      </c>
      <c r="H3912" s="145">
        <f t="shared" si="268"/>
        <v>1.5517000000000001</v>
      </c>
    </row>
    <row r="3913" spans="1:8">
      <c r="A3913" s="135">
        <v>41996</v>
      </c>
      <c r="B3913" s="136">
        <f t="shared" si="269"/>
        <v>2014</v>
      </c>
      <c r="C3913" s="137">
        <v>1.218</v>
      </c>
      <c r="D3913" s="133">
        <f t="shared" si="267"/>
        <v>1.218</v>
      </c>
      <c r="E3913" s="144">
        <v>41997</v>
      </c>
      <c r="F3913" s="139">
        <f t="shared" ref="F3913:F3976" si="270">YEAR(E3913)</f>
        <v>2014</v>
      </c>
      <c r="G3913" s="140">
        <v>1.5548999999999999</v>
      </c>
      <c r="H3913" s="145">
        <f t="shared" si="268"/>
        <v>1.5548999999999999</v>
      </c>
    </row>
    <row r="3914" spans="1:8">
      <c r="A3914" s="135">
        <v>41997</v>
      </c>
      <c r="B3914" s="136">
        <f t="shared" si="269"/>
        <v>2014</v>
      </c>
      <c r="C3914" s="137">
        <v>1.2188000000000001</v>
      </c>
      <c r="D3914" s="133">
        <f t="shared" si="267"/>
        <v>1.2188000000000001</v>
      </c>
      <c r="E3914" s="144">
        <v>41998</v>
      </c>
      <c r="F3914" s="139">
        <f t="shared" si="270"/>
        <v>2014</v>
      </c>
      <c r="G3914" s="140" t="s">
        <v>50</v>
      </c>
      <c r="H3914" s="145" t="str">
        <f t="shared" si="268"/>
        <v/>
      </c>
    </row>
    <row r="3915" spans="1:8">
      <c r="A3915" s="135">
        <v>41998</v>
      </c>
      <c r="B3915" s="136">
        <f t="shared" si="269"/>
        <v>2014</v>
      </c>
      <c r="C3915" s="137" t="s">
        <v>50</v>
      </c>
      <c r="D3915" s="133" t="str">
        <f t="shared" si="267"/>
        <v/>
      </c>
      <c r="E3915" s="144">
        <v>41999</v>
      </c>
      <c r="F3915" s="139">
        <f t="shared" si="270"/>
        <v>2014</v>
      </c>
      <c r="G3915" s="140" t="s">
        <v>50</v>
      </c>
      <c r="H3915" s="145" t="str">
        <f t="shared" si="268"/>
        <v/>
      </c>
    </row>
    <row r="3916" spans="1:8">
      <c r="A3916" s="135">
        <v>41999</v>
      </c>
      <c r="B3916" s="136">
        <f t="shared" si="269"/>
        <v>2014</v>
      </c>
      <c r="C3916" s="137" t="s">
        <v>50</v>
      </c>
      <c r="D3916" s="133" t="str">
        <f t="shared" si="267"/>
        <v/>
      </c>
      <c r="E3916" s="144">
        <v>42002</v>
      </c>
      <c r="F3916" s="139">
        <f t="shared" si="270"/>
        <v>2014</v>
      </c>
      <c r="G3916" s="140">
        <v>1.5524</v>
      </c>
      <c r="H3916" s="145">
        <f t="shared" si="268"/>
        <v>1.5524</v>
      </c>
    </row>
    <row r="3917" spans="1:8">
      <c r="A3917" s="135">
        <v>42002</v>
      </c>
      <c r="B3917" s="136">
        <f t="shared" si="269"/>
        <v>2014</v>
      </c>
      <c r="C3917" s="137">
        <v>1.2179</v>
      </c>
      <c r="D3917" s="133">
        <f t="shared" si="267"/>
        <v>1.2179</v>
      </c>
      <c r="E3917" s="144">
        <v>42003</v>
      </c>
      <c r="F3917" s="139">
        <f t="shared" si="270"/>
        <v>2014</v>
      </c>
      <c r="G3917" s="140">
        <v>1.5572999999999999</v>
      </c>
      <c r="H3917" s="145">
        <f t="shared" si="268"/>
        <v>1.5572999999999999</v>
      </c>
    </row>
    <row r="3918" spans="1:8">
      <c r="A3918" s="135">
        <v>42003</v>
      </c>
      <c r="B3918" s="136">
        <f t="shared" si="269"/>
        <v>2014</v>
      </c>
      <c r="C3918" s="137">
        <v>1.2174</v>
      </c>
      <c r="D3918" s="133">
        <f t="shared" si="267"/>
        <v>1.2174</v>
      </c>
      <c r="E3918" s="144">
        <v>42004</v>
      </c>
      <c r="F3918" s="139">
        <f t="shared" si="270"/>
        <v>2014</v>
      </c>
      <c r="G3918" s="140">
        <v>1.5578000000000001</v>
      </c>
      <c r="H3918" s="145">
        <f t="shared" si="268"/>
        <v>1.5578000000000001</v>
      </c>
    </row>
    <row r="3919" spans="1:8">
      <c r="A3919" s="135">
        <v>42004</v>
      </c>
      <c r="B3919" s="136">
        <f t="shared" si="269"/>
        <v>2014</v>
      </c>
      <c r="C3919" s="137">
        <v>1.2101</v>
      </c>
      <c r="D3919" s="133">
        <f t="shared" si="267"/>
        <v>1.2101</v>
      </c>
      <c r="E3919" s="144">
        <v>42005</v>
      </c>
      <c r="F3919" s="139">
        <f t="shared" si="270"/>
        <v>2015</v>
      </c>
      <c r="G3919" s="140" t="s">
        <v>50</v>
      </c>
      <c r="H3919" s="145" t="str">
        <f t="shared" si="268"/>
        <v/>
      </c>
    </row>
    <row r="3920" spans="1:8">
      <c r="A3920" s="135">
        <v>42005</v>
      </c>
      <c r="B3920" s="136">
        <f t="shared" si="269"/>
        <v>2015</v>
      </c>
      <c r="C3920" s="137" t="s">
        <v>50</v>
      </c>
      <c r="D3920" s="133" t="str">
        <f t="shared" si="267"/>
        <v/>
      </c>
      <c r="E3920" s="144">
        <v>42006</v>
      </c>
      <c r="F3920" s="139">
        <f t="shared" si="270"/>
        <v>2015</v>
      </c>
      <c r="G3920" s="140">
        <v>1.5361</v>
      </c>
      <c r="H3920" s="145">
        <f t="shared" si="268"/>
        <v>1.5361</v>
      </c>
    </row>
    <row r="3921" spans="1:8">
      <c r="A3921" s="135">
        <v>42006</v>
      </c>
      <c r="B3921" s="136">
        <f t="shared" si="269"/>
        <v>2015</v>
      </c>
      <c r="C3921" s="137">
        <v>1.2015</v>
      </c>
      <c r="D3921" s="133">
        <f t="shared" si="267"/>
        <v>1.2015</v>
      </c>
      <c r="E3921" s="144">
        <v>42009</v>
      </c>
      <c r="F3921" s="139">
        <f t="shared" si="270"/>
        <v>2015</v>
      </c>
      <c r="G3921" s="140">
        <v>1.5234000000000001</v>
      </c>
      <c r="H3921" s="145">
        <f t="shared" si="268"/>
        <v>1.5234000000000001</v>
      </c>
    </row>
    <row r="3922" spans="1:8">
      <c r="A3922" s="135">
        <v>42009</v>
      </c>
      <c r="B3922" s="136">
        <f t="shared" si="269"/>
        <v>2015</v>
      </c>
      <c r="C3922" s="137">
        <v>1.1918</v>
      </c>
      <c r="D3922" s="133">
        <f t="shared" si="267"/>
        <v>1.1918</v>
      </c>
      <c r="E3922" s="144">
        <v>42010</v>
      </c>
      <c r="F3922" s="139">
        <f t="shared" si="270"/>
        <v>2015</v>
      </c>
      <c r="G3922" s="140">
        <v>1.5174000000000001</v>
      </c>
      <c r="H3922" s="145">
        <f t="shared" si="268"/>
        <v>1.5174000000000001</v>
      </c>
    </row>
    <row r="3923" spans="1:8">
      <c r="A3923" s="135">
        <v>42010</v>
      </c>
      <c r="B3923" s="136">
        <f t="shared" si="269"/>
        <v>2015</v>
      </c>
      <c r="C3923" s="137">
        <v>1.1936</v>
      </c>
      <c r="D3923" s="133">
        <f t="shared" si="267"/>
        <v>1.1936</v>
      </c>
      <c r="E3923" s="144">
        <v>42011</v>
      </c>
      <c r="F3923" s="139">
        <f t="shared" si="270"/>
        <v>2015</v>
      </c>
      <c r="G3923" s="140">
        <v>1.5073000000000001</v>
      </c>
      <c r="H3923" s="145">
        <f t="shared" si="268"/>
        <v>1.5073000000000001</v>
      </c>
    </row>
    <row r="3924" spans="1:8">
      <c r="A3924" s="135">
        <v>42011</v>
      </c>
      <c r="B3924" s="136">
        <f t="shared" si="269"/>
        <v>2015</v>
      </c>
      <c r="C3924" s="137">
        <v>1.1819999999999999</v>
      </c>
      <c r="D3924" s="133">
        <f t="shared" si="267"/>
        <v>1.1819999999999999</v>
      </c>
      <c r="E3924" s="144">
        <v>42012</v>
      </c>
      <c r="F3924" s="139">
        <f t="shared" si="270"/>
        <v>2015</v>
      </c>
      <c r="G3924" s="140">
        <v>1.5118</v>
      </c>
      <c r="H3924" s="145">
        <f t="shared" si="268"/>
        <v>1.5118</v>
      </c>
    </row>
    <row r="3925" spans="1:8">
      <c r="A3925" s="135">
        <v>42012</v>
      </c>
      <c r="B3925" s="136">
        <f t="shared" si="269"/>
        <v>2015</v>
      </c>
      <c r="C3925" s="137">
        <v>1.1811</v>
      </c>
      <c r="D3925" s="133">
        <f t="shared" si="267"/>
        <v>1.1811</v>
      </c>
      <c r="E3925" s="144">
        <v>42013</v>
      </c>
      <c r="F3925" s="139">
        <f t="shared" si="270"/>
        <v>2015</v>
      </c>
      <c r="G3925" s="140">
        <v>1.5150999999999999</v>
      </c>
      <c r="H3925" s="145">
        <f t="shared" si="268"/>
        <v>1.5150999999999999</v>
      </c>
    </row>
    <row r="3926" spans="1:8">
      <c r="A3926" s="135">
        <v>42013</v>
      </c>
      <c r="B3926" s="136">
        <f t="shared" si="269"/>
        <v>2015</v>
      </c>
      <c r="C3926" s="137">
        <v>1.1830000000000001</v>
      </c>
      <c r="D3926" s="133">
        <f t="shared" si="267"/>
        <v>1.1830000000000001</v>
      </c>
      <c r="E3926" s="144">
        <v>42016</v>
      </c>
      <c r="F3926" s="139">
        <f t="shared" si="270"/>
        <v>2015</v>
      </c>
      <c r="G3926" s="140">
        <v>1.5167999999999999</v>
      </c>
      <c r="H3926" s="145">
        <f t="shared" si="268"/>
        <v>1.5167999999999999</v>
      </c>
    </row>
    <row r="3927" spans="1:8">
      <c r="A3927" s="135">
        <v>42016</v>
      </c>
      <c r="B3927" s="136">
        <f t="shared" si="269"/>
        <v>2015</v>
      </c>
      <c r="C3927" s="137">
        <v>1.1832</v>
      </c>
      <c r="D3927" s="133">
        <f t="shared" si="267"/>
        <v>1.1832</v>
      </c>
      <c r="E3927" s="144">
        <v>42017</v>
      </c>
      <c r="F3927" s="139">
        <f t="shared" si="270"/>
        <v>2015</v>
      </c>
      <c r="G3927" s="140">
        <v>1.5165999999999999</v>
      </c>
      <c r="H3927" s="145">
        <f t="shared" si="268"/>
        <v>1.5165999999999999</v>
      </c>
    </row>
    <row r="3928" spans="1:8">
      <c r="A3928" s="135">
        <v>42017</v>
      </c>
      <c r="B3928" s="136">
        <f t="shared" si="269"/>
        <v>2015</v>
      </c>
      <c r="C3928" s="137">
        <v>1.1778999999999999</v>
      </c>
      <c r="D3928" s="133">
        <f t="shared" si="267"/>
        <v>1.1778999999999999</v>
      </c>
      <c r="E3928" s="144">
        <v>42018</v>
      </c>
      <c r="F3928" s="139">
        <f t="shared" si="270"/>
        <v>2015</v>
      </c>
      <c r="G3928" s="140">
        <v>1.5234000000000001</v>
      </c>
      <c r="H3928" s="145">
        <f t="shared" si="268"/>
        <v>1.5234000000000001</v>
      </c>
    </row>
    <row r="3929" spans="1:8">
      <c r="A3929" s="135">
        <v>42018</v>
      </c>
      <c r="B3929" s="136">
        <f t="shared" si="269"/>
        <v>2015</v>
      </c>
      <c r="C3929" s="137">
        <v>1.1806000000000001</v>
      </c>
      <c r="D3929" s="133">
        <f t="shared" si="267"/>
        <v>1.1806000000000001</v>
      </c>
      <c r="E3929" s="144">
        <v>42019</v>
      </c>
      <c r="F3929" s="139">
        <f t="shared" si="270"/>
        <v>2015</v>
      </c>
      <c r="G3929" s="140">
        <v>1.5161</v>
      </c>
      <c r="H3929" s="145">
        <f t="shared" si="268"/>
        <v>1.5161</v>
      </c>
    </row>
    <row r="3930" spans="1:8">
      <c r="A3930" s="135">
        <v>42019</v>
      </c>
      <c r="B3930" s="136">
        <f t="shared" si="269"/>
        <v>2015</v>
      </c>
      <c r="C3930" s="137">
        <v>1.1597999999999999</v>
      </c>
      <c r="D3930" s="133">
        <f t="shared" si="267"/>
        <v>1.1597999999999999</v>
      </c>
      <c r="E3930" s="144">
        <v>42020</v>
      </c>
      <c r="F3930" s="139">
        <f t="shared" si="270"/>
        <v>2015</v>
      </c>
      <c r="G3930" s="140">
        <v>1.5132000000000001</v>
      </c>
      <c r="H3930" s="145">
        <f t="shared" si="268"/>
        <v>1.5132000000000001</v>
      </c>
    </row>
    <row r="3931" spans="1:8">
      <c r="A3931" s="135">
        <v>42020</v>
      </c>
      <c r="B3931" s="136">
        <f t="shared" si="269"/>
        <v>2015</v>
      </c>
      <c r="C3931" s="137">
        <v>1.1516999999999999</v>
      </c>
      <c r="D3931" s="133">
        <f t="shared" si="267"/>
        <v>1.1516999999999999</v>
      </c>
      <c r="E3931" s="144">
        <v>42023</v>
      </c>
      <c r="F3931" s="139">
        <f t="shared" si="270"/>
        <v>2015</v>
      </c>
      <c r="G3931" s="140" t="s">
        <v>50</v>
      </c>
      <c r="H3931" s="145" t="str">
        <f t="shared" si="268"/>
        <v/>
      </c>
    </row>
    <row r="3932" spans="1:8">
      <c r="A3932" s="135">
        <v>42023</v>
      </c>
      <c r="B3932" s="136">
        <f t="shared" si="269"/>
        <v>2015</v>
      </c>
      <c r="C3932" s="137" t="s">
        <v>50</v>
      </c>
      <c r="D3932" s="133" t="str">
        <f t="shared" si="267"/>
        <v/>
      </c>
      <c r="E3932" s="144">
        <v>42024</v>
      </c>
      <c r="F3932" s="139">
        <f t="shared" si="270"/>
        <v>2015</v>
      </c>
      <c r="G3932" s="140">
        <v>1.5162</v>
      </c>
      <c r="H3932" s="145">
        <f t="shared" si="268"/>
        <v>1.5162</v>
      </c>
    </row>
    <row r="3933" spans="1:8">
      <c r="A3933" s="135">
        <v>42024</v>
      </c>
      <c r="B3933" s="136">
        <f t="shared" si="269"/>
        <v>2015</v>
      </c>
      <c r="C3933" s="137">
        <v>1.1558999999999999</v>
      </c>
      <c r="D3933" s="133">
        <f t="shared" si="267"/>
        <v>1.1558999999999999</v>
      </c>
      <c r="E3933" s="144">
        <v>42025</v>
      </c>
      <c r="F3933" s="139">
        <f t="shared" si="270"/>
        <v>2015</v>
      </c>
      <c r="G3933" s="140">
        <v>1.5118</v>
      </c>
      <c r="H3933" s="145">
        <f t="shared" si="268"/>
        <v>1.5118</v>
      </c>
    </row>
    <row r="3934" spans="1:8">
      <c r="A3934" s="135">
        <v>42025</v>
      </c>
      <c r="B3934" s="136">
        <f t="shared" si="269"/>
        <v>2015</v>
      </c>
      <c r="C3934" s="137">
        <v>1.1584000000000001</v>
      </c>
      <c r="D3934" s="133">
        <f t="shared" si="267"/>
        <v>1.1584000000000001</v>
      </c>
      <c r="E3934" s="144">
        <v>42026</v>
      </c>
      <c r="F3934" s="139">
        <f t="shared" si="270"/>
        <v>2015</v>
      </c>
      <c r="G3934" s="140">
        <v>1.5052000000000001</v>
      </c>
      <c r="H3934" s="145">
        <f t="shared" si="268"/>
        <v>1.5052000000000001</v>
      </c>
    </row>
    <row r="3935" spans="1:8">
      <c r="A3935" s="135">
        <v>42026</v>
      </c>
      <c r="B3935" s="136">
        <f t="shared" si="269"/>
        <v>2015</v>
      </c>
      <c r="C3935" s="137">
        <v>1.1414</v>
      </c>
      <c r="D3935" s="133">
        <f t="shared" si="267"/>
        <v>1.1414</v>
      </c>
      <c r="E3935" s="144">
        <v>42027</v>
      </c>
      <c r="F3935" s="139">
        <f t="shared" si="270"/>
        <v>2015</v>
      </c>
      <c r="G3935" s="140">
        <v>1.5022</v>
      </c>
      <c r="H3935" s="145">
        <f t="shared" si="268"/>
        <v>1.5022</v>
      </c>
    </row>
    <row r="3936" spans="1:8">
      <c r="A3936" s="135">
        <v>42027</v>
      </c>
      <c r="B3936" s="136">
        <f t="shared" si="269"/>
        <v>2015</v>
      </c>
      <c r="C3936" s="137">
        <v>1.1278999999999999</v>
      </c>
      <c r="D3936" s="133">
        <f t="shared" si="267"/>
        <v>1.1278999999999999</v>
      </c>
      <c r="E3936" s="144">
        <v>42030</v>
      </c>
      <c r="F3936" s="139">
        <f t="shared" si="270"/>
        <v>2015</v>
      </c>
      <c r="G3936" s="140">
        <v>1.5087999999999999</v>
      </c>
      <c r="H3936" s="145">
        <f t="shared" si="268"/>
        <v>1.5087999999999999</v>
      </c>
    </row>
    <row r="3937" spans="1:8">
      <c r="A3937" s="135">
        <v>42030</v>
      </c>
      <c r="B3937" s="136">
        <f t="shared" si="269"/>
        <v>2015</v>
      </c>
      <c r="C3937" s="137">
        <v>1.129</v>
      </c>
      <c r="D3937" s="133">
        <f t="shared" si="267"/>
        <v>1.129</v>
      </c>
      <c r="E3937" s="144">
        <v>42031</v>
      </c>
      <c r="F3937" s="139">
        <f t="shared" si="270"/>
        <v>2015</v>
      </c>
      <c r="G3937" s="140">
        <v>1.5196000000000001</v>
      </c>
      <c r="H3937" s="145">
        <f t="shared" si="268"/>
        <v>1.5196000000000001</v>
      </c>
    </row>
    <row r="3938" spans="1:8">
      <c r="A3938" s="135">
        <v>42031</v>
      </c>
      <c r="B3938" s="136">
        <f t="shared" si="269"/>
        <v>2015</v>
      </c>
      <c r="C3938" s="137">
        <v>1.137</v>
      </c>
      <c r="D3938" s="133">
        <f t="shared" si="267"/>
        <v>1.137</v>
      </c>
      <c r="E3938" s="144">
        <v>42032</v>
      </c>
      <c r="F3938" s="139">
        <f t="shared" si="270"/>
        <v>2015</v>
      </c>
      <c r="G3938" s="140">
        <v>1.5165</v>
      </c>
      <c r="H3938" s="145">
        <f t="shared" si="268"/>
        <v>1.5165</v>
      </c>
    </row>
    <row r="3939" spans="1:8">
      <c r="A3939" s="135">
        <v>42032</v>
      </c>
      <c r="B3939" s="136">
        <f t="shared" si="269"/>
        <v>2015</v>
      </c>
      <c r="C3939" s="137">
        <v>1.1342000000000001</v>
      </c>
      <c r="D3939" s="133">
        <f t="shared" si="267"/>
        <v>1.1342000000000001</v>
      </c>
      <c r="E3939" s="144">
        <v>42033</v>
      </c>
      <c r="F3939" s="139">
        <f t="shared" si="270"/>
        <v>2015</v>
      </c>
      <c r="G3939" s="140">
        <v>1.5043</v>
      </c>
      <c r="H3939" s="145">
        <f t="shared" si="268"/>
        <v>1.5043</v>
      </c>
    </row>
    <row r="3940" spans="1:8">
      <c r="A3940" s="135">
        <v>42033</v>
      </c>
      <c r="B3940" s="136">
        <f t="shared" si="269"/>
        <v>2015</v>
      </c>
      <c r="C3940" s="137">
        <v>1.1308</v>
      </c>
      <c r="D3940" s="133">
        <f t="shared" si="267"/>
        <v>1.1308</v>
      </c>
      <c r="E3940" s="144">
        <v>42034</v>
      </c>
      <c r="F3940" s="139">
        <f t="shared" si="270"/>
        <v>2015</v>
      </c>
      <c r="G3940" s="140">
        <v>1.5025999999999999</v>
      </c>
      <c r="H3940" s="145">
        <f t="shared" si="268"/>
        <v>1.5025999999999999</v>
      </c>
    </row>
    <row r="3941" spans="1:8">
      <c r="A3941" s="135">
        <v>42034</v>
      </c>
      <c r="B3941" s="136">
        <f t="shared" si="269"/>
        <v>2015</v>
      </c>
      <c r="C3941" s="137">
        <v>1.129</v>
      </c>
      <c r="D3941" s="133">
        <f t="shared" si="267"/>
        <v>1.129</v>
      </c>
      <c r="E3941" s="144">
        <v>42037</v>
      </c>
      <c r="F3941" s="139">
        <f t="shared" si="270"/>
        <v>2015</v>
      </c>
      <c r="G3941" s="140">
        <v>1.5026999999999999</v>
      </c>
      <c r="H3941" s="145">
        <f t="shared" si="268"/>
        <v>1.5026999999999999</v>
      </c>
    </row>
    <row r="3942" spans="1:8">
      <c r="A3942" s="135">
        <v>42037</v>
      </c>
      <c r="B3942" s="136">
        <f t="shared" si="269"/>
        <v>2015</v>
      </c>
      <c r="C3942" s="137">
        <v>1.1336999999999999</v>
      </c>
      <c r="D3942" s="133">
        <f t="shared" si="267"/>
        <v>1.1336999999999999</v>
      </c>
      <c r="E3942" s="144">
        <v>42038</v>
      </c>
      <c r="F3942" s="139">
        <f t="shared" si="270"/>
        <v>2015</v>
      </c>
      <c r="G3942" s="140">
        <v>1.5128999999999999</v>
      </c>
      <c r="H3942" s="145">
        <f t="shared" si="268"/>
        <v>1.5128999999999999</v>
      </c>
    </row>
    <row r="3943" spans="1:8">
      <c r="A3943" s="135">
        <v>42038</v>
      </c>
      <c r="B3943" s="136">
        <f t="shared" si="269"/>
        <v>2015</v>
      </c>
      <c r="C3943" s="137">
        <v>1.1462000000000001</v>
      </c>
      <c r="D3943" s="133">
        <f t="shared" si="267"/>
        <v>1.1462000000000001</v>
      </c>
      <c r="E3943" s="144">
        <v>42039</v>
      </c>
      <c r="F3943" s="139">
        <f t="shared" si="270"/>
        <v>2015</v>
      </c>
      <c r="G3943" s="140">
        <v>1.5208999999999999</v>
      </c>
      <c r="H3943" s="145">
        <f t="shared" si="268"/>
        <v>1.5208999999999999</v>
      </c>
    </row>
    <row r="3944" spans="1:8">
      <c r="A3944" s="135">
        <v>42039</v>
      </c>
      <c r="B3944" s="136">
        <f t="shared" si="269"/>
        <v>2015</v>
      </c>
      <c r="C3944" s="137">
        <v>1.1417999999999999</v>
      </c>
      <c r="D3944" s="133">
        <f t="shared" si="267"/>
        <v>1.1417999999999999</v>
      </c>
      <c r="E3944" s="144">
        <v>42040</v>
      </c>
      <c r="F3944" s="139">
        <f t="shared" si="270"/>
        <v>2015</v>
      </c>
      <c r="G3944" s="140">
        <v>1.5293000000000001</v>
      </c>
      <c r="H3944" s="145">
        <f t="shared" si="268"/>
        <v>1.5293000000000001</v>
      </c>
    </row>
    <row r="3945" spans="1:8">
      <c r="A3945" s="135">
        <v>42040</v>
      </c>
      <c r="B3945" s="136">
        <f t="shared" si="269"/>
        <v>2015</v>
      </c>
      <c r="C3945" s="137">
        <v>1.1432</v>
      </c>
      <c r="D3945" s="133">
        <f t="shared" si="267"/>
        <v>1.1432</v>
      </c>
      <c r="E3945" s="144">
        <v>42041</v>
      </c>
      <c r="F3945" s="139">
        <f t="shared" si="270"/>
        <v>2015</v>
      </c>
      <c r="G3945" s="140">
        <v>1.5246999999999999</v>
      </c>
      <c r="H3945" s="145">
        <f t="shared" si="268"/>
        <v>1.5246999999999999</v>
      </c>
    </row>
    <row r="3946" spans="1:8">
      <c r="A3946" s="135">
        <v>42041</v>
      </c>
      <c r="B3946" s="136">
        <f t="shared" si="269"/>
        <v>2015</v>
      </c>
      <c r="C3946" s="137">
        <v>1.133</v>
      </c>
      <c r="D3946" s="133">
        <f t="shared" si="267"/>
        <v>1.133</v>
      </c>
      <c r="E3946" s="144">
        <v>42044</v>
      </c>
      <c r="F3946" s="139">
        <f t="shared" si="270"/>
        <v>2015</v>
      </c>
      <c r="G3946" s="140">
        <v>1.5217000000000001</v>
      </c>
      <c r="H3946" s="145">
        <f t="shared" si="268"/>
        <v>1.5217000000000001</v>
      </c>
    </row>
    <row r="3947" spans="1:8">
      <c r="A3947" s="135">
        <v>42044</v>
      </c>
      <c r="B3947" s="136">
        <f t="shared" si="269"/>
        <v>2015</v>
      </c>
      <c r="C3947" s="137">
        <v>1.1315999999999999</v>
      </c>
      <c r="D3947" s="133">
        <f t="shared" si="267"/>
        <v>1.1315999999999999</v>
      </c>
      <c r="E3947" s="144">
        <v>42045</v>
      </c>
      <c r="F3947" s="139">
        <f t="shared" si="270"/>
        <v>2015</v>
      </c>
      <c r="G3947" s="140">
        <v>1.5251999999999999</v>
      </c>
      <c r="H3947" s="145">
        <f t="shared" si="268"/>
        <v>1.5251999999999999</v>
      </c>
    </row>
    <row r="3948" spans="1:8">
      <c r="A3948" s="135">
        <v>42045</v>
      </c>
      <c r="B3948" s="136">
        <f t="shared" si="269"/>
        <v>2015</v>
      </c>
      <c r="C3948" s="137">
        <v>1.1315999999999999</v>
      </c>
      <c r="D3948" s="133">
        <f t="shared" si="267"/>
        <v>1.1315999999999999</v>
      </c>
      <c r="E3948" s="144">
        <v>42046</v>
      </c>
      <c r="F3948" s="139">
        <f t="shared" si="270"/>
        <v>2015</v>
      </c>
      <c r="G3948" s="140">
        <v>1.5232000000000001</v>
      </c>
      <c r="H3948" s="145">
        <f t="shared" si="268"/>
        <v>1.5232000000000001</v>
      </c>
    </row>
    <row r="3949" spans="1:8">
      <c r="A3949" s="135">
        <v>42046</v>
      </c>
      <c r="B3949" s="136">
        <f t="shared" si="269"/>
        <v>2015</v>
      </c>
      <c r="C3949" s="137">
        <v>1.1299999999999999</v>
      </c>
      <c r="D3949" s="133">
        <f t="shared" si="267"/>
        <v>1.1299999999999999</v>
      </c>
      <c r="E3949" s="144">
        <v>42047</v>
      </c>
      <c r="F3949" s="139">
        <f t="shared" si="270"/>
        <v>2015</v>
      </c>
      <c r="G3949" s="140">
        <v>1.538</v>
      </c>
      <c r="H3949" s="145">
        <f t="shared" si="268"/>
        <v>1.538</v>
      </c>
    </row>
    <row r="3950" spans="1:8">
      <c r="A3950" s="135">
        <v>42047</v>
      </c>
      <c r="B3950" s="136">
        <f t="shared" si="269"/>
        <v>2015</v>
      </c>
      <c r="C3950" s="137">
        <v>1.141</v>
      </c>
      <c r="D3950" s="133">
        <f t="shared" si="267"/>
        <v>1.141</v>
      </c>
      <c r="E3950" s="144">
        <v>42048</v>
      </c>
      <c r="F3950" s="139">
        <f t="shared" si="270"/>
        <v>2015</v>
      </c>
      <c r="G3950" s="140">
        <v>1.5394000000000001</v>
      </c>
      <c r="H3950" s="145">
        <f t="shared" si="268"/>
        <v>1.5394000000000001</v>
      </c>
    </row>
    <row r="3951" spans="1:8">
      <c r="A3951" s="135">
        <v>42048</v>
      </c>
      <c r="B3951" s="136">
        <f t="shared" si="269"/>
        <v>2015</v>
      </c>
      <c r="C3951" s="137">
        <v>1.1408</v>
      </c>
      <c r="D3951" s="133">
        <f t="shared" si="267"/>
        <v>1.1408</v>
      </c>
      <c r="E3951" s="144">
        <v>42051</v>
      </c>
      <c r="F3951" s="139">
        <f t="shared" si="270"/>
        <v>2015</v>
      </c>
      <c r="G3951" s="140" t="s">
        <v>50</v>
      </c>
      <c r="H3951" s="145" t="str">
        <f t="shared" si="268"/>
        <v/>
      </c>
    </row>
    <row r="3952" spans="1:8">
      <c r="A3952" s="135">
        <v>42051</v>
      </c>
      <c r="B3952" s="136">
        <f t="shared" si="269"/>
        <v>2015</v>
      </c>
      <c r="C3952" s="137" t="s">
        <v>50</v>
      </c>
      <c r="D3952" s="133" t="str">
        <f t="shared" si="267"/>
        <v/>
      </c>
      <c r="E3952" s="144">
        <v>42052</v>
      </c>
      <c r="F3952" s="139">
        <f t="shared" si="270"/>
        <v>2015</v>
      </c>
      <c r="G3952" s="140">
        <v>1.5348999999999999</v>
      </c>
      <c r="H3952" s="145">
        <f t="shared" si="268"/>
        <v>1.5348999999999999</v>
      </c>
    </row>
    <row r="3953" spans="1:8">
      <c r="A3953" s="135">
        <v>42052</v>
      </c>
      <c r="B3953" s="136">
        <f t="shared" si="269"/>
        <v>2015</v>
      </c>
      <c r="C3953" s="137">
        <v>1.1395</v>
      </c>
      <c r="D3953" s="133">
        <f t="shared" si="267"/>
        <v>1.1395</v>
      </c>
      <c r="E3953" s="144">
        <v>42053</v>
      </c>
      <c r="F3953" s="139">
        <f t="shared" si="270"/>
        <v>2015</v>
      </c>
      <c r="G3953" s="140">
        <v>1.5429999999999999</v>
      </c>
      <c r="H3953" s="145">
        <f t="shared" si="268"/>
        <v>1.5429999999999999</v>
      </c>
    </row>
    <row r="3954" spans="1:8">
      <c r="A3954" s="135">
        <v>42053</v>
      </c>
      <c r="B3954" s="136">
        <f t="shared" si="269"/>
        <v>2015</v>
      </c>
      <c r="C3954" s="137">
        <v>1.1342000000000001</v>
      </c>
      <c r="D3954" s="133">
        <f t="shared" si="267"/>
        <v>1.1342000000000001</v>
      </c>
      <c r="E3954" s="144">
        <v>42054</v>
      </c>
      <c r="F3954" s="139">
        <f t="shared" si="270"/>
        <v>2015</v>
      </c>
      <c r="G3954" s="140">
        <v>1.5450999999999999</v>
      </c>
      <c r="H3954" s="145">
        <f t="shared" si="268"/>
        <v>1.5450999999999999</v>
      </c>
    </row>
    <row r="3955" spans="1:8">
      <c r="A3955" s="135">
        <v>42054</v>
      </c>
      <c r="B3955" s="136">
        <f t="shared" si="269"/>
        <v>2015</v>
      </c>
      <c r="C3955" s="137">
        <v>1.1392</v>
      </c>
      <c r="D3955" s="133">
        <f t="shared" si="267"/>
        <v>1.1392</v>
      </c>
      <c r="E3955" s="144">
        <v>42055</v>
      </c>
      <c r="F3955" s="139">
        <f t="shared" si="270"/>
        <v>2015</v>
      </c>
      <c r="G3955" s="140">
        <v>1.5385</v>
      </c>
      <c r="H3955" s="145">
        <f t="shared" si="268"/>
        <v>1.5385</v>
      </c>
    </row>
    <row r="3956" spans="1:8">
      <c r="A3956" s="135">
        <v>42055</v>
      </c>
      <c r="B3956" s="136">
        <f t="shared" si="269"/>
        <v>2015</v>
      </c>
      <c r="C3956" s="137">
        <v>1.1372</v>
      </c>
      <c r="D3956" s="133">
        <f t="shared" si="267"/>
        <v>1.1372</v>
      </c>
      <c r="E3956" s="144">
        <v>42058</v>
      </c>
      <c r="F3956" s="139">
        <f t="shared" si="270"/>
        <v>2015</v>
      </c>
      <c r="G3956" s="140">
        <v>1.5465</v>
      </c>
      <c r="H3956" s="145">
        <f t="shared" si="268"/>
        <v>1.5465</v>
      </c>
    </row>
    <row r="3957" spans="1:8">
      <c r="A3957" s="135">
        <v>42058</v>
      </c>
      <c r="B3957" s="136">
        <f t="shared" si="269"/>
        <v>2015</v>
      </c>
      <c r="C3957" s="137">
        <v>1.1346000000000001</v>
      </c>
      <c r="D3957" s="133">
        <f t="shared" si="267"/>
        <v>1.1346000000000001</v>
      </c>
      <c r="E3957" s="144">
        <v>42059</v>
      </c>
      <c r="F3957" s="139">
        <f t="shared" si="270"/>
        <v>2015</v>
      </c>
      <c r="G3957" s="140">
        <v>1.5434000000000001</v>
      </c>
      <c r="H3957" s="145">
        <f t="shared" si="268"/>
        <v>1.5434000000000001</v>
      </c>
    </row>
    <row r="3958" spans="1:8">
      <c r="A3958" s="135">
        <v>42059</v>
      </c>
      <c r="B3958" s="136">
        <f t="shared" si="269"/>
        <v>2015</v>
      </c>
      <c r="C3958" s="137">
        <v>1.1307</v>
      </c>
      <c r="D3958" s="133">
        <f t="shared" si="267"/>
        <v>1.1307</v>
      </c>
      <c r="E3958" s="144">
        <v>42060</v>
      </c>
      <c r="F3958" s="139">
        <f t="shared" si="270"/>
        <v>2015</v>
      </c>
      <c r="G3958" s="140">
        <v>1.5499000000000001</v>
      </c>
      <c r="H3958" s="145">
        <f t="shared" si="268"/>
        <v>1.5499000000000001</v>
      </c>
    </row>
    <row r="3959" spans="1:8">
      <c r="A3959" s="135">
        <v>42060</v>
      </c>
      <c r="B3959" s="136">
        <f t="shared" si="269"/>
        <v>2015</v>
      </c>
      <c r="C3959" s="137">
        <v>1.1363000000000001</v>
      </c>
      <c r="D3959" s="133">
        <f t="shared" si="267"/>
        <v>1.1363000000000001</v>
      </c>
      <c r="E3959" s="144">
        <v>42061</v>
      </c>
      <c r="F3959" s="139">
        <f t="shared" si="270"/>
        <v>2015</v>
      </c>
      <c r="G3959" s="140">
        <v>1.5424</v>
      </c>
      <c r="H3959" s="145">
        <f t="shared" si="268"/>
        <v>1.5424</v>
      </c>
    </row>
    <row r="3960" spans="1:8">
      <c r="A3960" s="135">
        <v>42061</v>
      </c>
      <c r="B3960" s="136">
        <f t="shared" si="269"/>
        <v>2015</v>
      </c>
      <c r="C3960" s="137">
        <v>1.1212</v>
      </c>
      <c r="D3960" s="133">
        <f t="shared" si="267"/>
        <v>1.1212</v>
      </c>
      <c r="E3960" s="144">
        <v>42062</v>
      </c>
      <c r="F3960" s="139">
        <f t="shared" si="270"/>
        <v>2015</v>
      </c>
      <c r="G3960" s="140">
        <v>1.5439000000000001</v>
      </c>
      <c r="H3960" s="145">
        <f t="shared" si="268"/>
        <v>1.5439000000000001</v>
      </c>
    </row>
    <row r="3961" spans="1:8">
      <c r="A3961" s="135">
        <v>42062</v>
      </c>
      <c r="B3961" s="136">
        <f t="shared" si="269"/>
        <v>2015</v>
      </c>
      <c r="C3961" s="137">
        <v>1.1196999999999999</v>
      </c>
      <c r="D3961" s="133">
        <f t="shared" si="267"/>
        <v>1.1196999999999999</v>
      </c>
      <c r="E3961" s="144">
        <v>42065</v>
      </c>
      <c r="F3961" s="139">
        <f t="shared" si="270"/>
        <v>2015</v>
      </c>
      <c r="G3961" s="140">
        <v>1.5370999999999999</v>
      </c>
      <c r="H3961" s="145">
        <f t="shared" si="268"/>
        <v>1.5370999999999999</v>
      </c>
    </row>
    <row r="3962" spans="1:8">
      <c r="A3962" s="135">
        <v>42065</v>
      </c>
      <c r="B3962" s="136">
        <f t="shared" si="269"/>
        <v>2015</v>
      </c>
      <c r="C3962" s="137">
        <v>1.119</v>
      </c>
      <c r="D3962" s="133">
        <f t="shared" si="267"/>
        <v>1.119</v>
      </c>
      <c r="E3962" s="144">
        <v>42066</v>
      </c>
      <c r="F3962" s="139">
        <f t="shared" si="270"/>
        <v>2015</v>
      </c>
      <c r="G3962" s="140">
        <v>1.5390999999999999</v>
      </c>
      <c r="H3962" s="145">
        <f t="shared" si="268"/>
        <v>1.5390999999999999</v>
      </c>
    </row>
    <row r="3963" spans="1:8">
      <c r="A3963" s="135">
        <v>42066</v>
      </c>
      <c r="B3963" s="136">
        <f t="shared" si="269"/>
        <v>2015</v>
      </c>
      <c r="C3963" s="137">
        <v>1.1212</v>
      </c>
      <c r="D3963" s="133">
        <f t="shared" si="267"/>
        <v>1.1212</v>
      </c>
      <c r="E3963" s="144">
        <v>42067</v>
      </c>
      <c r="F3963" s="139">
        <f t="shared" si="270"/>
        <v>2015</v>
      </c>
      <c r="G3963" s="140">
        <v>1.5266</v>
      </c>
      <c r="H3963" s="145">
        <f t="shared" si="268"/>
        <v>1.5266</v>
      </c>
    </row>
    <row r="3964" spans="1:8">
      <c r="A3964" s="135">
        <v>42067</v>
      </c>
      <c r="B3964" s="136">
        <f t="shared" si="269"/>
        <v>2015</v>
      </c>
      <c r="C3964" s="137">
        <v>1.107</v>
      </c>
      <c r="D3964" s="133">
        <f t="shared" si="267"/>
        <v>1.107</v>
      </c>
      <c r="E3964" s="144">
        <v>42068</v>
      </c>
      <c r="F3964" s="139">
        <f t="shared" si="270"/>
        <v>2015</v>
      </c>
      <c r="G3964" s="140">
        <v>1.5228999999999999</v>
      </c>
      <c r="H3964" s="145">
        <f t="shared" si="268"/>
        <v>1.5228999999999999</v>
      </c>
    </row>
    <row r="3965" spans="1:8">
      <c r="A3965" s="135">
        <v>42068</v>
      </c>
      <c r="B3965" s="136">
        <f t="shared" si="269"/>
        <v>2015</v>
      </c>
      <c r="C3965" s="137">
        <v>1.1006</v>
      </c>
      <c r="D3965" s="133">
        <f t="shared" si="267"/>
        <v>1.1006</v>
      </c>
      <c r="E3965" s="144">
        <v>42069</v>
      </c>
      <c r="F3965" s="139">
        <f t="shared" si="270"/>
        <v>2015</v>
      </c>
      <c r="G3965" s="140">
        <v>1.5063</v>
      </c>
      <c r="H3965" s="145">
        <f t="shared" si="268"/>
        <v>1.5063</v>
      </c>
    </row>
    <row r="3966" spans="1:8">
      <c r="A3966" s="135">
        <v>42069</v>
      </c>
      <c r="B3966" s="136">
        <f t="shared" si="269"/>
        <v>2015</v>
      </c>
      <c r="C3966" s="137">
        <v>1.0854999999999999</v>
      </c>
      <c r="D3966" s="133">
        <f t="shared" si="267"/>
        <v>1.0854999999999999</v>
      </c>
      <c r="E3966" s="144">
        <v>42072</v>
      </c>
      <c r="F3966" s="139">
        <f t="shared" si="270"/>
        <v>2015</v>
      </c>
      <c r="G3966" s="140">
        <v>1.5097</v>
      </c>
      <c r="H3966" s="145">
        <f t="shared" si="268"/>
        <v>1.5097</v>
      </c>
    </row>
    <row r="3967" spans="1:8">
      <c r="A3967" s="135">
        <v>42072</v>
      </c>
      <c r="B3967" s="136">
        <f t="shared" si="269"/>
        <v>2015</v>
      </c>
      <c r="C3967" s="137">
        <v>1.0846</v>
      </c>
      <c r="D3967" s="133">
        <f t="shared" si="267"/>
        <v>1.0846</v>
      </c>
      <c r="E3967" s="144">
        <v>42073</v>
      </c>
      <c r="F3967" s="139">
        <f t="shared" si="270"/>
        <v>2015</v>
      </c>
      <c r="G3967" s="140">
        <v>1.5085999999999999</v>
      </c>
      <c r="H3967" s="145">
        <f t="shared" si="268"/>
        <v>1.5085999999999999</v>
      </c>
    </row>
    <row r="3968" spans="1:8">
      <c r="A3968" s="135">
        <v>42073</v>
      </c>
      <c r="B3968" s="136">
        <f t="shared" si="269"/>
        <v>2015</v>
      </c>
      <c r="C3968" s="137">
        <v>1.0707</v>
      </c>
      <c r="D3968" s="133">
        <f t="shared" si="267"/>
        <v>1.0707</v>
      </c>
      <c r="E3968" s="144">
        <v>42074</v>
      </c>
      <c r="F3968" s="139">
        <f t="shared" si="270"/>
        <v>2015</v>
      </c>
      <c r="G3968" s="140">
        <v>1.4944999999999999</v>
      </c>
      <c r="H3968" s="145">
        <f t="shared" si="268"/>
        <v>1.4944999999999999</v>
      </c>
    </row>
    <row r="3969" spans="1:8">
      <c r="A3969" s="135">
        <v>42074</v>
      </c>
      <c r="B3969" s="136">
        <f t="shared" si="269"/>
        <v>2015</v>
      </c>
      <c r="C3969" s="137">
        <v>1.0576000000000001</v>
      </c>
      <c r="D3969" s="133">
        <f t="shared" si="267"/>
        <v>1.0576000000000001</v>
      </c>
      <c r="E3969" s="144">
        <v>42075</v>
      </c>
      <c r="F3969" s="139">
        <f t="shared" si="270"/>
        <v>2015</v>
      </c>
      <c r="G3969" s="140">
        <v>1.4906999999999999</v>
      </c>
      <c r="H3969" s="145">
        <f t="shared" si="268"/>
        <v>1.4906999999999999</v>
      </c>
    </row>
    <row r="3970" spans="1:8">
      <c r="A3970" s="135">
        <v>42075</v>
      </c>
      <c r="B3970" s="136">
        <f t="shared" si="269"/>
        <v>2015</v>
      </c>
      <c r="C3970" s="137">
        <v>1.0615000000000001</v>
      </c>
      <c r="D3970" s="133">
        <f t="shared" si="267"/>
        <v>1.0615000000000001</v>
      </c>
      <c r="E3970" s="144">
        <v>42076</v>
      </c>
      <c r="F3970" s="139">
        <f t="shared" si="270"/>
        <v>2015</v>
      </c>
      <c r="G3970" s="140">
        <v>1.4755</v>
      </c>
      <c r="H3970" s="145">
        <f t="shared" si="268"/>
        <v>1.4755</v>
      </c>
    </row>
    <row r="3971" spans="1:8">
      <c r="A3971" s="135">
        <v>42076</v>
      </c>
      <c r="B3971" s="136">
        <f t="shared" si="269"/>
        <v>2015</v>
      </c>
      <c r="C3971" s="137">
        <v>1.0524</v>
      </c>
      <c r="D3971" s="133">
        <f t="shared" si="267"/>
        <v>1.0524</v>
      </c>
      <c r="E3971" s="144">
        <v>42079</v>
      </c>
      <c r="F3971" s="139">
        <f t="shared" si="270"/>
        <v>2015</v>
      </c>
      <c r="G3971" s="140">
        <v>1.48</v>
      </c>
      <c r="H3971" s="145">
        <f t="shared" si="268"/>
        <v>1.48</v>
      </c>
    </row>
    <row r="3972" spans="1:8">
      <c r="A3972" s="135">
        <v>42079</v>
      </c>
      <c r="B3972" s="136">
        <f t="shared" si="269"/>
        <v>2015</v>
      </c>
      <c r="C3972" s="137">
        <v>1.0575000000000001</v>
      </c>
      <c r="D3972" s="133">
        <f t="shared" si="267"/>
        <v>1.0575000000000001</v>
      </c>
      <c r="E3972" s="144">
        <v>42080</v>
      </c>
      <c r="F3972" s="139">
        <f t="shared" si="270"/>
        <v>2015</v>
      </c>
      <c r="G3972" s="140">
        <v>1.4743999999999999</v>
      </c>
      <c r="H3972" s="145">
        <f t="shared" si="268"/>
        <v>1.4743999999999999</v>
      </c>
    </row>
    <row r="3973" spans="1:8">
      <c r="A3973" s="135">
        <v>42080</v>
      </c>
      <c r="B3973" s="136">
        <f t="shared" si="269"/>
        <v>2015</v>
      </c>
      <c r="C3973" s="137">
        <v>1.0605</v>
      </c>
      <c r="D3973" s="133">
        <f t="shared" si="267"/>
        <v>1.0605</v>
      </c>
      <c r="E3973" s="144">
        <v>42081</v>
      </c>
      <c r="F3973" s="139">
        <f t="shared" si="270"/>
        <v>2015</v>
      </c>
      <c r="G3973" s="140">
        <v>1.4685999999999999</v>
      </c>
      <c r="H3973" s="145">
        <f t="shared" si="268"/>
        <v>1.4685999999999999</v>
      </c>
    </row>
    <row r="3974" spans="1:8">
      <c r="A3974" s="135">
        <v>42081</v>
      </c>
      <c r="B3974" s="136">
        <f t="shared" si="269"/>
        <v>2015</v>
      </c>
      <c r="C3974" s="137">
        <v>1.0643</v>
      </c>
      <c r="D3974" s="133">
        <f t="shared" si="267"/>
        <v>1.0643</v>
      </c>
      <c r="E3974" s="144">
        <v>42082</v>
      </c>
      <c r="F3974" s="139">
        <f t="shared" si="270"/>
        <v>2015</v>
      </c>
      <c r="G3974" s="140">
        <v>1.4729000000000001</v>
      </c>
      <c r="H3974" s="145">
        <f t="shared" si="268"/>
        <v>1.4729000000000001</v>
      </c>
    </row>
    <row r="3975" spans="1:8">
      <c r="A3975" s="135">
        <v>42082</v>
      </c>
      <c r="B3975" s="136">
        <f t="shared" si="269"/>
        <v>2015</v>
      </c>
      <c r="C3975" s="137">
        <v>1.0621</v>
      </c>
      <c r="D3975" s="133">
        <f t="shared" ref="D3975:D4038" si="271">IF(ISNUMBER(C3975),C3975,"")</f>
        <v>1.0621</v>
      </c>
      <c r="E3975" s="144">
        <v>42083</v>
      </c>
      <c r="F3975" s="139">
        <f t="shared" si="270"/>
        <v>2015</v>
      </c>
      <c r="G3975" s="140">
        <v>1.4923</v>
      </c>
      <c r="H3975" s="145">
        <f t="shared" ref="H3975:H4038" si="272">IF(ISNUMBER(G3975),G3975,"")</f>
        <v>1.4923</v>
      </c>
    </row>
    <row r="3976" spans="1:8">
      <c r="A3976" s="135">
        <v>42083</v>
      </c>
      <c r="B3976" s="136">
        <f t="shared" ref="B3976:B4039" si="273">YEAR(A3976)</f>
        <v>2015</v>
      </c>
      <c r="C3976" s="137">
        <v>1.0791999999999999</v>
      </c>
      <c r="D3976" s="133">
        <f t="shared" si="271"/>
        <v>1.0791999999999999</v>
      </c>
      <c r="E3976" s="144">
        <v>42086</v>
      </c>
      <c r="F3976" s="139">
        <f t="shared" si="270"/>
        <v>2015</v>
      </c>
      <c r="G3976" s="140">
        <v>1.4936</v>
      </c>
      <c r="H3976" s="145">
        <f t="shared" si="272"/>
        <v>1.4936</v>
      </c>
    </row>
    <row r="3977" spans="1:8">
      <c r="A3977" s="135">
        <v>42086</v>
      </c>
      <c r="B3977" s="136">
        <f t="shared" si="273"/>
        <v>2015</v>
      </c>
      <c r="C3977" s="137">
        <v>1.0928</v>
      </c>
      <c r="D3977" s="133">
        <f t="shared" si="271"/>
        <v>1.0928</v>
      </c>
      <c r="E3977" s="144">
        <v>42087</v>
      </c>
      <c r="F3977" s="139">
        <f t="shared" ref="F3977:F4040" si="274">YEAR(E3977)</f>
        <v>2015</v>
      </c>
      <c r="G3977" s="140">
        <v>1.4870000000000001</v>
      </c>
      <c r="H3977" s="145">
        <f t="shared" si="272"/>
        <v>1.4870000000000001</v>
      </c>
    </row>
    <row r="3978" spans="1:8">
      <c r="A3978" s="135">
        <v>42087</v>
      </c>
      <c r="B3978" s="136">
        <f t="shared" si="273"/>
        <v>2015</v>
      </c>
      <c r="C3978" s="137">
        <v>1.0908</v>
      </c>
      <c r="D3978" s="133">
        <f t="shared" si="271"/>
        <v>1.0908</v>
      </c>
      <c r="E3978" s="144">
        <v>42088</v>
      </c>
      <c r="F3978" s="139">
        <f t="shared" si="274"/>
        <v>2015</v>
      </c>
      <c r="G3978" s="140">
        <v>1.4915</v>
      </c>
      <c r="H3978" s="145">
        <f t="shared" si="272"/>
        <v>1.4915</v>
      </c>
    </row>
    <row r="3979" spans="1:8">
      <c r="A3979" s="135">
        <v>42088</v>
      </c>
      <c r="B3979" s="136">
        <f t="shared" si="273"/>
        <v>2015</v>
      </c>
      <c r="C3979" s="137">
        <v>1.0986</v>
      </c>
      <c r="D3979" s="133">
        <f t="shared" si="271"/>
        <v>1.0986</v>
      </c>
      <c r="E3979" s="144">
        <v>42089</v>
      </c>
      <c r="F3979" s="139">
        <f t="shared" si="274"/>
        <v>2015</v>
      </c>
      <c r="G3979" s="140">
        <v>1.4843999999999999</v>
      </c>
      <c r="H3979" s="145">
        <f t="shared" si="272"/>
        <v>1.4843999999999999</v>
      </c>
    </row>
    <row r="3980" spans="1:8">
      <c r="A3980" s="135">
        <v>42089</v>
      </c>
      <c r="B3980" s="136">
        <f t="shared" si="273"/>
        <v>2015</v>
      </c>
      <c r="C3980" s="137">
        <v>1.0919000000000001</v>
      </c>
      <c r="D3980" s="133">
        <f t="shared" si="271"/>
        <v>1.0919000000000001</v>
      </c>
      <c r="E3980" s="144">
        <v>42090</v>
      </c>
      <c r="F3980" s="139">
        <f t="shared" si="274"/>
        <v>2015</v>
      </c>
      <c r="G3980" s="140">
        <v>1.4878</v>
      </c>
      <c r="H3980" s="145">
        <f t="shared" si="272"/>
        <v>1.4878</v>
      </c>
    </row>
    <row r="3981" spans="1:8">
      <c r="A3981" s="135">
        <v>42090</v>
      </c>
      <c r="B3981" s="136">
        <f t="shared" si="273"/>
        <v>2015</v>
      </c>
      <c r="C3981" s="137">
        <v>1.0891</v>
      </c>
      <c r="D3981" s="133">
        <f t="shared" si="271"/>
        <v>1.0891</v>
      </c>
      <c r="E3981" s="144">
        <v>42093</v>
      </c>
      <c r="F3981" s="139">
        <f t="shared" si="274"/>
        <v>2015</v>
      </c>
      <c r="G3981" s="140">
        <v>1.4792000000000001</v>
      </c>
      <c r="H3981" s="145">
        <f t="shared" si="272"/>
        <v>1.4792000000000001</v>
      </c>
    </row>
    <row r="3982" spans="1:8">
      <c r="A3982" s="135">
        <v>42093</v>
      </c>
      <c r="B3982" s="136">
        <f t="shared" si="273"/>
        <v>2015</v>
      </c>
      <c r="C3982" s="137">
        <v>1.0818000000000001</v>
      </c>
      <c r="D3982" s="133">
        <f t="shared" si="271"/>
        <v>1.0818000000000001</v>
      </c>
      <c r="E3982" s="144">
        <v>42094</v>
      </c>
      <c r="F3982" s="139">
        <f t="shared" si="274"/>
        <v>2015</v>
      </c>
      <c r="G3982" s="140">
        <v>1.4850000000000001</v>
      </c>
      <c r="H3982" s="145">
        <f t="shared" si="272"/>
        <v>1.4850000000000001</v>
      </c>
    </row>
    <row r="3983" spans="1:8">
      <c r="A3983" s="135">
        <v>42094</v>
      </c>
      <c r="B3983" s="136">
        <f t="shared" si="273"/>
        <v>2015</v>
      </c>
      <c r="C3983" s="137">
        <v>1.0741000000000001</v>
      </c>
      <c r="D3983" s="133">
        <f t="shared" si="271"/>
        <v>1.0741000000000001</v>
      </c>
      <c r="E3983" s="144">
        <v>42095</v>
      </c>
      <c r="F3983" s="139">
        <f t="shared" si="274"/>
        <v>2015</v>
      </c>
      <c r="G3983" s="140">
        <v>1.4823</v>
      </c>
      <c r="H3983" s="145">
        <f t="shared" si="272"/>
        <v>1.4823</v>
      </c>
    </row>
    <row r="3984" spans="1:8">
      <c r="A3984" s="135">
        <v>42095</v>
      </c>
      <c r="B3984" s="136">
        <f t="shared" si="273"/>
        <v>2015</v>
      </c>
      <c r="C3984" s="137">
        <v>1.0768</v>
      </c>
      <c r="D3984" s="133">
        <f t="shared" si="271"/>
        <v>1.0768</v>
      </c>
      <c r="E3984" s="144">
        <v>42096</v>
      </c>
      <c r="F3984" s="139">
        <f t="shared" si="274"/>
        <v>2015</v>
      </c>
      <c r="G3984" s="140">
        <v>1.4842</v>
      </c>
      <c r="H3984" s="145">
        <f t="shared" si="272"/>
        <v>1.4842</v>
      </c>
    </row>
    <row r="3985" spans="1:8">
      <c r="A3985" s="135">
        <v>42096</v>
      </c>
      <c r="B3985" s="136">
        <f t="shared" si="273"/>
        <v>2015</v>
      </c>
      <c r="C3985" s="137">
        <v>1.0873999999999999</v>
      </c>
      <c r="D3985" s="133">
        <f t="shared" si="271"/>
        <v>1.0873999999999999</v>
      </c>
      <c r="E3985" s="144">
        <v>42097</v>
      </c>
      <c r="F3985" s="139">
        <f t="shared" si="274"/>
        <v>2015</v>
      </c>
      <c r="G3985" s="140">
        <v>1.4916</v>
      </c>
      <c r="H3985" s="145">
        <f t="shared" si="272"/>
        <v>1.4916</v>
      </c>
    </row>
    <row r="3986" spans="1:8">
      <c r="A3986" s="135">
        <v>42097</v>
      </c>
      <c r="B3986" s="136">
        <f t="shared" si="273"/>
        <v>2015</v>
      </c>
      <c r="C3986" s="137">
        <v>1.099</v>
      </c>
      <c r="D3986" s="133">
        <f t="shared" si="271"/>
        <v>1.099</v>
      </c>
      <c r="E3986" s="144">
        <v>42100</v>
      </c>
      <c r="F3986" s="139">
        <f t="shared" si="274"/>
        <v>2015</v>
      </c>
      <c r="G3986" s="140">
        <v>1.4959</v>
      </c>
      <c r="H3986" s="145">
        <f t="shared" si="272"/>
        <v>1.4959</v>
      </c>
    </row>
    <row r="3987" spans="1:8">
      <c r="A3987" s="135">
        <v>42100</v>
      </c>
      <c r="B3987" s="136">
        <f t="shared" si="273"/>
        <v>2015</v>
      </c>
      <c r="C3987" s="137">
        <v>1.1008</v>
      </c>
      <c r="D3987" s="133">
        <f t="shared" si="271"/>
        <v>1.1008</v>
      </c>
      <c r="E3987" s="144">
        <v>42101</v>
      </c>
      <c r="F3987" s="139">
        <f t="shared" si="274"/>
        <v>2015</v>
      </c>
      <c r="G3987" s="140">
        <v>1.4857</v>
      </c>
      <c r="H3987" s="145">
        <f t="shared" si="272"/>
        <v>1.4857</v>
      </c>
    </row>
    <row r="3988" spans="1:8">
      <c r="A3988" s="135">
        <v>42101</v>
      </c>
      <c r="B3988" s="136">
        <f t="shared" si="273"/>
        <v>2015</v>
      </c>
      <c r="C3988" s="137">
        <v>1.085</v>
      </c>
      <c r="D3988" s="133">
        <f t="shared" si="271"/>
        <v>1.085</v>
      </c>
      <c r="E3988" s="144">
        <v>42102</v>
      </c>
      <c r="F3988" s="139">
        <f t="shared" si="274"/>
        <v>2015</v>
      </c>
      <c r="G3988" s="140">
        <v>1.4923999999999999</v>
      </c>
      <c r="H3988" s="145">
        <f t="shared" si="272"/>
        <v>1.4923999999999999</v>
      </c>
    </row>
    <row r="3989" spans="1:8">
      <c r="A3989" s="135">
        <v>42102</v>
      </c>
      <c r="B3989" s="136">
        <f t="shared" si="273"/>
        <v>2015</v>
      </c>
      <c r="C3989" s="137">
        <v>1.0818000000000001</v>
      </c>
      <c r="D3989" s="133">
        <f t="shared" si="271"/>
        <v>1.0818000000000001</v>
      </c>
      <c r="E3989" s="144">
        <v>42103</v>
      </c>
      <c r="F3989" s="139">
        <f t="shared" si="274"/>
        <v>2015</v>
      </c>
      <c r="G3989" s="140">
        <v>1.4739</v>
      </c>
      <c r="H3989" s="145">
        <f t="shared" si="272"/>
        <v>1.4739</v>
      </c>
    </row>
    <row r="3990" spans="1:8">
      <c r="A3990" s="135">
        <v>42103</v>
      </c>
      <c r="B3990" s="136">
        <f t="shared" si="273"/>
        <v>2015</v>
      </c>
      <c r="C3990" s="137">
        <v>1.0670999999999999</v>
      </c>
      <c r="D3990" s="133">
        <f t="shared" si="271"/>
        <v>1.0670999999999999</v>
      </c>
      <c r="E3990" s="144">
        <v>42104</v>
      </c>
      <c r="F3990" s="139">
        <f t="shared" si="274"/>
        <v>2015</v>
      </c>
      <c r="G3990" s="140">
        <v>1.4648000000000001</v>
      </c>
      <c r="H3990" s="145">
        <f t="shared" si="272"/>
        <v>1.4648000000000001</v>
      </c>
    </row>
    <row r="3991" spans="1:8">
      <c r="A3991" s="135">
        <v>42104</v>
      </c>
      <c r="B3991" s="136">
        <f t="shared" si="273"/>
        <v>2015</v>
      </c>
      <c r="C3991" s="137">
        <v>1.0598000000000001</v>
      </c>
      <c r="D3991" s="133">
        <f t="shared" si="271"/>
        <v>1.0598000000000001</v>
      </c>
      <c r="E3991" s="144">
        <v>42107</v>
      </c>
      <c r="F3991" s="139">
        <f t="shared" si="274"/>
        <v>2015</v>
      </c>
      <c r="G3991" s="140">
        <v>1.4658</v>
      </c>
      <c r="H3991" s="145">
        <f t="shared" si="272"/>
        <v>1.4658</v>
      </c>
    </row>
    <row r="3992" spans="1:8">
      <c r="A3992" s="135">
        <v>42107</v>
      </c>
      <c r="B3992" s="136">
        <f t="shared" si="273"/>
        <v>2015</v>
      </c>
      <c r="C3992" s="137">
        <v>1.0582</v>
      </c>
      <c r="D3992" s="133">
        <f t="shared" si="271"/>
        <v>1.0582</v>
      </c>
      <c r="E3992" s="144">
        <v>42108</v>
      </c>
      <c r="F3992" s="139">
        <f t="shared" si="274"/>
        <v>2015</v>
      </c>
      <c r="G3992" s="140">
        <v>1.4790000000000001</v>
      </c>
      <c r="H3992" s="145">
        <f t="shared" si="272"/>
        <v>1.4790000000000001</v>
      </c>
    </row>
    <row r="3993" spans="1:8">
      <c r="A3993" s="135">
        <v>42108</v>
      </c>
      <c r="B3993" s="136">
        <f t="shared" si="273"/>
        <v>2015</v>
      </c>
      <c r="C3993" s="137">
        <v>1.0671999999999999</v>
      </c>
      <c r="D3993" s="133">
        <f t="shared" si="271"/>
        <v>1.0671999999999999</v>
      </c>
      <c r="E3993" s="144">
        <v>42109</v>
      </c>
      <c r="F3993" s="139">
        <f t="shared" si="274"/>
        <v>2015</v>
      </c>
      <c r="G3993" s="140">
        <v>1.4782</v>
      </c>
      <c r="H3993" s="145">
        <f t="shared" si="272"/>
        <v>1.4782</v>
      </c>
    </row>
    <row r="3994" spans="1:8">
      <c r="A3994" s="135">
        <v>42109</v>
      </c>
      <c r="B3994" s="136">
        <f t="shared" si="273"/>
        <v>2015</v>
      </c>
      <c r="C3994" s="137">
        <v>1.0596000000000001</v>
      </c>
      <c r="D3994" s="133">
        <f t="shared" si="271"/>
        <v>1.0596000000000001</v>
      </c>
      <c r="E3994" s="144">
        <v>42110</v>
      </c>
      <c r="F3994" s="139">
        <f t="shared" si="274"/>
        <v>2015</v>
      </c>
      <c r="G3994" s="140">
        <v>1.4923</v>
      </c>
      <c r="H3994" s="145">
        <f t="shared" si="272"/>
        <v>1.4923</v>
      </c>
    </row>
    <row r="3995" spans="1:8">
      <c r="A3995" s="135">
        <v>42110</v>
      </c>
      <c r="B3995" s="136">
        <f t="shared" si="273"/>
        <v>2015</v>
      </c>
      <c r="C3995" s="137">
        <v>1.0742</v>
      </c>
      <c r="D3995" s="133">
        <f t="shared" si="271"/>
        <v>1.0742</v>
      </c>
      <c r="E3995" s="144">
        <v>42111</v>
      </c>
      <c r="F3995" s="139">
        <f t="shared" si="274"/>
        <v>2015</v>
      </c>
      <c r="G3995" s="140">
        <v>1.4942</v>
      </c>
      <c r="H3995" s="145">
        <f t="shared" si="272"/>
        <v>1.4942</v>
      </c>
    </row>
    <row r="3996" spans="1:8">
      <c r="A3996" s="135">
        <v>42111</v>
      </c>
      <c r="B3996" s="136">
        <f t="shared" si="273"/>
        <v>2015</v>
      </c>
      <c r="C3996" s="137">
        <v>1.0780000000000001</v>
      </c>
      <c r="D3996" s="133">
        <f t="shared" si="271"/>
        <v>1.0780000000000001</v>
      </c>
      <c r="E3996" s="144">
        <v>42114</v>
      </c>
      <c r="F3996" s="139">
        <f t="shared" si="274"/>
        <v>2015</v>
      </c>
      <c r="G3996" s="140">
        <v>1.4913000000000001</v>
      </c>
      <c r="H3996" s="145">
        <f t="shared" si="272"/>
        <v>1.4913000000000001</v>
      </c>
    </row>
    <row r="3997" spans="1:8">
      <c r="A3997" s="135">
        <v>42114</v>
      </c>
      <c r="B3997" s="136">
        <f t="shared" si="273"/>
        <v>2015</v>
      </c>
      <c r="C3997" s="137">
        <v>1.0763</v>
      </c>
      <c r="D3997" s="133">
        <f t="shared" si="271"/>
        <v>1.0763</v>
      </c>
      <c r="E3997" s="144">
        <v>42115</v>
      </c>
      <c r="F3997" s="139">
        <f t="shared" si="274"/>
        <v>2015</v>
      </c>
      <c r="G3997" s="140">
        <v>1.4944</v>
      </c>
      <c r="H3997" s="145">
        <f t="shared" si="272"/>
        <v>1.4944</v>
      </c>
    </row>
    <row r="3998" spans="1:8">
      <c r="A3998" s="135">
        <v>42115</v>
      </c>
      <c r="B3998" s="136">
        <f t="shared" si="273"/>
        <v>2015</v>
      </c>
      <c r="C3998" s="137">
        <v>1.0758000000000001</v>
      </c>
      <c r="D3998" s="133">
        <f t="shared" si="271"/>
        <v>1.0758000000000001</v>
      </c>
      <c r="E3998" s="144">
        <v>42116</v>
      </c>
      <c r="F3998" s="139">
        <f t="shared" si="274"/>
        <v>2015</v>
      </c>
      <c r="G3998" s="140">
        <v>1.5026999999999999</v>
      </c>
      <c r="H3998" s="145">
        <f t="shared" si="272"/>
        <v>1.5026999999999999</v>
      </c>
    </row>
    <row r="3999" spans="1:8">
      <c r="A3999" s="135">
        <v>42116</v>
      </c>
      <c r="B3999" s="136">
        <f t="shared" si="273"/>
        <v>2015</v>
      </c>
      <c r="C3999" s="137">
        <v>1.0729</v>
      </c>
      <c r="D3999" s="133">
        <f t="shared" si="271"/>
        <v>1.0729</v>
      </c>
      <c r="E3999" s="144">
        <v>42117</v>
      </c>
      <c r="F3999" s="139">
        <f t="shared" si="274"/>
        <v>2015</v>
      </c>
      <c r="G3999" s="140">
        <v>1.5046999999999999</v>
      </c>
      <c r="H3999" s="145">
        <f t="shared" si="272"/>
        <v>1.5046999999999999</v>
      </c>
    </row>
    <row r="4000" spans="1:8">
      <c r="A4000" s="135">
        <v>42117</v>
      </c>
      <c r="B4000" s="136">
        <f t="shared" si="273"/>
        <v>2015</v>
      </c>
      <c r="C4000" s="137">
        <v>1.0803</v>
      </c>
      <c r="D4000" s="133">
        <f t="shared" si="271"/>
        <v>1.0803</v>
      </c>
      <c r="E4000" s="144">
        <v>42118</v>
      </c>
      <c r="F4000" s="139">
        <f t="shared" si="274"/>
        <v>2015</v>
      </c>
      <c r="G4000" s="140">
        <v>1.5176000000000001</v>
      </c>
      <c r="H4000" s="145">
        <f t="shared" si="272"/>
        <v>1.5176000000000001</v>
      </c>
    </row>
    <row r="4001" spans="1:8">
      <c r="A4001" s="135">
        <v>42118</v>
      </c>
      <c r="B4001" s="136">
        <f t="shared" si="273"/>
        <v>2015</v>
      </c>
      <c r="C4001" s="137">
        <v>1.0875999999999999</v>
      </c>
      <c r="D4001" s="133">
        <f t="shared" si="271"/>
        <v>1.0875999999999999</v>
      </c>
      <c r="E4001" s="144">
        <v>42121</v>
      </c>
      <c r="F4001" s="139">
        <f t="shared" si="274"/>
        <v>2015</v>
      </c>
      <c r="G4001" s="140">
        <v>1.5235000000000001</v>
      </c>
      <c r="H4001" s="145">
        <f t="shared" si="272"/>
        <v>1.5235000000000001</v>
      </c>
    </row>
    <row r="4002" spans="1:8">
      <c r="A4002" s="135">
        <v>42121</v>
      </c>
      <c r="B4002" s="136">
        <f t="shared" si="273"/>
        <v>2015</v>
      </c>
      <c r="C4002" s="137">
        <v>1.0891999999999999</v>
      </c>
      <c r="D4002" s="133">
        <f t="shared" si="271"/>
        <v>1.0891999999999999</v>
      </c>
      <c r="E4002" s="144">
        <v>42122</v>
      </c>
      <c r="F4002" s="139">
        <f t="shared" si="274"/>
        <v>2015</v>
      </c>
      <c r="G4002" s="140">
        <v>1.5327999999999999</v>
      </c>
      <c r="H4002" s="145">
        <f t="shared" si="272"/>
        <v>1.5327999999999999</v>
      </c>
    </row>
    <row r="4003" spans="1:8">
      <c r="A4003" s="135">
        <v>42122</v>
      </c>
      <c r="B4003" s="136">
        <f t="shared" si="273"/>
        <v>2015</v>
      </c>
      <c r="C4003" s="137">
        <v>1.0979000000000001</v>
      </c>
      <c r="D4003" s="133">
        <f t="shared" si="271"/>
        <v>1.0979000000000001</v>
      </c>
      <c r="E4003" s="144">
        <v>42123</v>
      </c>
      <c r="F4003" s="139">
        <f t="shared" si="274"/>
        <v>2015</v>
      </c>
      <c r="G4003" s="140">
        <v>1.5485</v>
      </c>
      <c r="H4003" s="145">
        <f t="shared" si="272"/>
        <v>1.5485</v>
      </c>
    </row>
    <row r="4004" spans="1:8">
      <c r="A4004" s="135">
        <v>42123</v>
      </c>
      <c r="B4004" s="136">
        <f t="shared" si="273"/>
        <v>2015</v>
      </c>
      <c r="C4004" s="137">
        <v>1.1173999999999999</v>
      </c>
      <c r="D4004" s="133">
        <f t="shared" si="271"/>
        <v>1.1173999999999999</v>
      </c>
      <c r="E4004" s="144">
        <v>42124</v>
      </c>
      <c r="F4004" s="139">
        <f t="shared" si="274"/>
        <v>2015</v>
      </c>
      <c r="G4004" s="140">
        <v>1.5327999999999999</v>
      </c>
      <c r="H4004" s="145">
        <f t="shared" si="272"/>
        <v>1.5327999999999999</v>
      </c>
    </row>
    <row r="4005" spans="1:8">
      <c r="A4005" s="135">
        <v>42124</v>
      </c>
      <c r="B4005" s="136">
        <f t="shared" si="273"/>
        <v>2015</v>
      </c>
      <c r="C4005" s="137">
        <v>1.1162000000000001</v>
      </c>
      <c r="D4005" s="133">
        <f t="shared" si="271"/>
        <v>1.1162000000000001</v>
      </c>
      <c r="E4005" s="144">
        <v>42125</v>
      </c>
      <c r="F4005" s="139">
        <f t="shared" si="274"/>
        <v>2015</v>
      </c>
      <c r="G4005" s="140">
        <v>1.5137</v>
      </c>
      <c r="H4005" s="145">
        <f t="shared" si="272"/>
        <v>1.5137</v>
      </c>
    </row>
    <row r="4006" spans="1:8">
      <c r="A4006" s="135">
        <v>42125</v>
      </c>
      <c r="B4006" s="136">
        <f t="shared" si="273"/>
        <v>2015</v>
      </c>
      <c r="C4006" s="137">
        <v>1.1194</v>
      </c>
      <c r="D4006" s="133">
        <f t="shared" si="271"/>
        <v>1.1194</v>
      </c>
      <c r="E4006" s="144">
        <v>42128</v>
      </c>
      <c r="F4006" s="139">
        <f t="shared" si="274"/>
        <v>2015</v>
      </c>
      <c r="G4006" s="140">
        <v>1.5118</v>
      </c>
      <c r="H4006" s="145">
        <f t="shared" si="272"/>
        <v>1.5118</v>
      </c>
    </row>
    <row r="4007" spans="1:8">
      <c r="A4007" s="135">
        <v>42128</v>
      </c>
      <c r="B4007" s="136">
        <f t="shared" si="273"/>
        <v>2015</v>
      </c>
      <c r="C4007" s="137">
        <v>1.1145</v>
      </c>
      <c r="D4007" s="133">
        <f t="shared" si="271"/>
        <v>1.1145</v>
      </c>
      <c r="E4007" s="144">
        <v>42129</v>
      </c>
      <c r="F4007" s="139">
        <f t="shared" si="274"/>
        <v>2015</v>
      </c>
      <c r="G4007" s="140">
        <v>1.5178</v>
      </c>
      <c r="H4007" s="145">
        <f t="shared" si="272"/>
        <v>1.5178</v>
      </c>
    </row>
    <row r="4008" spans="1:8">
      <c r="A4008" s="135">
        <v>42129</v>
      </c>
      <c r="B4008" s="136">
        <f t="shared" si="273"/>
        <v>2015</v>
      </c>
      <c r="C4008" s="137">
        <v>1.1173999999999999</v>
      </c>
      <c r="D4008" s="133">
        <f t="shared" si="271"/>
        <v>1.1173999999999999</v>
      </c>
      <c r="E4008" s="144">
        <v>42130</v>
      </c>
      <c r="F4008" s="139">
        <f t="shared" si="274"/>
        <v>2015</v>
      </c>
      <c r="G4008" s="140">
        <v>1.5244</v>
      </c>
      <c r="H4008" s="145">
        <f t="shared" si="272"/>
        <v>1.5244</v>
      </c>
    </row>
    <row r="4009" spans="1:8">
      <c r="A4009" s="135">
        <v>42130</v>
      </c>
      <c r="B4009" s="136">
        <f t="shared" si="273"/>
        <v>2015</v>
      </c>
      <c r="C4009" s="137">
        <v>1.1345000000000001</v>
      </c>
      <c r="D4009" s="133">
        <f t="shared" si="271"/>
        <v>1.1345000000000001</v>
      </c>
      <c r="E4009" s="144">
        <v>42131</v>
      </c>
      <c r="F4009" s="139">
        <f t="shared" si="274"/>
        <v>2015</v>
      </c>
      <c r="G4009" s="140">
        <v>1.5223</v>
      </c>
      <c r="H4009" s="145">
        <f t="shared" si="272"/>
        <v>1.5223</v>
      </c>
    </row>
    <row r="4010" spans="1:8">
      <c r="A4010" s="135">
        <v>42131</v>
      </c>
      <c r="B4010" s="136">
        <f t="shared" si="273"/>
        <v>2015</v>
      </c>
      <c r="C4010" s="137">
        <v>1.1283000000000001</v>
      </c>
      <c r="D4010" s="133">
        <f t="shared" si="271"/>
        <v>1.1283000000000001</v>
      </c>
      <c r="E4010" s="144">
        <v>42132</v>
      </c>
      <c r="F4010" s="139">
        <f t="shared" si="274"/>
        <v>2015</v>
      </c>
      <c r="G4010" s="140">
        <v>1.5455000000000001</v>
      </c>
      <c r="H4010" s="145">
        <f t="shared" si="272"/>
        <v>1.5455000000000001</v>
      </c>
    </row>
    <row r="4011" spans="1:8">
      <c r="A4011" s="135">
        <v>42132</v>
      </c>
      <c r="B4011" s="136">
        <f t="shared" si="273"/>
        <v>2015</v>
      </c>
      <c r="C4011" s="137">
        <v>1.1241000000000001</v>
      </c>
      <c r="D4011" s="133">
        <f t="shared" si="271"/>
        <v>1.1241000000000001</v>
      </c>
      <c r="E4011" s="144">
        <v>42135</v>
      </c>
      <c r="F4011" s="139">
        <f t="shared" si="274"/>
        <v>2015</v>
      </c>
      <c r="G4011" s="140">
        <v>1.5592999999999999</v>
      </c>
      <c r="H4011" s="145">
        <f t="shared" si="272"/>
        <v>1.5592999999999999</v>
      </c>
    </row>
    <row r="4012" spans="1:8">
      <c r="A4012" s="135">
        <v>42135</v>
      </c>
      <c r="B4012" s="136">
        <f t="shared" si="273"/>
        <v>2015</v>
      </c>
      <c r="C4012" s="137">
        <v>1.1142000000000001</v>
      </c>
      <c r="D4012" s="133">
        <f t="shared" si="271"/>
        <v>1.1142000000000001</v>
      </c>
      <c r="E4012" s="144">
        <v>42136</v>
      </c>
      <c r="F4012" s="139">
        <f t="shared" si="274"/>
        <v>2015</v>
      </c>
      <c r="G4012" s="140">
        <v>1.5685</v>
      </c>
      <c r="H4012" s="145">
        <f t="shared" si="272"/>
        <v>1.5685</v>
      </c>
    </row>
    <row r="4013" spans="1:8">
      <c r="A4013" s="135">
        <v>42136</v>
      </c>
      <c r="B4013" s="136">
        <f t="shared" si="273"/>
        <v>2015</v>
      </c>
      <c r="C4013" s="137">
        <v>1.1240000000000001</v>
      </c>
      <c r="D4013" s="133">
        <f t="shared" si="271"/>
        <v>1.1240000000000001</v>
      </c>
      <c r="E4013" s="144">
        <v>42137</v>
      </c>
      <c r="F4013" s="139">
        <f t="shared" si="274"/>
        <v>2015</v>
      </c>
      <c r="G4013" s="140">
        <v>1.5748</v>
      </c>
      <c r="H4013" s="145">
        <f t="shared" si="272"/>
        <v>1.5748</v>
      </c>
    </row>
    <row r="4014" spans="1:8">
      <c r="A4014" s="135">
        <v>42137</v>
      </c>
      <c r="B4014" s="136">
        <f t="shared" si="273"/>
        <v>2015</v>
      </c>
      <c r="C4014" s="137">
        <v>1.1372</v>
      </c>
      <c r="D4014" s="133">
        <f t="shared" si="271"/>
        <v>1.1372</v>
      </c>
      <c r="E4014" s="144">
        <v>42138</v>
      </c>
      <c r="F4014" s="139">
        <f t="shared" si="274"/>
        <v>2015</v>
      </c>
      <c r="G4014" s="140">
        <v>1.5766</v>
      </c>
      <c r="H4014" s="145">
        <f t="shared" si="272"/>
        <v>1.5766</v>
      </c>
    </row>
    <row r="4015" spans="1:8">
      <c r="A4015" s="135">
        <v>42138</v>
      </c>
      <c r="B4015" s="136">
        <f t="shared" si="273"/>
        <v>2015</v>
      </c>
      <c r="C4015" s="137">
        <v>1.1368</v>
      </c>
      <c r="D4015" s="133">
        <f t="shared" si="271"/>
        <v>1.1368</v>
      </c>
      <c r="E4015" s="144">
        <v>42139</v>
      </c>
      <c r="F4015" s="139">
        <f t="shared" si="274"/>
        <v>2015</v>
      </c>
      <c r="G4015" s="140">
        <v>1.5771999999999999</v>
      </c>
      <c r="H4015" s="145">
        <f t="shared" si="272"/>
        <v>1.5771999999999999</v>
      </c>
    </row>
    <row r="4016" spans="1:8">
      <c r="A4016" s="135">
        <v>42139</v>
      </c>
      <c r="B4016" s="136">
        <f t="shared" si="273"/>
        <v>2015</v>
      </c>
      <c r="C4016" s="137">
        <v>1.1428</v>
      </c>
      <c r="D4016" s="133">
        <f t="shared" si="271"/>
        <v>1.1428</v>
      </c>
      <c r="E4016" s="144">
        <v>42142</v>
      </c>
      <c r="F4016" s="139">
        <f t="shared" si="274"/>
        <v>2015</v>
      </c>
      <c r="G4016" s="140">
        <v>1.5679000000000001</v>
      </c>
      <c r="H4016" s="145">
        <f t="shared" si="272"/>
        <v>1.5679000000000001</v>
      </c>
    </row>
    <row r="4017" spans="1:8">
      <c r="A4017" s="135">
        <v>42142</v>
      </c>
      <c r="B4017" s="136">
        <f t="shared" si="273"/>
        <v>2015</v>
      </c>
      <c r="C4017" s="137">
        <v>1.1354</v>
      </c>
      <c r="D4017" s="133">
        <f t="shared" si="271"/>
        <v>1.1354</v>
      </c>
      <c r="E4017" s="144">
        <v>42143</v>
      </c>
      <c r="F4017" s="139">
        <f t="shared" si="274"/>
        <v>2015</v>
      </c>
      <c r="G4017" s="140">
        <v>1.5523</v>
      </c>
      <c r="H4017" s="145">
        <f t="shared" si="272"/>
        <v>1.5523</v>
      </c>
    </row>
    <row r="4018" spans="1:8">
      <c r="A4018" s="135">
        <v>42143</v>
      </c>
      <c r="B4018" s="136">
        <f t="shared" si="273"/>
        <v>2015</v>
      </c>
      <c r="C4018" s="137">
        <v>1.1151</v>
      </c>
      <c r="D4018" s="133">
        <f t="shared" si="271"/>
        <v>1.1151</v>
      </c>
      <c r="E4018" s="144">
        <v>42144</v>
      </c>
      <c r="F4018" s="139">
        <f t="shared" si="274"/>
        <v>2015</v>
      </c>
      <c r="G4018" s="140">
        <v>1.5544</v>
      </c>
      <c r="H4018" s="145">
        <f t="shared" si="272"/>
        <v>1.5544</v>
      </c>
    </row>
    <row r="4019" spans="1:8">
      <c r="A4019" s="135">
        <v>42144</v>
      </c>
      <c r="B4019" s="136">
        <f t="shared" si="273"/>
        <v>2015</v>
      </c>
      <c r="C4019" s="137">
        <v>1.1079000000000001</v>
      </c>
      <c r="D4019" s="133">
        <f t="shared" si="271"/>
        <v>1.1079000000000001</v>
      </c>
      <c r="E4019" s="144">
        <v>42145</v>
      </c>
      <c r="F4019" s="139">
        <f t="shared" si="274"/>
        <v>2015</v>
      </c>
      <c r="G4019" s="140">
        <v>1.5671999999999999</v>
      </c>
      <c r="H4019" s="145">
        <f t="shared" si="272"/>
        <v>1.5671999999999999</v>
      </c>
    </row>
    <row r="4020" spans="1:8">
      <c r="A4020" s="135">
        <v>42145</v>
      </c>
      <c r="B4020" s="136">
        <f t="shared" si="273"/>
        <v>2015</v>
      </c>
      <c r="C4020" s="137">
        <v>1.1126</v>
      </c>
      <c r="D4020" s="133">
        <f t="shared" si="271"/>
        <v>1.1126</v>
      </c>
      <c r="E4020" s="144">
        <v>42146</v>
      </c>
      <c r="F4020" s="139">
        <f t="shared" si="274"/>
        <v>2015</v>
      </c>
      <c r="G4020" s="140">
        <v>1.5484</v>
      </c>
      <c r="H4020" s="145">
        <f t="shared" si="272"/>
        <v>1.5484</v>
      </c>
    </row>
    <row r="4021" spans="1:8">
      <c r="A4021" s="135">
        <v>42146</v>
      </c>
      <c r="B4021" s="136">
        <f t="shared" si="273"/>
        <v>2015</v>
      </c>
      <c r="C4021" s="137">
        <v>1.1032999999999999</v>
      </c>
      <c r="D4021" s="133">
        <f t="shared" si="271"/>
        <v>1.1032999999999999</v>
      </c>
      <c r="E4021" s="144">
        <v>42149</v>
      </c>
      <c r="F4021" s="139">
        <f t="shared" si="274"/>
        <v>2015</v>
      </c>
      <c r="G4021" s="140" t="s">
        <v>50</v>
      </c>
      <c r="H4021" s="145" t="str">
        <f t="shared" si="272"/>
        <v/>
      </c>
    </row>
    <row r="4022" spans="1:8">
      <c r="A4022" s="135">
        <v>42149</v>
      </c>
      <c r="B4022" s="136">
        <f t="shared" si="273"/>
        <v>2015</v>
      </c>
      <c r="C4022" s="137" t="s">
        <v>50</v>
      </c>
      <c r="D4022" s="133" t="str">
        <f t="shared" si="271"/>
        <v/>
      </c>
      <c r="E4022" s="144">
        <v>42150</v>
      </c>
      <c r="F4022" s="139">
        <f t="shared" si="274"/>
        <v>2015</v>
      </c>
      <c r="G4022" s="140">
        <v>1.5398000000000001</v>
      </c>
      <c r="H4022" s="145">
        <f t="shared" si="272"/>
        <v>1.5398000000000001</v>
      </c>
    </row>
    <row r="4023" spans="1:8">
      <c r="A4023" s="135">
        <v>42150</v>
      </c>
      <c r="B4023" s="136">
        <f t="shared" si="273"/>
        <v>2015</v>
      </c>
      <c r="C4023" s="137">
        <v>1.0875999999999999</v>
      </c>
      <c r="D4023" s="133">
        <f t="shared" si="271"/>
        <v>1.0875999999999999</v>
      </c>
      <c r="E4023" s="144">
        <v>42151</v>
      </c>
      <c r="F4023" s="139">
        <f t="shared" si="274"/>
        <v>2015</v>
      </c>
      <c r="G4023" s="140">
        <v>1.5324</v>
      </c>
      <c r="H4023" s="145">
        <f t="shared" si="272"/>
        <v>1.5324</v>
      </c>
    </row>
    <row r="4024" spans="1:8">
      <c r="A4024" s="135">
        <v>42151</v>
      </c>
      <c r="B4024" s="136">
        <f t="shared" si="273"/>
        <v>2015</v>
      </c>
      <c r="C4024" s="137">
        <v>1.0888</v>
      </c>
      <c r="D4024" s="133">
        <f t="shared" si="271"/>
        <v>1.0888</v>
      </c>
      <c r="E4024" s="144">
        <v>42152</v>
      </c>
      <c r="F4024" s="139">
        <f t="shared" si="274"/>
        <v>2015</v>
      </c>
      <c r="G4024" s="140">
        <v>1.5290999999999999</v>
      </c>
      <c r="H4024" s="145">
        <f t="shared" si="272"/>
        <v>1.5290999999999999</v>
      </c>
    </row>
    <row r="4025" spans="1:8">
      <c r="A4025" s="135">
        <v>42152</v>
      </c>
      <c r="B4025" s="136">
        <f t="shared" si="273"/>
        <v>2015</v>
      </c>
      <c r="C4025" s="137">
        <v>1.0913999999999999</v>
      </c>
      <c r="D4025" s="133">
        <f t="shared" si="271"/>
        <v>1.0913999999999999</v>
      </c>
      <c r="E4025" s="144">
        <v>42153</v>
      </c>
      <c r="F4025" s="139">
        <f t="shared" si="274"/>
        <v>2015</v>
      </c>
      <c r="G4025" s="140">
        <v>1.5286</v>
      </c>
      <c r="H4025" s="145">
        <f t="shared" si="272"/>
        <v>1.5286</v>
      </c>
    </row>
    <row r="4026" spans="1:8">
      <c r="A4026" s="135">
        <v>42153</v>
      </c>
      <c r="B4026" s="136">
        <f t="shared" si="273"/>
        <v>2015</v>
      </c>
      <c r="C4026" s="137">
        <v>1.0993999999999999</v>
      </c>
      <c r="D4026" s="133">
        <f t="shared" si="271"/>
        <v>1.0993999999999999</v>
      </c>
      <c r="E4026" s="144">
        <v>42156</v>
      </c>
      <c r="F4026" s="139">
        <f t="shared" si="274"/>
        <v>2015</v>
      </c>
      <c r="G4026" s="140">
        <v>1.5186999999999999</v>
      </c>
      <c r="H4026" s="145">
        <f t="shared" si="272"/>
        <v>1.5186999999999999</v>
      </c>
    </row>
    <row r="4027" spans="1:8">
      <c r="A4027" s="135">
        <v>42156</v>
      </c>
      <c r="B4027" s="136">
        <f t="shared" si="273"/>
        <v>2015</v>
      </c>
      <c r="C4027" s="137">
        <v>1.0912999999999999</v>
      </c>
      <c r="D4027" s="133">
        <f t="shared" si="271"/>
        <v>1.0912999999999999</v>
      </c>
      <c r="E4027" s="144">
        <v>42157</v>
      </c>
      <c r="F4027" s="139">
        <f t="shared" si="274"/>
        <v>2015</v>
      </c>
      <c r="G4027" s="140">
        <v>1.5330999999999999</v>
      </c>
      <c r="H4027" s="145">
        <f t="shared" si="272"/>
        <v>1.5330999999999999</v>
      </c>
    </row>
    <row r="4028" spans="1:8">
      <c r="A4028" s="135">
        <v>42157</v>
      </c>
      <c r="B4028" s="136">
        <f t="shared" si="273"/>
        <v>2015</v>
      </c>
      <c r="C4028" s="137">
        <v>1.113</v>
      </c>
      <c r="D4028" s="133">
        <f t="shared" si="271"/>
        <v>1.113</v>
      </c>
      <c r="E4028" s="144">
        <v>42158</v>
      </c>
      <c r="F4028" s="139">
        <f t="shared" si="274"/>
        <v>2015</v>
      </c>
      <c r="G4028" s="140">
        <v>1.5350999999999999</v>
      </c>
      <c r="H4028" s="145">
        <f t="shared" si="272"/>
        <v>1.5350999999999999</v>
      </c>
    </row>
    <row r="4029" spans="1:8">
      <c r="A4029" s="135">
        <v>42158</v>
      </c>
      <c r="B4029" s="136">
        <f t="shared" si="273"/>
        <v>2015</v>
      </c>
      <c r="C4029" s="137">
        <v>1.1285000000000001</v>
      </c>
      <c r="D4029" s="133">
        <f t="shared" si="271"/>
        <v>1.1285000000000001</v>
      </c>
      <c r="E4029" s="144">
        <v>42159</v>
      </c>
      <c r="F4029" s="139">
        <f t="shared" si="274"/>
        <v>2015</v>
      </c>
      <c r="G4029" s="140">
        <v>1.5367</v>
      </c>
      <c r="H4029" s="145">
        <f t="shared" si="272"/>
        <v>1.5367</v>
      </c>
    </row>
    <row r="4030" spans="1:8">
      <c r="A4030" s="135">
        <v>42159</v>
      </c>
      <c r="B4030" s="136">
        <f t="shared" si="273"/>
        <v>2015</v>
      </c>
      <c r="C4030" s="137">
        <v>1.1271</v>
      </c>
      <c r="D4030" s="133">
        <f t="shared" si="271"/>
        <v>1.1271</v>
      </c>
      <c r="E4030" s="144">
        <v>42160</v>
      </c>
      <c r="F4030" s="139">
        <f t="shared" si="274"/>
        <v>2015</v>
      </c>
      <c r="G4030" s="140">
        <v>1.5266999999999999</v>
      </c>
      <c r="H4030" s="145">
        <f t="shared" si="272"/>
        <v>1.5266999999999999</v>
      </c>
    </row>
    <row r="4031" spans="1:8">
      <c r="A4031" s="135">
        <v>42160</v>
      </c>
      <c r="B4031" s="136">
        <f t="shared" si="273"/>
        <v>2015</v>
      </c>
      <c r="C4031" s="137">
        <v>1.1108</v>
      </c>
      <c r="D4031" s="133">
        <f t="shared" si="271"/>
        <v>1.1108</v>
      </c>
      <c r="E4031" s="144">
        <v>42163</v>
      </c>
      <c r="F4031" s="139">
        <f t="shared" si="274"/>
        <v>2015</v>
      </c>
      <c r="G4031" s="140">
        <v>1.528</v>
      </c>
      <c r="H4031" s="145">
        <f t="shared" si="272"/>
        <v>1.528</v>
      </c>
    </row>
    <row r="4032" spans="1:8">
      <c r="A4032" s="135">
        <v>42163</v>
      </c>
      <c r="B4032" s="136">
        <f t="shared" si="273"/>
        <v>2015</v>
      </c>
      <c r="C4032" s="137">
        <v>1.1232</v>
      </c>
      <c r="D4032" s="133">
        <f t="shared" si="271"/>
        <v>1.1232</v>
      </c>
      <c r="E4032" s="144">
        <v>42164</v>
      </c>
      <c r="F4032" s="139">
        <f t="shared" si="274"/>
        <v>2015</v>
      </c>
      <c r="G4032" s="140">
        <v>1.5383</v>
      </c>
      <c r="H4032" s="145">
        <f t="shared" si="272"/>
        <v>1.5383</v>
      </c>
    </row>
    <row r="4033" spans="1:8">
      <c r="A4033" s="135">
        <v>42164</v>
      </c>
      <c r="B4033" s="136">
        <f t="shared" si="273"/>
        <v>2015</v>
      </c>
      <c r="C4033" s="137">
        <v>1.1284000000000001</v>
      </c>
      <c r="D4033" s="133">
        <f t="shared" si="271"/>
        <v>1.1284000000000001</v>
      </c>
      <c r="E4033" s="144">
        <v>42165</v>
      </c>
      <c r="F4033" s="139">
        <f t="shared" si="274"/>
        <v>2015</v>
      </c>
      <c r="G4033" s="140">
        <v>1.5529999999999999</v>
      </c>
      <c r="H4033" s="145">
        <f t="shared" si="272"/>
        <v>1.5529999999999999</v>
      </c>
    </row>
    <row r="4034" spans="1:8">
      <c r="A4034" s="135">
        <v>42165</v>
      </c>
      <c r="B4034" s="136">
        <f t="shared" si="273"/>
        <v>2015</v>
      </c>
      <c r="C4034" s="137">
        <v>1.1307</v>
      </c>
      <c r="D4034" s="133">
        <f t="shared" si="271"/>
        <v>1.1307</v>
      </c>
      <c r="E4034" s="144">
        <v>42166</v>
      </c>
      <c r="F4034" s="139">
        <f t="shared" si="274"/>
        <v>2015</v>
      </c>
      <c r="G4034" s="140">
        <v>1.5492999999999999</v>
      </c>
      <c r="H4034" s="145">
        <f t="shared" si="272"/>
        <v>1.5492999999999999</v>
      </c>
    </row>
    <row r="4035" spans="1:8">
      <c r="A4035" s="135">
        <v>42166</v>
      </c>
      <c r="B4035" s="136">
        <f t="shared" si="273"/>
        <v>2015</v>
      </c>
      <c r="C4035" s="137">
        <v>1.1235999999999999</v>
      </c>
      <c r="D4035" s="133">
        <f t="shared" si="271"/>
        <v>1.1235999999999999</v>
      </c>
      <c r="E4035" s="144">
        <v>42167</v>
      </c>
      <c r="F4035" s="139">
        <f t="shared" si="274"/>
        <v>2015</v>
      </c>
      <c r="G4035" s="140">
        <v>1.5587</v>
      </c>
      <c r="H4035" s="145">
        <f t="shared" si="272"/>
        <v>1.5587</v>
      </c>
    </row>
    <row r="4036" spans="1:8">
      <c r="A4036" s="135">
        <v>42167</v>
      </c>
      <c r="B4036" s="136">
        <f t="shared" si="273"/>
        <v>2015</v>
      </c>
      <c r="C4036" s="137">
        <v>1.1277999999999999</v>
      </c>
      <c r="D4036" s="133">
        <f t="shared" si="271"/>
        <v>1.1277999999999999</v>
      </c>
      <c r="E4036" s="144">
        <v>42170</v>
      </c>
      <c r="F4036" s="139">
        <f t="shared" si="274"/>
        <v>2015</v>
      </c>
      <c r="G4036" s="140">
        <v>1.5571999999999999</v>
      </c>
      <c r="H4036" s="145">
        <f t="shared" si="272"/>
        <v>1.5571999999999999</v>
      </c>
    </row>
    <row r="4037" spans="1:8">
      <c r="A4037" s="135">
        <v>42170</v>
      </c>
      <c r="B4037" s="136">
        <f t="shared" si="273"/>
        <v>2015</v>
      </c>
      <c r="C4037" s="137">
        <v>1.1266</v>
      </c>
      <c r="D4037" s="133">
        <f t="shared" si="271"/>
        <v>1.1266</v>
      </c>
      <c r="E4037" s="144">
        <v>42171</v>
      </c>
      <c r="F4037" s="139">
        <f t="shared" si="274"/>
        <v>2015</v>
      </c>
      <c r="G4037" s="140">
        <v>1.5637000000000001</v>
      </c>
      <c r="H4037" s="145">
        <f t="shared" si="272"/>
        <v>1.5637000000000001</v>
      </c>
    </row>
    <row r="4038" spans="1:8">
      <c r="A4038" s="135">
        <v>42171</v>
      </c>
      <c r="B4038" s="136">
        <f t="shared" si="273"/>
        <v>2015</v>
      </c>
      <c r="C4038" s="137">
        <v>1.1237999999999999</v>
      </c>
      <c r="D4038" s="133">
        <f t="shared" si="271"/>
        <v>1.1237999999999999</v>
      </c>
      <c r="E4038" s="144">
        <v>42172</v>
      </c>
      <c r="F4038" s="139">
        <f t="shared" si="274"/>
        <v>2015</v>
      </c>
      <c r="G4038" s="140">
        <v>1.5708</v>
      </c>
      <c r="H4038" s="145">
        <f t="shared" si="272"/>
        <v>1.5708</v>
      </c>
    </row>
    <row r="4039" spans="1:8">
      <c r="A4039" s="135">
        <v>42172</v>
      </c>
      <c r="B4039" s="136">
        <f t="shared" si="273"/>
        <v>2015</v>
      </c>
      <c r="C4039" s="137">
        <v>1.1244000000000001</v>
      </c>
      <c r="D4039" s="133">
        <f t="shared" ref="D4039:D4102" si="275">IF(ISNUMBER(C4039),C4039,"")</f>
        <v>1.1244000000000001</v>
      </c>
      <c r="E4039" s="144">
        <v>42173</v>
      </c>
      <c r="F4039" s="139">
        <f t="shared" si="274"/>
        <v>2015</v>
      </c>
      <c r="G4039" s="140">
        <v>1.5882000000000001</v>
      </c>
      <c r="H4039" s="145">
        <f t="shared" ref="H4039:H4102" si="276">IF(ISNUMBER(G4039),G4039,"")</f>
        <v>1.5882000000000001</v>
      </c>
    </row>
    <row r="4040" spans="1:8">
      <c r="A4040" s="135">
        <v>42173</v>
      </c>
      <c r="B4040" s="136">
        <f t="shared" ref="B4040:B4103" si="277">YEAR(A4040)</f>
        <v>2015</v>
      </c>
      <c r="C4040" s="137">
        <v>1.1404000000000001</v>
      </c>
      <c r="D4040" s="133">
        <f t="shared" si="275"/>
        <v>1.1404000000000001</v>
      </c>
      <c r="E4040" s="144">
        <v>42174</v>
      </c>
      <c r="F4040" s="139">
        <f t="shared" si="274"/>
        <v>2015</v>
      </c>
      <c r="G4040" s="140">
        <v>1.5881000000000001</v>
      </c>
      <c r="H4040" s="145">
        <f t="shared" si="276"/>
        <v>1.5881000000000001</v>
      </c>
    </row>
    <row r="4041" spans="1:8">
      <c r="A4041" s="135">
        <v>42174</v>
      </c>
      <c r="B4041" s="136">
        <f t="shared" si="277"/>
        <v>2015</v>
      </c>
      <c r="C4041" s="137">
        <v>1.1335</v>
      </c>
      <c r="D4041" s="133">
        <f t="shared" si="275"/>
        <v>1.1335</v>
      </c>
      <c r="E4041" s="144">
        <v>42177</v>
      </c>
      <c r="F4041" s="139">
        <f t="shared" ref="F4041:F4104" si="278">YEAR(E4041)</f>
        <v>2015</v>
      </c>
      <c r="G4041" s="140">
        <v>1.5823</v>
      </c>
      <c r="H4041" s="145">
        <f t="shared" si="276"/>
        <v>1.5823</v>
      </c>
    </row>
    <row r="4042" spans="1:8">
      <c r="A4042" s="135">
        <v>42177</v>
      </c>
      <c r="B4042" s="136">
        <f t="shared" si="277"/>
        <v>2015</v>
      </c>
      <c r="C4042" s="137">
        <v>1.1377999999999999</v>
      </c>
      <c r="D4042" s="133">
        <f t="shared" si="275"/>
        <v>1.1377999999999999</v>
      </c>
      <c r="E4042" s="144">
        <v>42178</v>
      </c>
      <c r="F4042" s="139">
        <f t="shared" si="278"/>
        <v>2015</v>
      </c>
      <c r="G4042" s="140">
        <v>1.5750999999999999</v>
      </c>
      <c r="H4042" s="145">
        <f t="shared" si="276"/>
        <v>1.5750999999999999</v>
      </c>
    </row>
    <row r="4043" spans="1:8">
      <c r="A4043" s="135">
        <v>42178</v>
      </c>
      <c r="B4043" s="136">
        <f t="shared" si="277"/>
        <v>2015</v>
      </c>
      <c r="C4043" s="137">
        <v>1.119</v>
      </c>
      <c r="D4043" s="133">
        <f t="shared" si="275"/>
        <v>1.119</v>
      </c>
      <c r="E4043" s="144">
        <v>42179</v>
      </c>
      <c r="F4043" s="139">
        <f t="shared" si="278"/>
        <v>2015</v>
      </c>
      <c r="G4043" s="140">
        <v>1.5681</v>
      </c>
      <c r="H4043" s="145">
        <f t="shared" si="276"/>
        <v>1.5681</v>
      </c>
    </row>
    <row r="4044" spans="1:8">
      <c r="A4044" s="135">
        <v>42179</v>
      </c>
      <c r="B4044" s="136">
        <f t="shared" si="277"/>
        <v>2015</v>
      </c>
      <c r="C4044" s="137">
        <v>1.1177999999999999</v>
      </c>
      <c r="D4044" s="133">
        <f t="shared" si="275"/>
        <v>1.1177999999999999</v>
      </c>
      <c r="E4044" s="144">
        <v>42180</v>
      </c>
      <c r="F4044" s="139">
        <f t="shared" si="278"/>
        <v>2015</v>
      </c>
      <c r="G4044" s="140">
        <v>1.5728</v>
      </c>
      <c r="H4044" s="145">
        <f t="shared" si="276"/>
        <v>1.5728</v>
      </c>
    </row>
    <row r="4045" spans="1:8">
      <c r="A4045" s="135">
        <v>42180</v>
      </c>
      <c r="B4045" s="136">
        <f t="shared" si="277"/>
        <v>2015</v>
      </c>
      <c r="C4045" s="137">
        <v>1.1195999999999999</v>
      </c>
      <c r="D4045" s="133">
        <f t="shared" si="275"/>
        <v>1.1195999999999999</v>
      </c>
      <c r="E4045" s="144">
        <v>42181</v>
      </c>
      <c r="F4045" s="139">
        <f t="shared" si="278"/>
        <v>2015</v>
      </c>
      <c r="G4045" s="140">
        <v>1.5739000000000001</v>
      </c>
      <c r="H4045" s="145">
        <f t="shared" si="276"/>
        <v>1.5739000000000001</v>
      </c>
    </row>
    <row r="4046" spans="1:8">
      <c r="A4046" s="135">
        <v>42181</v>
      </c>
      <c r="B4046" s="136">
        <f t="shared" si="277"/>
        <v>2015</v>
      </c>
      <c r="C4046" s="137">
        <v>1.1155999999999999</v>
      </c>
      <c r="D4046" s="133">
        <f t="shared" si="275"/>
        <v>1.1155999999999999</v>
      </c>
      <c r="E4046" s="144">
        <v>42184</v>
      </c>
      <c r="F4046" s="139">
        <f t="shared" si="278"/>
        <v>2015</v>
      </c>
      <c r="G4046" s="140">
        <v>1.5764</v>
      </c>
      <c r="H4046" s="145">
        <f t="shared" si="276"/>
        <v>1.5764</v>
      </c>
    </row>
    <row r="4047" spans="1:8">
      <c r="A4047" s="135">
        <v>42184</v>
      </c>
      <c r="B4047" s="136">
        <f t="shared" si="277"/>
        <v>2015</v>
      </c>
      <c r="C4047" s="137">
        <v>1.1180000000000001</v>
      </c>
      <c r="D4047" s="133">
        <f t="shared" si="275"/>
        <v>1.1180000000000001</v>
      </c>
      <c r="E4047" s="144">
        <v>42185</v>
      </c>
      <c r="F4047" s="139">
        <f t="shared" si="278"/>
        <v>2015</v>
      </c>
      <c r="G4047" s="140">
        <v>1.5727</v>
      </c>
      <c r="H4047" s="145">
        <f t="shared" si="276"/>
        <v>1.5727</v>
      </c>
    </row>
    <row r="4048" spans="1:8">
      <c r="A4048" s="135">
        <v>42185</v>
      </c>
      <c r="B4048" s="136">
        <f t="shared" si="277"/>
        <v>2015</v>
      </c>
      <c r="C4048" s="137">
        <v>1.1153999999999999</v>
      </c>
      <c r="D4048" s="133">
        <f t="shared" si="275"/>
        <v>1.1153999999999999</v>
      </c>
      <c r="E4048" s="144">
        <v>42186</v>
      </c>
      <c r="F4048" s="139">
        <f t="shared" si="278"/>
        <v>2015</v>
      </c>
      <c r="G4048" s="140">
        <v>1.5617000000000001</v>
      </c>
      <c r="H4048" s="145">
        <f t="shared" si="276"/>
        <v>1.5617000000000001</v>
      </c>
    </row>
    <row r="4049" spans="1:8">
      <c r="A4049" s="135">
        <v>42186</v>
      </c>
      <c r="B4049" s="136">
        <f t="shared" si="277"/>
        <v>2015</v>
      </c>
      <c r="C4049" s="137">
        <v>1.1084000000000001</v>
      </c>
      <c r="D4049" s="133">
        <f t="shared" si="275"/>
        <v>1.1084000000000001</v>
      </c>
      <c r="E4049" s="144">
        <v>42187</v>
      </c>
      <c r="F4049" s="139">
        <f t="shared" si="278"/>
        <v>2015</v>
      </c>
      <c r="G4049" s="140">
        <v>1.5613999999999999</v>
      </c>
      <c r="H4049" s="145">
        <f t="shared" si="276"/>
        <v>1.5613999999999999</v>
      </c>
    </row>
    <row r="4050" spans="1:8">
      <c r="A4050" s="135">
        <v>42187</v>
      </c>
      <c r="B4050" s="136">
        <f t="shared" si="277"/>
        <v>2015</v>
      </c>
      <c r="C4050" s="137">
        <v>1.109</v>
      </c>
      <c r="D4050" s="133">
        <f t="shared" si="275"/>
        <v>1.109</v>
      </c>
      <c r="E4050" s="144">
        <v>42188</v>
      </c>
      <c r="F4050" s="139">
        <f t="shared" si="278"/>
        <v>2015</v>
      </c>
      <c r="G4050" s="140" t="s">
        <v>50</v>
      </c>
      <c r="H4050" s="145" t="str">
        <f t="shared" si="276"/>
        <v/>
      </c>
    </row>
    <row r="4051" spans="1:8">
      <c r="A4051" s="135">
        <v>42188</v>
      </c>
      <c r="B4051" s="136">
        <f t="shared" si="277"/>
        <v>2015</v>
      </c>
      <c r="C4051" s="137" t="s">
        <v>50</v>
      </c>
      <c r="D4051" s="133" t="str">
        <f t="shared" si="275"/>
        <v/>
      </c>
      <c r="E4051" s="144">
        <v>42191</v>
      </c>
      <c r="F4051" s="139">
        <f t="shared" si="278"/>
        <v>2015</v>
      </c>
      <c r="G4051" s="140">
        <v>1.5619000000000001</v>
      </c>
      <c r="H4051" s="145">
        <f t="shared" si="276"/>
        <v>1.5619000000000001</v>
      </c>
    </row>
    <row r="4052" spans="1:8">
      <c r="A4052" s="135">
        <v>42191</v>
      </c>
      <c r="B4052" s="136">
        <f t="shared" si="277"/>
        <v>2015</v>
      </c>
      <c r="C4052" s="137">
        <v>1.1075999999999999</v>
      </c>
      <c r="D4052" s="133">
        <f t="shared" si="275"/>
        <v>1.1075999999999999</v>
      </c>
      <c r="E4052" s="144">
        <v>42192</v>
      </c>
      <c r="F4052" s="139">
        <f t="shared" si="278"/>
        <v>2015</v>
      </c>
      <c r="G4052" s="140">
        <v>1.5443</v>
      </c>
      <c r="H4052" s="145">
        <f t="shared" si="276"/>
        <v>1.5443</v>
      </c>
    </row>
    <row r="4053" spans="1:8">
      <c r="A4053" s="135">
        <v>42192</v>
      </c>
      <c r="B4053" s="136">
        <f t="shared" si="277"/>
        <v>2015</v>
      </c>
      <c r="C4053" s="137">
        <v>1.0952</v>
      </c>
      <c r="D4053" s="133">
        <f t="shared" si="275"/>
        <v>1.0952</v>
      </c>
      <c r="E4053" s="144">
        <v>42193</v>
      </c>
      <c r="F4053" s="139">
        <f t="shared" si="278"/>
        <v>2015</v>
      </c>
      <c r="G4053" s="140">
        <v>1.5353000000000001</v>
      </c>
      <c r="H4053" s="145">
        <f t="shared" si="276"/>
        <v>1.5353000000000001</v>
      </c>
    </row>
    <row r="4054" spans="1:8">
      <c r="A4054" s="135">
        <v>42193</v>
      </c>
      <c r="B4054" s="136">
        <f t="shared" si="277"/>
        <v>2015</v>
      </c>
      <c r="C4054" s="137">
        <v>1.1072</v>
      </c>
      <c r="D4054" s="133">
        <f t="shared" si="275"/>
        <v>1.1072</v>
      </c>
      <c r="E4054" s="144">
        <v>42194</v>
      </c>
      <c r="F4054" s="139">
        <f t="shared" si="278"/>
        <v>2015</v>
      </c>
      <c r="G4054" s="140">
        <v>1.5375000000000001</v>
      </c>
      <c r="H4054" s="145">
        <f t="shared" si="276"/>
        <v>1.5375000000000001</v>
      </c>
    </row>
    <row r="4055" spans="1:8">
      <c r="A4055" s="135">
        <v>42194</v>
      </c>
      <c r="B4055" s="136">
        <f t="shared" si="277"/>
        <v>2015</v>
      </c>
      <c r="C4055" s="137">
        <v>1.1025</v>
      </c>
      <c r="D4055" s="133">
        <f t="shared" si="275"/>
        <v>1.1025</v>
      </c>
      <c r="E4055" s="144">
        <v>42195</v>
      </c>
      <c r="F4055" s="139">
        <f t="shared" si="278"/>
        <v>2015</v>
      </c>
      <c r="G4055" s="140">
        <v>1.5503</v>
      </c>
      <c r="H4055" s="145">
        <f t="shared" si="276"/>
        <v>1.5503</v>
      </c>
    </row>
    <row r="4056" spans="1:8">
      <c r="A4056" s="135">
        <v>42195</v>
      </c>
      <c r="B4056" s="136">
        <f t="shared" si="277"/>
        <v>2015</v>
      </c>
      <c r="C4056" s="137">
        <v>1.115</v>
      </c>
      <c r="D4056" s="133">
        <f t="shared" si="275"/>
        <v>1.115</v>
      </c>
      <c r="E4056" s="144">
        <v>42198</v>
      </c>
      <c r="F4056" s="139">
        <f t="shared" si="278"/>
        <v>2015</v>
      </c>
      <c r="G4056" s="140">
        <v>1.5518000000000001</v>
      </c>
      <c r="H4056" s="145">
        <f t="shared" si="276"/>
        <v>1.5518000000000001</v>
      </c>
    </row>
    <row r="4057" spans="1:8">
      <c r="A4057" s="135">
        <v>42198</v>
      </c>
      <c r="B4057" s="136">
        <f t="shared" si="277"/>
        <v>2015</v>
      </c>
      <c r="C4057" s="137">
        <v>1.1020000000000001</v>
      </c>
      <c r="D4057" s="133">
        <f t="shared" si="275"/>
        <v>1.1020000000000001</v>
      </c>
      <c r="E4057" s="144">
        <v>42199</v>
      </c>
      <c r="F4057" s="139">
        <f t="shared" si="278"/>
        <v>2015</v>
      </c>
      <c r="G4057" s="140">
        <v>1.5584</v>
      </c>
      <c r="H4057" s="145">
        <f t="shared" si="276"/>
        <v>1.5584</v>
      </c>
    </row>
    <row r="4058" spans="1:8">
      <c r="A4058" s="135">
        <v>42199</v>
      </c>
      <c r="B4058" s="136">
        <f t="shared" si="277"/>
        <v>2015</v>
      </c>
      <c r="C4058" s="137">
        <v>1.1014999999999999</v>
      </c>
      <c r="D4058" s="133">
        <f t="shared" si="275"/>
        <v>1.1014999999999999</v>
      </c>
      <c r="E4058" s="144">
        <v>42200</v>
      </c>
      <c r="F4058" s="139">
        <f t="shared" si="278"/>
        <v>2015</v>
      </c>
      <c r="G4058" s="140">
        <v>1.5621</v>
      </c>
      <c r="H4058" s="145">
        <f t="shared" si="276"/>
        <v>1.5621</v>
      </c>
    </row>
    <row r="4059" spans="1:8">
      <c r="A4059" s="135">
        <v>42200</v>
      </c>
      <c r="B4059" s="136">
        <f t="shared" si="277"/>
        <v>2015</v>
      </c>
      <c r="C4059" s="137">
        <v>1.0965</v>
      </c>
      <c r="D4059" s="133">
        <f t="shared" si="275"/>
        <v>1.0965</v>
      </c>
      <c r="E4059" s="144">
        <v>42201</v>
      </c>
      <c r="F4059" s="139">
        <f t="shared" si="278"/>
        <v>2015</v>
      </c>
      <c r="G4059" s="140">
        <v>1.5601</v>
      </c>
      <c r="H4059" s="145">
        <f t="shared" si="276"/>
        <v>1.5601</v>
      </c>
    </row>
    <row r="4060" spans="1:8">
      <c r="A4060" s="135">
        <v>42201</v>
      </c>
      <c r="B4060" s="136">
        <f t="shared" si="277"/>
        <v>2015</v>
      </c>
      <c r="C4060" s="137">
        <v>1.0898000000000001</v>
      </c>
      <c r="D4060" s="133">
        <f t="shared" si="275"/>
        <v>1.0898000000000001</v>
      </c>
      <c r="E4060" s="144">
        <v>42202</v>
      </c>
      <c r="F4060" s="139">
        <f t="shared" si="278"/>
        <v>2015</v>
      </c>
      <c r="G4060" s="140">
        <v>1.5624</v>
      </c>
      <c r="H4060" s="145">
        <f t="shared" si="276"/>
        <v>1.5624</v>
      </c>
    </row>
    <row r="4061" spans="1:8">
      <c r="A4061" s="135">
        <v>42202</v>
      </c>
      <c r="B4061" s="136">
        <f t="shared" si="277"/>
        <v>2015</v>
      </c>
      <c r="C4061" s="137">
        <v>1.0848</v>
      </c>
      <c r="D4061" s="133">
        <f t="shared" si="275"/>
        <v>1.0848</v>
      </c>
      <c r="E4061" s="144">
        <v>42205</v>
      </c>
      <c r="F4061" s="139">
        <f t="shared" si="278"/>
        <v>2015</v>
      </c>
      <c r="G4061" s="140">
        <v>1.5587</v>
      </c>
      <c r="H4061" s="145">
        <f t="shared" si="276"/>
        <v>1.5587</v>
      </c>
    </row>
    <row r="4062" spans="1:8">
      <c r="A4062" s="135">
        <v>42205</v>
      </c>
      <c r="B4062" s="136">
        <f t="shared" si="277"/>
        <v>2015</v>
      </c>
      <c r="C4062" s="137">
        <v>1.085</v>
      </c>
      <c r="D4062" s="133">
        <f t="shared" si="275"/>
        <v>1.085</v>
      </c>
      <c r="E4062" s="144">
        <v>42206</v>
      </c>
      <c r="F4062" s="139">
        <f t="shared" si="278"/>
        <v>2015</v>
      </c>
      <c r="G4062" s="140">
        <v>1.5549999999999999</v>
      </c>
      <c r="H4062" s="145">
        <f t="shared" si="276"/>
        <v>1.5549999999999999</v>
      </c>
    </row>
    <row r="4063" spans="1:8">
      <c r="A4063" s="135">
        <v>42206</v>
      </c>
      <c r="B4063" s="136">
        <f t="shared" si="277"/>
        <v>2015</v>
      </c>
      <c r="C4063" s="137">
        <v>1.0927</v>
      </c>
      <c r="D4063" s="133">
        <f t="shared" si="275"/>
        <v>1.0927</v>
      </c>
      <c r="E4063" s="144">
        <v>42207</v>
      </c>
      <c r="F4063" s="139">
        <f t="shared" si="278"/>
        <v>2015</v>
      </c>
      <c r="G4063" s="140">
        <v>1.5617000000000001</v>
      </c>
      <c r="H4063" s="145">
        <f t="shared" si="276"/>
        <v>1.5617000000000001</v>
      </c>
    </row>
    <row r="4064" spans="1:8">
      <c r="A4064" s="135">
        <v>42207</v>
      </c>
      <c r="B4064" s="136">
        <f t="shared" si="277"/>
        <v>2015</v>
      </c>
      <c r="C4064" s="137">
        <v>1.0884</v>
      </c>
      <c r="D4064" s="133">
        <f t="shared" si="275"/>
        <v>1.0884</v>
      </c>
      <c r="E4064" s="144">
        <v>42208</v>
      </c>
      <c r="F4064" s="139">
        <f t="shared" si="278"/>
        <v>2015</v>
      </c>
      <c r="G4064" s="140">
        <v>1.5532999999999999</v>
      </c>
      <c r="H4064" s="145">
        <f t="shared" si="276"/>
        <v>1.5532999999999999</v>
      </c>
    </row>
    <row r="4065" spans="1:8">
      <c r="A4065" s="135">
        <v>42208</v>
      </c>
      <c r="B4065" s="136">
        <f t="shared" si="277"/>
        <v>2015</v>
      </c>
      <c r="C4065" s="137">
        <v>1.0975999999999999</v>
      </c>
      <c r="D4065" s="133">
        <f t="shared" si="275"/>
        <v>1.0975999999999999</v>
      </c>
      <c r="E4065" s="144">
        <v>42209</v>
      </c>
      <c r="F4065" s="139">
        <f t="shared" si="278"/>
        <v>2015</v>
      </c>
      <c r="G4065" s="140">
        <v>1.5513999999999999</v>
      </c>
      <c r="H4065" s="145">
        <f t="shared" si="276"/>
        <v>1.5513999999999999</v>
      </c>
    </row>
    <row r="4066" spans="1:8">
      <c r="A4066" s="135">
        <v>42209</v>
      </c>
      <c r="B4066" s="136">
        <f t="shared" si="277"/>
        <v>2015</v>
      </c>
      <c r="C4066" s="137">
        <v>1.0975999999999999</v>
      </c>
      <c r="D4066" s="133">
        <f t="shared" si="275"/>
        <v>1.0975999999999999</v>
      </c>
      <c r="E4066" s="144">
        <v>42212</v>
      </c>
      <c r="F4066" s="139">
        <f t="shared" si="278"/>
        <v>2015</v>
      </c>
      <c r="G4066" s="140">
        <v>1.5595000000000001</v>
      </c>
      <c r="H4066" s="145">
        <f t="shared" si="276"/>
        <v>1.5595000000000001</v>
      </c>
    </row>
    <row r="4067" spans="1:8">
      <c r="A4067" s="135">
        <v>42212</v>
      </c>
      <c r="B4067" s="136">
        <f t="shared" si="277"/>
        <v>2015</v>
      </c>
      <c r="C4067" s="137">
        <v>1.1112</v>
      </c>
      <c r="D4067" s="133">
        <f t="shared" si="275"/>
        <v>1.1112</v>
      </c>
      <c r="E4067" s="144">
        <v>42213</v>
      </c>
      <c r="F4067" s="139">
        <f t="shared" si="278"/>
        <v>2015</v>
      </c>
      <c r="G4067" s="140">
        <v>1.5617000000000001</v>
      </c>
      <c r="H4067" s="145">
        <f t="shared" si="276"/>
        <v>1.5617000000000001</v>
      </c>
    </row>
    <row r="4068" spans="1:8">
      <c r="A4068" s="135">
        <v>42213</v>
      </c>
      <c r="B4068" s="136">
        <f t="shared" si="277"/>
        <v>2015</v>
      </c>
      <c r="C4068" s="137">
        <v>1.1054999999999999</v>
      </c>
      <c r="D4068" s="133">
        <f t="shared" si="275"/>
        <v>1.1054999999999999</v>
      </c>
      <c r="E4068" s="144">
        <v>42214</v>
      </c>
      <c r="F4068" s="139">
        <f t="shared" si="278"/>
        <v>2015</v>
      </c>
      <c r="G4068" s="140">
        <v>1.5624</v>
      </c>
      <c r="H4068" s="145">
        <f t="shared" si="276"/>
        <v>1.5624</v>
      </c>
    </row>
    <row r="4069" spans="1:8">
      <c r="A4069" s="135">
        <v>42214</v>
      </c>
      <c r="B4069" s="136">
        <f t="shared" si="277"/>
        <v>2015</v>
      </c>
      <c r="C4069" s="137">
        <v>1.1026</v>
      </c>
      <c r="D4069" s="133">
        <f t="shared" si="275"/>
        <v>1.1026</v>
      </c>
      <c r="E4069" s="144">
        <v>42215</v>
      </c>
      <c r="F4069" s="139">
        <f t="shared" si="278"/>
        <v>2015</v>
      </c>
      <c r="G4069" s="140">
        <v>1.5581</v>
      </c>
      <c r="H4069" s="145">
        <f t="shared" si="276"/>
        <v>1.5581</v>
      </c>
    </row>
    <row r="4070" spans="1:8">
      <c r="A4070" s="135">
        <v>42215</v>
      </c>
      <c r="B4070" s="136">
        <f t="shared" si="277"/>
        <v>2015</v>
      </c>
      <c r="C4070" s="137">
        <v>1.0913999999999999</v>
      </c>
      <c r="D4070" s="133">
        <f t="shared" si="275"/>
        <v>1.0913999999999999</v>
      </c>
      <c r="E4070" s="144">
        <v>42216</v>
      </c>
      <c r="F4070" s="139">
        <f t="shared" si="278"/>
        <v>2015</v>
      </c>
      <c r="G4070" s="140">
        <v>1.5633999999999999</v>
      </c>
      <c r="H4070" s="145">
        <f t="shared" si="276"/>
        <v>1.5633999999999999</v>
      </c>
    </row>
    <row r="4071" spans="1:8">
      <c r="A4071" s="135">
        <v>42216</v>
      </c>
      <c r="B4071" s="136">
        <f t="shared" si="277"/>
        <v>2015</v>
      </c>
      <c r="C4071" s="137">
        <v>1.1028</v>
      </c>
      <c r="D4071" s="133">
        <f t="shared" si="275"/>
        <v>1.1028</v>
      </c>
      <c r="E4071" s="144">
        <v>42219</v>
      </c>
      <c r="F4071" s="139">
        <f t="shared" si="278"/>
        <v>2015</v>
      </c>
      <c r="G4071" s="140">
        <v>1.5603</v>
      </c>
      <c r="H4071" s="145">
        <f t="shared" si="276"/>
        <v>1.5603</v>
      </c>
    </row>
    <row r="4072" spans="1:8">
      <c r="A4072" s="135">
        <v>42219</v>
      </c>
      <c r="B4072" s="136">
        <f t="shared" si="277"/>
        <v>2015</v>
      </c>
      <c r="C4072" s="137">
        <v>1.0962000000000001</v>
      </c>
      <c r="D4072" s="133">
        <f t="shared" si="275"/>
        <v>1.0962000000000001</v>
      </c>
      <c r="E4072" s="144">
        <v>42220</v>
      </c>
      <c r="F4072" s="139">
        <f t="shared" si="278"/>
        <v>2015</v>
      </c>
      <c r="G4072" s="140">
        <v>1.5611999999999999</v>
      </c>
      <c r="H4072" s="145">
        <f t="shared" si="276"/>
        <v>1.5611999999999999</v>
      </c>
    </row>
    <row r="4073" spans="1:8">
      <c r="A4073" s="135">
        <v>42220</v>
      </c>
      <c r="B4073" s="136">
        <f t="shared" si="277"/>
        <v>2015</v>
      </c>
      <c r="C4073" s="137">
        <v>1.0952999999999999</v>
      </c>
      <c r="D4073" s="133">
        <f t="shared" si="275"/>
        <v>1.0952999999999999</v>
      </c>
      <c r="E4073" s="144">
        <v>42221</v>
      </c>
      <c r="F4073" s="139">
        <f t="shared" si="278"/>
        <v>2015</v>
      </c>
      <c r="G4073" s="140">
        <v>1.5604</v>
      </c>
      <c r="H4073" s="145">
        <f t="shared" si="276"/>
        <v>1.5604</v>
      </c>
    </row>
    <row r="4074" spans="1:8">
      <c r="A4074" s="135">
        <v>42221</v>
      </c>
      <c r="B4074" s="136">
        <f t="shared" si="277"/>
        <v>2015</v>
      </c>
      <c r="C4074" s="137">
        <v>1.0868</v>
      </c>
      <c r="D4074" s="133">
        <f t="shared" si="275"/>
        <v>1.0868</v>
      </c>
      <c r="E4074" s="144">
        <v>42222</v>
      </c>
      <c r="F4074" s="139">
        <f t="shared" si="278"/>
        <v>2015</v>
      </c>
      <c r="G4074" s="140">
        <v>1.5521</v>
      </c>
      <c r="H4074" s="145">
        <f t="shared" si="276"/>
        <v>1.5521</v>
      </c>
    </row>
    <row r="4075" spans="1:8">
      <c r="A4075" s="135">
        <v>42222</v>
      </c>
      <c r="B4075" s="136">
        <f t="shared" si="277"/>
        <v>2015</v>
      </c>
      <c r="C4075" s="137">
        <v>1.0922000000000001</v>
      </c>
      <c r="D4075" s="133">
        <f t="shared" si="275"/>
        <v>1.0922000000000001</v>
      </c>
      <c r="E4075" s="144">
        <v>42223</v>
      </c>
      <c r="F4075" s="139">
        <f t="shared" si="278"/>
        <v>2015</v>
      </c>
      <c r="G4075" s="140">
        <v>1.5467</v>
      </c>
      <c r="H4075" s="145">
        <f t="shared" si="276"/>
        <v>1.5467</v>
      </c>
    </row>
    <row r="4076" spans="1:8">
      <c r="A4076" s="135">
        <v>42223</v>
      </c>
      <c r="B4076" s="136">
        <f t="shared" si="277"/>
        <v>2015</v>
      </c>
      <c r="C4076" s="137">
        <v>1.0958000000000001</v>
      </c>
      <c r="D4076" s="133">
        <f t="shared" si="275"/>
        <v>1.0958000000000001</v>
      </c>
      <c r="E4076" s="144">
        <v>42226</v>
      </c>
      <c r="F4076" s="139">
        <f t="shared" si="278"/>
        <v>2015</v>
      </c>
      <c r="G4076" s="140">
        <v>1.5546</v>
      </c>
      <c r="H4076" s="145">
        <f t="shared" si="276"/>
        <v>1.5546</v>
      </c>
    </row>
    <row r="4077" spans="1:8">
      <c r="A4077" s="135">
        <v>42226</v>
      </c>
      <c r="B4077" s="136">
        <f t="shared" si="277"/>
        <v>2015</v>
      </c>
      <c r="C4077" s="137">
        <v>1.0993999999999999</v>
      </c>
      <c r="D4077" s="133">
        <f t="shared" si="275"/>
        <v>1.0993999999999999</v>
      </c>
      <c r="E4077" s="144">
        <v>42227</v>
      </c>
      <c r="F4077" s="139">
        <f t="shared" si="278"/>
        <v>2015</v>
      </c>
      <c r="G4077" s="140">
        <v>1.5571999999999999</v>
      </c>
      <c r="H4077" s="145">
        <f t="shared" si="276"/>
        <v>1.5571999999999999</v>
      </c>
    </row>
    <row r="4078" spans="1:8">
      <c r="A4078" s="135">
        <v>42227</v>
      </c>
      <c r="B4078" s="136">
        <f t="shared" si="277"/>
        <v>2015</v>
      </c>
      <c r="C4078" s="137">
        <v>1.1042000000000001</v>
      </c>
      <c r="D4078" s="133">
        <f t="shared" si="275"/>
        <v>1.1042000000000001</v>
      </c>
      <c r="E4078" s="144">
        <v>42228</v>
      </c>
      <c r="F4078" s="139">
        <f t="shared" si="278"/>
        <v>2015</v>
      </c>
      <c r="G4078" s="140">
        <v>1.5639000000000001</v>
      </c>
      <c r="H4078" s="145">
        <f t="shared" si="276"/>
        <v>1.5639000000000001</v>
      </c>
    </row>
    <row r="4079" spans="1:8">
      <c r="A4079" s="135">
        <v>42228</v>
      </c>
      <c r="B4079" s="136">
        <f t="shared" si="277"/>
        <v>2015</v>
      </c>
      <c r="C4079" s="137">
        <v>1.1197999999999999</v>
      </c>
      <c r="D4079" s="133">
        <f t="shared" si="275"/>
        <v>1.1197999999999999</v>
      </c>
      <c r="E4079" s="144">
        <v>42229</v>
      </c>
      <c r="F4079" s="139">
        <f t="shared" si="278"/>
        <v>2015</v>
      </c>
      <c r="G4079" s="140">
        <v>1.5595000000000001</v>
      </c>
      <c r="H4079" s="145">
        <f t="shared" si="276"/>
        <v>1.5595000000000001</v>
      </c>
    </row>
    <row r="4080" spans="1:8">
      <c r="A4080" s="135">
        <v>42229</v>
      </c>
      <c r="B4080" s="136">
        <f t="shared" si="277"/>
        <v>2015</v>
      </c>
      <c r="C4080" s="137">
        <v>1.1144000000000001</v>
      </c>
      <c r="D4080" s="133">
        <f t="shared" si="275"/>
        <v>1.1144000000000001</v>
      </c>
      <c r="E4080" s="144">
        <v>42230</v>
      </c>
      <c r="F4080" s="139">
        <f t="shared" si="278"/>
        <v>2015</v>
      </c>
      <c r="G4080" s="140">
        <v>1.5625</v>
      </c>
      <c r="H4080" s="145">
        <f t="shared" si="276"/>
        <v>1.5625</v>
      </c>
    </row>
    <row r="4081" spans="1:8">
      <c r="A4081" s="135">
        <v>42230</v>
      </c>
      <c r="B4081" s="136">
        <f t="shared" si="277"/>
        <v>2015</v>
      </c>
      <c r="C4081" s="137">
        <v>1.111</v>
      </c>
      <c r="D4081" s="133">
        <f t="shared" si="275"/>
        <v>1.111</v>
      </c>
      <c r="E4081" s="144">
        <v>42233</v>
      </c>
      <c r="F4081" s="139">
        <f t="shared" si="278"/>
        <v>2015</v>
      </c>
      <c r="G4081" s="140">
        <v>1.5598000000000001</v>
      </c>
      <c r="H4081" s="145">
        <f t="shared" si="276"/>
        <v>1.5598000000000001</v>
      </c>
    </row>
    <row r="4082" spans="1:8">
      <c r="A4082" s="135">
        <v>42233</v>
      </c>
      <c r="B4082" s="136">
        <f t="shared" si="277"/>
        <v>2015</v>
      </c>
      <c r="C4082" s="137">
        <v>1.1077999999999999</v>
      </c>
      <c r="D4082" s="133">
        <f t="shared" si="275"/>
        <v>1.1077999999999999</v>
      </c>
      <c r="E4082" s="144">
        <v>42234</v>
      </c>
      <c r="F4082" s="139">
        <f t="shared" si="278"/>
        <v>2015</v>
      </c>
      <c r="G4082" s="140">
        <v>1.5658000000000001</v>
      </c>
      <c r="H4082" s="145">
        <f t="shared" si="276"/>
        <v>1.5658000000000001</v>
      </c>
    </row>
    <row r="4083" spans="1:8">
      <c r="A4083" s="135">
        <v>42234</v>
      </c>
      <c r="B4083" s="136">
        <f t="shared" si="277"/>
        <v>2015</v>
      </c>
      <c r="C4083" s="137">
        <v>1.1028</v>
      </c>
      <c r="D4083" s="133">
        <f t="shared" si="275"/>
        <v>1.1028</v>
      </c>
      <c r="E4083" s="144">
        <v>42235</v>
      </c>
      <c r="F4083" s="139">
        <f t="shared" si="278"/>
        <v>2015</v>
      </c>
      <c r="G4083" s="140">
        <v>1.5645</v>
      </c>
      <c r="H4083" s="145">
        <f t="shared" si="276"/>
        <v>1.5645</v>
      </c>
    </row>
    <row r="4084" spans="1:8">
      <c r="A4084" s="135">
        <v>42235</v>
      </c>
      <c r="B4084" s="136">
        <f t="shared" si="277"/>
        <v>2015</v>
      </c>
      <c r="C4084" s="137">
        <v>1.1061000000000001</v>
      </c>
      <c r="D4084" s="133">
        <f t="shared" si="275"/>
        <v>1.1061000000000001</v>
      </c>
      <c r="E4084" s="144">
        <v>42236</v>
      </c>
      <c r="F4084" s="139">
        <f t="shared" si="278"/>
        <v>2015</v>
      </c>
      <c r="G4084" s="140">
        <v>1.5688</v>
      </c>
      <c r="H4084" s="145">
        <f t="shared" si="276"/>
        <v>1.5688</v>
      </c>
    </row>
    <row r="4085" spans="1:8">
      <c r="A4085" s="135">
        <v>42236</v>
      </c>
      <c r="B4085" s="136">
        <f t="shared" si="277"/>
        <v>2015</v>
      </c>
      <c r="C4085" s="137">
        <v>1.1200000000000001</v>
      </c>
      <c r="D4085" s="133">
        <f t="shared" si="275"/>
        <v>1.1200000000000001</v>
      </c>
      <c r="E4085" s="144">
        <v>42237</v>
      </c>
      <c r="F4085" s="139">
        <f t="shared" si="278"/>
        <v>2015</v>
      </c>
      <c r="G4085" s="140">
        <v>1.5698000000000001</v>
      </c>
      <c r="H4085" s="145">
        <f t="shared" si="276"/>
        <v>1.5698000000000001</v>
      </c>
    </row>
    <row r="4086" spans="1:8">
      <c r="A4086" s="135">
        <v>42237</v>
      </c>
      <c r="B4086" s="136">
        <f t="shared" si="277"/>
        <v>2015</v>
      </c>
      <c r="C4086" s="137">
        <v>1.1355999999999999</v>
      </c>
      <c r="D4086" s="133">
        <f t="shared" si="275"/>
        <v>1.1355999999999999</v>
      </c>
      <c r="E4086" s="144">
        <v>42240</v>
      </c>
      <c r="F4086" s="139">
        <f t="shared" si="278"/>
        <v>2015</v>
      </c>
      <c r="G4086" s="140">
        <v>1.5730999999999999</v>
      </c>
      <c r="H4086" s="145">
        <f t="shared" si="276"/>
        <v>1.5730999999999999</v>
      </c>
    </row>
    <row r="4087" spans="1:8">
      <c r="A4087" s="135">
        <v>42240</v>
      </c>
      <c r="B4087" s="136">
        <f t="shared" si="277"/>
        <v>2015</v>
      </c>
      <c r="C4087" s="137">
        <v>1.1579999999999999</v>
      </c>
      <c r="D4087" s="133">
        <f t="shared" si="275"/>
        <v>1.1579999999999999</v>
      </c>
      <c r="E4087" s="144">
        <v>42241</v>
      </c>
      <c r="F4087" s="139">
        <f t="shared" si="278"/>
        <v>2015</v>
      </c>
      <c r="G4087" s="140">
        <v>1.5698000000000001</v>
      </c>
      <c r="H4087" s="145">
        <f t="shared" si="276"/>
        <v>1.5698000000000001</v>
      </c>
    </row>
    <row r="4088" spans="1:8">
      <c r="A4088" s="135">
        <v>42241</v>
      </c>
      <c r="B4088" s="136">
        <f t="shared" si="277"/>
        <v>2015</v>
      </c>
      <c r="C4088" s="137">
        <v>1.141</v>
      </c>
      <c r="D4088" s="133">
        <f t="shared" si="275"/>
        <v>1.141</v>
      </c>
      <c r="E4088" s="144">
        <v>42242</v>
      </c>
      <c r="F4088" s="139">
        <f t="shared" si="278"/>
        <v>2015</v>
      </c>
      <c r="G4088" s="140">
        <v>1.5492999999999999</v>
      </c>
      <c r="H4088" s="145">
        <f t="shared" si="276"/>
        <v>1.5492999999999999</v>
      </c>
    </row>
    <row r="4089" spans="1:8">
      <c r="A4089" s="135">
        <v>42242</v>
      </c>
      <c r="B4089" s="136">
        <f t="shared" si="277"/>
        <v>2015</v>
      </c>
      <c r="C4089" s="137">
        <v>1.139</v>
      </c>
      <c r="D4089" s="133">
        <f t="shared" si="275"/>
        <v>1.139</v>
      </c>
      <c r="E4089" s="144">
        <v>42243</v>
      </c>
      <c r="F4089" s="139">
        <f t="shared" si="278"/>
        <v>2015</v>
      </c>
      <c r="G4089" s="140">
        <v>1.5410999999999999</v>
      </c>
      <c r="H4089" s="145">
        <f t="shared" si="276"/>
        <v>1.5410999999999999</v>
      </c>
    </row>
    <row r="4090" spans="1:8">
      <c r="A4090" s="135">
        <v>42243</v>
      </c>
      <c r="B4090" s="136">
        <f t="shared" si="277"/>
        <v>2015</v>
      </c>
      <c r="C4090" s="137">
        <v>1.1238999999999999</v>
      </c>
      <c r="D4090" s="133">
        <f t="shared" si="275"/>
        <v>1.1238999999999999</v>
      </c>
      <c r="E4090" s="144">
        <v>42244</v>
      </c>
      <c r="F4090" s="139">
        <f t="shared" si="278"/>
        <v>2015</v>
      </c>
      <c r="G4090" s="140">
        <v>1.5362</v>
      </c>
      <c r="H4090" s="145">
        <f t="shared" si="276"/>
        <v>1.5362</v>
      </c>
    </row>
    <row r="4091" spans="1:8">
      <c r="A4091" s="135">
        <v>42244</v>
      </c>
      <c r="B4091" s="136">
        <f t="shared" si="277"/>
        <v>2015</v>
      </c>
      <c r="C4091" s="137">
        <v>1.1172</v>
      </c>
      <c r="D4091" s="133">
        <f t="shared" si="275"/>
        <v>1.1172</v>
      </c>
      <c r="E4091" s="144">
        <v>42247</v>
      </c>
      <c r="F4091" s="139">
        <f t="shared" si="278"/>
        <v>2015</v>
      </c>
      <c r="G4091" s="140">
        <v>1.5363</v>
      </c>
      <c r="H4091" s="145">
        <f t="shared" si="276"/>
        <v>1.5363</v>
      </c>
    </row>
    <row r="4092" spans="1:8">
      <c r="A4092" s="135">
        <v>42247</v>
      </c>
      <c r="B4092" s="136">
        <f t="shared" si="277"/>
        <v>2015</v>
      </c>
      <c r="C4092" s="137">
        <v>1.1194</v>
      </c>
      <c r="D4092" s="133">
        <f t="shared" si="275"/>
        <v>1.1194</v>
      </c>
      <c r="E4092" s="144">
        <v>42248</v>
      </c>
      <c r="F4092" s="139">
        <f t="shared" si="278"/>
        <v>2015</v>
      </c>
      <c r="G4092" s="140">
        <v>1.5341</v>
      </c>
      <c r="H4092" s="145">
        <f t="shared" si="276"/>
        <v>1.5341</v>
      </c>
    </row>
    <row r="4093" spans="1:8">
      <c r="A4093" s="135">
        <v>42248</v>
      </c>
      <c r="B4093" s="136">
        <f t="shared" si="277"/>
        <v>2015</v>
      </c>
      <c r="C4093" s="137">
        <v>1.1263000000000001</v>
      </c>
      <c r="D4093" s="133">
        <f t="shared" si="275"/>
        <v>1.1263000000000001</v>
      </c>
      <c r="E4093" s="144">
        <v>42249</v>
      </c>
      <c r="F4093" s="139">
        <f t="shared" si="278"/>
        <v>2015</v>
      </c>
      <c r="G4093" s="140">
        <v>1.5309999999999999</v>
      </c>
      <c r="H4093" s="145">
        <f t="shared" si="276"/>
        <v>1.5309999999999999</v>
      </c>
    </row>
    <row r="4094" spans="1:8">
      <c r="A4094" s="135">
        <v>42249</v>
      </c>
      <c r="B4094" s="136">
        <f t="shared" si="277"/>
        <v>2015</v>
      </c>
      <c r="C4094" s="137">
        <v>1.1242000000000001</v>
      </c>
      <c r="D4094" s="133">
        <f t="shared" si="275"/>
        <v>1.1242000000000001</v>
      </c>
      <c r="E4094" s="144">
        <v>42250</v>
      </c>
      <c r="F4094" s="139">
        <f t="shared" si="278"/>
        <v>2015</v>
      </c>
      <c r="G4094" s="140">
        <v>1.5254000000000001</v>
      </c>
      <c r="H4094" s="145">
        <f t="shared" si="276"/>
        <v>1.5254000000000001</v>
      </c>
    </row>
    <row r="4095" spans="1:8">
      <c r="A4095" s="135">
        <v>42250</v>
      </c>
      <c r="B4095" s="136">
        <f t="shared" si="277"/>
        <v>2015</v>
      </c>
      <c r="C4095" s="137">
        <v>1.1104000000000001</v>
      </c>
      <c r="D4095" s="133">
        <f t="shared" si="275"/>
        <v>1.1104000000000001</v>
      </c>
      <c r="E4095" s="144">
        <v>42251</v>
      </c>
      <c r="F4095" s="139">
        <f t="shared" si="278"/>
        <v>2015</v>
      </c>
      <c r="G4095" s="140">
        <v>1.5195000000000001</v>
      </c>
      <c r="H4095" s="145">
        <f t="shared" si="276"/>
        <v>1.5195000000000001</v>
      </c>
    </row>
    <row r="4096" spans="1:8">
      <c r="A4096" s="135">
        <v>42251</v>
      </c>
      <c r="B4096" s="136">
        <f t="shared" si="277"/>
        <v>2015</v>
      </c>
      <c r="C4096" s="137">
        <v>1.1116999999999999</v>
      </c>
      <c r="D4096" s="133">
        <f t="shared" si="275"/>
        <v>1.1116999999999999</v>
      </c>
      <c r="E4096" s="144">
        <v>42254</v>
      </c>
      <c r="F4096" s="139">
        <f t="shared" si="278"/>
        <v>2015</v>
      </c>
      <c r="G4096" s="140" t="s">
        <v>50</v>
      </c>
      <c r="H4096" s="145" t="str">
        <f t="shared" si="276"/>
        <v/>
      </c>
    </row>
    <row r="4097" spans="1:8">
      <c r="A4097" s="135">
        <v>42254</v>
      </c>
      <c r="B4097" s="136">
        <f t="shared" si="277"/>
        <v>2015</v>
      </c>
      <c r="C4097" s="137" t="s">
        <v>50</v>
      </c>
      <c r="D4097" s="133" t="str">
        <f t="shared" si="275"/>
        <v/>
      </c>
      <c r="E4097" s="144">
        <v>42255</v>
      </c>
      <c r="F4097" s="139">
        <f t="shared" si="278"/>
        <v>2015</v>
      </c>
      <c r="G4097" s="140">
        <v>1.5381</v>
      </c>
      <c r="H4097" s="145">
        <f t="shared" si="276"/>
        <v>1.5381</v>
      </c>
    </row>
    <row r="4098" spans="1:8">
      <c r="A4098" s="135">
        <v>42255</v>
      </c>
      <c r="B4098" s="136">
        <f t="shared" si="277"/>
        <v>2015</v>
      </c>
      <c r="C4098" s="137">
        <v>1.1182000000000001</v>
      </c>
      <c r="D4098" s="133">
        <f t="shared" si="275"/>
        <v>1.1182000000000001</v>
      </c>
      <c r="E4098" s="144">
        <v>42256</v>
      </c>
      <c r="F4098" s="139">
        <f t="shared" si="278"/>
        <v>2015</v>
      </c>
      <c r="G4098" s="140">
        <v>1.5363</v>
      </c>
      <c r="H4098" s="145">
        <f t="shared" si="276"/>
        <v>1.5363</v>
      </c>
    </row>
    <row r="4099" spans="1:8">
      <c r="A4099" s="135">
        <v>42256</v>
      </c>
      <c r="B4099" s="136">
        <f t="shared" si="277"/>
        <v>2015</v>
      </c>
      <c r="C4099" s="137">
        <v>1.1165</v>
      </c>
      <c r="D4099" s="133">
        <f t="shared" si="275"/>
        <v>1.1165</v>
      </c>
      <c r="E4099" s="144">
        <v>42257</v>
      </c>
      <c r="F4099" s="139">
        <f t="shared" si="278"/>
        <v>2015</v>
      </c>
      <c r="G4099" s="140">
        <v>1.5457000000000001</v>
      </c>
      <c r="H4099" s="145">
        <f t="shared" si="276"/>
        <v>1.5457000000000001</v>
      </c>
    </row>
    <row r="4100" spans="1:8">
      <c r="A4100" s="135">
        <v>42257</v>
      </c>
      <c r="B4100" s="136">
        <f t="shared" si="277"/>
        <v>2015</v>
      </c>
      <c r="C4100" s="137">
        <v>1.1262000000000001</v>
      </c>
      <c r="D4100" s="133">
        <f t="shared" si="275"/>
        <v>1.1262000000000001</v>
      </c>
      <c r="E4100" s="144">
        <v>42258</v>
      </c>
      <c r="F4100" s="139">
        <f t="shared" si="278"/>
        <v>2015</v>
      </c>
      <c r="G4100" s="140">
        <v>1.5426</v>
      </c>
      <c r="H4100" s="145">
        <f t="shared" si="276"/>
        <v>1.5426</v>
      </c>
    </row>
    <row r="4101" spans="1:8">
      <c r="A4101" s="135">
        <v>42258</v>
      </c>
      <c r="B4101" s="136">
        <f t="shared" si="277"/>
        <v>2015</v>
      </c>
      <c r="C4101" s="137">
        <v>1.1337999999999999</v>
      </c>
      <c r="D4101" s="133">
        <f t="shared" si="275"/>
        <v>1.1337999999999999</v>
      </c>
      <c r="E4101" s="144">
        <v>42261</v>
      </c>
      <c r="F4101" s="139">
        <f t="shared" si="278"/>
        <v>2015</v>
      </c>
      <c r="G4101" s="140">
        <v>1.5423</v>
      </c>
      <c r="H4101" s="145">
        <f t="shared" si="276"/>
        <v>1.5423</v>
      </c>
    </row>
    <row r="4102" spans="1:8">
      <c r="A4102" s="135">
        <v>42261</v>
      </c>
      <c r="B4102" s="136">
        <f t="shared" si="277"/>
        <v>2015</v>
      </c>
      <c r="C4102" s="137">
        <v>1.1307</v>
      </c>
      <c r="D4102" s="133">
        <f t="shared" si="275"/>
        <v>1.1307</v>
      </c>
      <c r="E4102" s="144">
        <v>42262</v>
      </c>
      <c r="F4102" s="139">
        <f t="shared" si="278"/>
        <v>2015</v>
      </c>
      <c r="G4102" s="140">
        <v>1.5351999999999999</v>
      </c>
      <c r="H4102" s="145">
        <f t="shared" si="276"/>
        <v>1.5351999999999999</v>
      </c>
    </row>
    <row r="4103" spans="1:8">
      <c r="A4103" s="135">
        <v>42262</v>
      </c>
      <c r="B4103" s="136">
        <f t="shared" si="277"/>
        <v>2015</v>
      </c>
      <c r="C4103" s="137">
        <v>1.1259999999999999</v>
      </c>
      <c r="D4103" s="133">
        <f t="shared" ref="D4103:D4166" si="279">IF(ISNUMBER(C4103),C4103,"")</f>
        <v>1.1259999999999999</v>
      </c>
      <c r="E4103" s="144">
        <v>42263</v>
      </c>
      <c r="F4103" s="139">
        <f t="shared" si="278"/>
        <v>2015</v>
      </c>
      <c r="G4103" s="140">
        <v>1.5499000000000001</v>
      </c>
      <c r="H4103" s="145">
        <f t="shared" ref="H4103:H4166" si="280">IF(ISNUMBER(G4103),G4103,"")</f>
        <v>1.5499000000000001</v>
      </c>
    </row>
    <row r="4104" spans="1:8">
      <c r="A4104" s="135">
        <v>42263</v>
      </c>
      <c r="B4104" s="136">
        <f t="shared" ref="B4104:B4167" si="281">YEAR(A4104)</f>
        <v>2015</v>
      </c>
      <c r="C4104" s="137">
        <v>1.1304000000000001</v>
      </c>
      <c r="D4104" s="133">
        <f t="shared" si="279"/>
        <v>1.1304000000000001</v>
      </c>
      <c r="E4104" s="144">
        <v>42264</v>
      </c>
      <c r="F4104" s="139">
        <f t="shared" si="278"/>
        <v>2015</v>
      </c>
      <c r="G4104" s="140">
        <v>1.5508999999999999</v>
      </c>
      <c r="H4104" s="145">
        <f t="shared" si="280"/>
        <v>1.5508999999999999</v>
      </c>
    </row>
    <row r="4105" spans="1:8">
      <c r="A4105" s="135">
        <v>42264</v>
      </c>
      <c r="B4105" s="136">
        <f t="shared" si="281"/>
        <v>2015</v>
      </c>
      <c r="C4105" s="137">
        <v>1.1312</v>
      </c>
      <c r="D4105" s="133">
        <f t="shared" si="279"/>
        <v>1.1312</v>
      </c>
      <c r="E4105" s="144">
        <v>42265</v>
      </c>
      <c r="F4105" s="139">
        <f t="shared" ref="F4105:F4168" si="282">YEAR(E4105)</f>
        <v>2015</v>
      </c>
      <c r="G4105" s="140">
        <v>1.5572999999999999</v>
      </c>
      <c r="H4105" s="145">
        <f t="shared" si="280"/>
        <v>1.5572999999999999</v>
      </c>
    </row>
    <row r="4106" spans="1:8">
      <c r="A4106" s="135">
        <v>42265</v>
      </c>
      <c r="B4106" s="136">
        <f t="shared" si="281"/>
        <v>2015</v>
      </c>
      <c r="C4106" s="137">
        <v>1.1357999999999999</v>
      </c>
      <c r="D4106" s="133">
        <f t="shared" si="279"/>
        <v>1.1357999999999999</v>
      </c>
      <c r="E4106" s="144">
        <v>42268</v>
      </c>
      <c r="F4106" s="139">
        <f t="shared" si="282"/>
        <v>2015</v>
      </c>
      <c r="G4106" s="140">
        <v>1.5506</v>
      </c>
      <c r="H4106" s="145">
        <f t="shared" si="280"/>
        <v>1.5506</v>
      </c>
    </row>
    <row r="4107" spans="1:8">
      <c r="A4107" s="135">
        <v>42268</v>
      </c>
      <c r="B4107" s="136">
        <f t="shared" si="281"/>
        <v>2015</v>
      </c>
      <c r="C4107" s="137">
        <v>1.1204000000000001</v>
      </c>
      <c r="D4107" s="133">
        <f t="shared" si="279"/>
        <v>1.1204000000000001</v>
      </c>
      <c r="E4107" s="144">
        <v>42269</v>
      </c>
      <c r="F4107" s="139">
        <f t="shared" si="282"/>
        <v>2015</v>
      </c>
      <c r="G4107" s="140">
        <v>1.5356000000000001</v>
      </c>
      <c r="H4107" s="145">
        <f t="shared" si="280"/>
        <v>1.5356000000000001</v>
      </c>
    </row>
    <row r="4108" spans="1:8">
      <c r="A4108" s="135">
        <v>42269</v>
      </c>
      <c r="B4108" s="136">
        <f t="shared" si="281"/>
        <v>2015</v>
      </c>
      <c r="C4108" s="137">
        <v>1.1133</v>
      </c>
      <c r="D4108" s="133">
        <f t="shared" si="279"/>
        <v>1.1133</v>
      </c>
      <c r="E4108" s="144">
        <v>42270</v>
      </c>
      <c r="F4108" s="139">
        <f t="shared" si="282"/>
        <v>2015</v>
      </c>
      <c r="G4108" s="140">
        <v>1.5243</v>
      </c>
      <c r="H4108" s="145">
        <f t="shared" si="280"/>
        <v>1.5243</v>
      </c>
    </row>
    <row r="4109" spans="1:8">
      <c r="A4109" s="135">
        <v>42270</v>
      </c>
      <c r="B4109" s="136">
        <f t="shared" si="281"/>
        <v>2015</v>
      </c>
      <c r="C4109" s="137">
        <v>1.1160000000000001</v>
      </c>
      <c r="D4109" s="133">
        <f t="shared" si="279"/>
        <v>1.1160000000000001</v>
      </c>
      <c r="E4109" s="144">
        <v>42271</v>
      </c>
      <c r="F4109" s="139">
        <f t="shared" si="282"/>
        <v>2015</v>
      </c>
      <c r="G4109" s="140">
        <v>1.5254000000000001</v>
      </c>
      <c r="H4109" s="145">
        <f t="shared" si="280"/>
        <v>1.5254000000000001</v>
      </c>
    </row>
    <row r="4110" spans="1:8">
      <c r="A4110" s="135">
        <v>42271</v>
      </c>
      <c r="B4110" s="136">
        <f t="shared" si="281"/>
        <v>2015</v>
      </c>
      <c r="C4110" s="137">
        <v>1.1252</v>
      </c>
      <c r="D4110" s="133">
        <f t="shared" si="279"/>
        <v>1.1252</v>
      </c>
      <c r="E4110" s="144">
        <v>42272</v>
      </c>
      <c r="F4110" s="139">
        <f t="shared" si="282"/>
        <v>2015</v>
      </c>
      <c r="G4110" s="140">
        <v>1.5172000000000001</v>
      </c>
      <c r="H4110" s="145">
        <f t="shared" si="280"/>
        <v>1.5172000000000001</v>
      </c>
    </row>
    <row r="4111" spans="1:8">
      <c r="A4111" s="135">
        <v>42272</v>
      </c>
      <c r="B4111" s="136">
        <f t="shared" si="281"/>
        <v>2015</v>
      </c>
      <c r="C4111" s="137">
        <v>1.1192</v>
      </c>
      <c r="D4111" s="133">
        <f t="shared" si="279"/>
        <v>1.1192</v>
      </c>
      <c r="E4111" s="144">
        <v>42275</v>
      </c>
      <c r="F4111" s="139">
        <f t="shared" si="282"/>
        <v>2015</v>
      </c>
      <c r="G4111" s="140">
        <v>1.5207999999999999</v>
      </c>
      <c r="H4111" s="145">
        <f t="shared" si="280"/>
        <v>1.5207999999999999</v>
      </c>
    </row>
    <row r="4112" spans="1:8">
      <c r="A4112" s="135">
        <v>42275</v>
      </c>
      <c r="B4112" s="136">
        <f t="shared" si="281"/>
        <v>2015</v>
      </c>
      <c r="C4112" s="137">
        <v>1.1235999999999999</v>
      </c>
      <c r="D4112" s="133">
        <f t="shared" si="279"/>
        <v>1.1235999999999999</v>
      </c>
      <c r="E4112" s="144">
        <v>42276</v>
      </c>
      <c r="F4112" s="139">
        <f t="shared" si="282"/>
        <v>2015</v>
      </c>
      <c r="G4112" s="140">
        <v>1.5167999999999999</v>
      </c>
      <c r="H4112" s="145">
        <f t="shared" si="280"/>
        <v>1.5167999999999999</v>
      </c>
    </row>
    <row r="4113" spans="1:8">
      <c r="A4113" s="135">
        <v>42276</v>
      </c>
      <c r="B4113" s="136">
        <f t="shared" si="281"/>
        <v>2015</v>
      </c>
      <c r="C4113" s="137">
        <v>1.1246</v>
      </c>
      <c r="D4113" s="133">
        <f t="shared" si="279"/>
        <v>1.1246</v>
      </c>
      <c r="E4113" s="144">
        <v>42277</v>
      </c>
      <c r="F4113" s="139">
        <f t="shared" si="282"/>
        <v>2015</v>
      </c>
      <c r="G4113" s="140">
        <v>1.5116000000000001</v>
      </c>
      <c r="H4113" s="145">
        <f t="shared" si="280"/>
        <v>1.5116000000000001</v>
      </c>
    </row>
    <row r="4114" spans="1:8">
      <c r="A4114" s="135">
        <v>42277</v>
      </c>
      <c r="B4114" s="136">
        <f t="shared" si="281"/>
        <v>2015</v>
      </c>
      <c r="C4114" s="137">
        <v>1.1162000000000001</v>
      </c>
      <c r="D4114" s="133">
        <f t="shared" si="279"/>
        <v>1.1162000000000001</v>
      </c>
      <c r="E4114" s="144">
        <v>42278</v>
      </c>
      <c r="F4114" s="139">
        <f t="shared" si="282"/>
        <v>2015</v>
      </c>
      <c r="G4114" s="140">
        <v>1.5162</v>
      </c>
      <c r="H4114" s="145">
        <f t="shared" si="280"/>
        <v>1.5162</v>
      </c>
    </row>
    <row r="4115" spans="1:8">
      <c r="A4115" s="135">
        <v>42278</v>
      </c>
      <c r="B4115" s="136">
        <f t="shared" si="281"/>
        <v>2015</v>
      </c>
      <c r="C4115" s="137">
        <v>1.1200000000000001</v>
      </c>
      <c r="D4115" s="133">
        <f t="shared" si="279"/>
        <v>1.1200000000000001</v>
      </c>
      <c r="E4115" s="144">
        <v>42279</v>
      </c>
      <c r="F4115" s="139">
        <f t="shared" si="282"/>
        <v>2015</v>
      </c>
      <c r="G4115" s="140">
        <v>1.5216000000000001</v>
      </c>
      <c r="H4115" s="145">
        <f t="shared" si="280"/>
        <v>1.5216000000000001</v>
      </c>
    </row>
    <row r="4116" spans="1:8">
      <c r="A4116" s="135">
        <v>42279</v>
      </c>
      <c r="B4116" s="136">
        <f t="shared" si="281"/>
        <v>2015</v>
      </c>
      <c r="C4116" s="137">
        <v>1.1275999999999999</v>
      </c>
      <c r="D4116" s="133">
        <f t="shared" si="279"/>
        <v>1.1275999999999999</v>
      </c>
      <c r="E4116" s="144">
        <v>42282</v>
      </c>
      <c r="F4116" s="139">
        <f t="shared" si="282"/>
        <v>2015</v>
      </c>
      <c r="G4116" s="140">
        <v>1.5165</v>
      </c>
      <c r="H4116" s="145">
        <f t="shared" si="280"/>
        <v>1.5165</v>
      </c>
    </row>
    <row r="4117" spans="1:8">
      <c r="A4117" s="135">
        <v>42282</v>
      </c>
      <c r="B4117" s="136">
        <f t="shared" si="281"/>
        <v>2015</v>
      </c>
      <c r="C4117" s="137">
        <v>1.1200000000000001</v>
      </c>
      <c r="D4117" s="133">
        <f t="shared" si="279"/>
        <v>1.1200000000000001</v>
      </c>
      <c r="E4117" s="144">
        <v>42283</v>
      </c>
      <c r="F4117" s="139">
        <f t="shared" si="282"/>
        <v>2015</v>
      </c>
      <c r="G4117" s="140">
        <v>1.5226999999999999</v>
      </c>
      <c r="H4117" s="145">
        <f t="shared" si="280"/>
        <v>1.5226999999999999</v>
      </c>
    </row>
    <row r="4118" spans="1:8">
      <c r="A4118" s="135">
        <v>42283</v>
      </c>
      <c r="B4118" s="136">
        <f t="shared" si="281"/>
        <v>2015</v>
      </c>
      <c r="C4118" s="137">
        <v>1.1266</v>
      </c>
      <c r="D4118" s="133">
        <f t="shared" si="279"/>
        <v>1.1266</v>
      </c>
      <c r="E4118" s="144">
        <v>42284</v>
      </c>
      <c r="F4118" s="139">
        <f t="shared" si="282"/>
        <v>2015</v>
      </c>
      <c r="G4118" s="140">
        <v>1.5315000000000001</v>
      </c>
      <c r="H4118" s="145">
        <f t="shared" si="280"/>
        <v>1.5315000000000001</v>
      </c>
    </row>
    <row r="4119" spans="1:8">
      <c r="A4119" s="135">
        <v>42284</v>
      </c>
      <c r="B4119" s="136">
        <f t="shared" si="281"/>
        <v>2015</v>
      </c>
      <c r="C4119" s="137">
        <v>1.1249</v>
      </c>
      <c r="D4119" s="133">
        <f t="shared" si="279"/>
        <v>1.1249</v>
      </c>
      <c r="E4119" s="144">
        <v>42285</v>
      </c>
      <c r="F4119" s="139">
        <f t="shared" si="282"/>
        <v>2015</v>
      </c>
      <c r="G4119" s="140">
        <v>1.5316000000000001</v>
      </c>
      <c r="H4119" s="145">
        <f t="shared" si="280"/>
        <v>1.5316000000000001</v>
      </c>
    </row>
    <row r="4120" spans="1:8">
      <c r="A4120" s="135">
        <v>42285</v>
      </c>
      <c r="B4120" s="136">
        <f t="shared" si="281"/>
        <v>2015</v>
      </c>
      <c r="C4120" s="137">
        <v>1.1282000000000001</v>
      </c>
      <c r="D4120" s="133">
        <f t="shared" si="279"/>
        <v>1.1282000000000001</v>
      </c>
      <c r="E4120" s="144">
        <v>42286</v>
      </c>
      <c r="F4120" s="139">
        <f t="shared" si="282"/>
        <v>2015</v>
      </c>
      <c r="G4120" s="140">
        <v>1.5315000000000001</v>
      </c>
      <c r="H4120" s="145">
        <f t="shared" si="280"/>
        <v>1.5315000000000001</v>
      </c>
    </row>
    <row r="4121" spans="1:8">
      <c r="A4121" s="135">
        <v>42286</v>
      </c>
      <c r="B4121" s="136">
        <f t="shared" si="281"/>
        <v>2015</v>
      </c>
      <c r="C4121" s="137">
        <v>1.1363000000000001</v>
      </c>
      <c r="D4121" s="133">
        <f t="shared" si="279"/>
        <v>1.1363000000000001</v>
      </c>
      <c r="E4121" s="144">
        <v>42289</v>
      </c>
      <c r="F4121" s="139">
        <f t="shared" si="282"/>
        <v>2015</v>
      </c>
      <c r="G4121" s="140" t="s">
        <v>50</v>
      </c>
      <c r="H4121" s="145" t="str">
        <f t="shared" si="280"/>
        <v/>
      </c>
    </row>
    <row r="4122" spans="1:8">
      <c r="A4122" s="135">
        <v>42289</v>
      </c>
      <c r="B4122" s="136">
        <f t="shared" si="281"/>
        <v>2015</v>
      </c>
      <c r="C4122" s="137" t="s">
        <v>50</v>
      </c>
      <c r="D4122" s="133" t="str">
        <f t="shared" si="279"/>
        <v/>
      </c>
      <c r="E4122" s="144">
        <v>42290</v>
      </c>
      <c r="F4122" s="139">
        <f t="shared" si="282"/>
        <v>2015</v>
      </c>
      <c r="G4122" s="140">
        <v>1.5242</v>
      </c>
      <c r="H4122" s="145">
        <f t="shared" si="280"/>
        <v>1.5242</v>
      </c>
    </row>
    <row r="4123" spans="1:8">
      <c r="A4123" s="135">
        <v>42290</v>
      </c>
      <c r="B4123" s="136">
        <f t="shared" si="281"/>
        <v>2015</v>
      </c>
      <c r="C4123" s="137">
        <v>1.1382000000000001</v>
      </c>
      <c r="D4123" s="133">
        <f t="shared" si="279"/>
        <v>1.1382000000000001</v>
      </c>
      <c r="E4123" s="144">
        <v>42291</v>
      </c>
      <c r="F4123" s="139">
        <f t="shared" si="282"/>
        <v>2015</v>
      </c>
      <c r="G4123" s="140">
        <v>1.5445</v>
      </c>
      <c r="H4123" s="145">
        <f t="shared" si="280"/>
        <v>1.5445</v>
      </c>
    </row>
    <row r="4124" spans="1:8">
      <c r="A4124" s="135">
        <v>42291</v>
      </c>
      <c r="B4124" s="136">
        <f t="shared" si="281"/>
        <v>2015</v>
      </c>
      <c r="C4124" s="137">
        <v>1.1436999999999999</v>
      </c>
      <c r="D4124" s="133">
        <f t="shared" si="279"/>
        <v>1.1436999999999999</v>
      </c>
      <c r="E4124" s="144">
        <v>42292</v>
      </c>
      <c r="F4124" s="139">
        <f t="shared" si="282"/>
        <v>2015</v>
      </c>
      <c r="G4124" s="140">
        <v>1.5475000000000001</v>
      </c>
      <c r="H4124" s="145">
        <f t="shared" si="280"/>
        <v>1.5475000000000001</v>
      </c>
    </row>
    <row r="4125" spans="1:8">
      <c r="A4125" s="135">
        <v>42292</v>
      </c>
      <c r="B4125" s="136">
        <f t="shared" si="281"/>
        <v>2015</v>
      </c>
      <c r="C4125" s="137">
        <v>1.1417999999999999</v>
      </c>
      <c r="D4125" s="133">
        <f t="shared" si="279"/>
        <v>1.1417999999999999</v>
      </c>
      <c r="E4125" s="144">
        <v>42293</v>
      </c>
      <c r="F4125" s="139">
        <f t="shared" si="282"/>
        <v>2015</v>
      </c>
      <c r="G4125" s="140">
        <v>1.5441</v>
      </c>
      <c r="H4125" s="145">
        <f t="shared" si="280"/>
        <v>1.5441</v>
      </c>
    </row>
    <row r="4126" spans="1:8">
      <c r="A4126" s="135">
        <v>42293</v>
      </c>
      <c r="B4126" s="136">
        <f t="shared" si="281"/>
        <v>2015</v>
      </c>
      <c r="C4126" s="137">
        <v>1.1359999999999999</v>
      </c>
      <c r="D4126" s="133">
        <f t="shared" si="279"/>
        <v>1.1359999999999999</v>
      </c>
      <c r="E4126" s="144">
        <v>42296</v>
      </c>
      <c r="F4126" s="139">
        <f t="shared" si="282"/>
        <v>2015</v>
      </c>
      <c r="G4126" s="140">
        <v>1.5470999999999999</v>
      </c>
      <c r="H4126" s="145">
        <f t="shared" si="280"/>
        <v>1.5470999999999999</v>
      </c>
    </row>
    <row r="4127" spans="1:8">
      <c r="A4127" s="135">
        <v>42296</v>
      </c>
      <c r="B4127" s="136">
        <f t="shared" si="281"/>
        <v>2015</v>
      </c>
      <c r="C4127" s="137">
        <v>1.1319999999999999</v>
      </c>
      <c r="D4127" s="133">
        <f t="shared" si="279"/>
        <v>1.1319999999999999</v>
      </c>
      <c r="E4127" s="144">
        <v>42297</v>
      </c>
      <c r="F4127" s="139">
        <f t="shared" si="282"/>
        <v>2015</v>
      </c>
      <c r="G4127" s="140">
        <v>1.5469999999999999</v>
      </c>
      <c r="H4127" s="145">
        <f t="shared" si="280"/>
        <v>1.5469999999999999</v>
      </c>
    </row>
    <row r="4128" spans="1:8">
      <c r="A4128" s="135">
        <v>42297</v>
      </c>
      <c r="B4128" s="136">
        <f t="shared" si="281"/>
        <v>2015</v>
      </c>
      <c r="C4128" s="137">
        <v>1.1358999999999999</v>
      </c>
      <c r="D4128" s="133">
        <f t="shared" si="279"/>
        <v>1.1358999999999999</v>
      </c>
      <c r="E4128" s="144">
        <v>42298</v>
      </c>
      <c r="F4128" s="139">
        <f t="shared" si="282"/>
        <v>2015</v>
      </c>
      <c r="G4128" s="140">
        <v>1.5463</v>
      </c>
      <c r="H4128" s="145">
        <f t="shared" si="280"/>
        <v>1.5463</v>
      </c>
    </row>
    <row r="4129" spans="1:8">
      <c r="A4129" s="135">
        <v>42298</v>
      </c>
      <c r="B4129" s="136">
        <f t="shared" si="281"/>
        <v>2015</v>
      </c>
      <c r="C4129" s="137">
        <v>1.1345000000000001</v>
      </c>
      <c r="D4129" s="133">
        <f t="shared" si="279"/>
        <v>1.1345000000000001</v>
      </c>
      <c r="E4129" s="144">
        <v>42299</v>
      </c>
      <c r="F4129" s="139">
        <f t="shared" si="282"/>
        <v>2015</v>
      </c>
      <c r="G4129" s="140">
        <v>1.5399</v>
      </c>
      <c r="H4129" s="145">
        <f t="shared" si="280"/>
        <v>1.5399</v>
      </c>
    </row>
    <row r="4130" spans="1:8">
      <c r="A4130" s="135">
        <v>42299</v>
      </c>
      <c r="B4130" s="136">
        <f t="shared" si="281"/>
        <v>2015</v>
      </c>
      <c r="C4130" s="137">
        <v>1.1140000000000001</v>
      </c>
      <c r="D4130" s="133">
        <f t="shared" si="279"/>
        <v>1.1140000000000001</v>
      </c>
      <c r="E4130" s="144">
        <v>42300</v>
      </c>
      <c r="F4130" s="139">
        <f t="shared" si="282"/>
        <v>2015</v>
      </c>
      <c r="G4130" s="140">
        <v>1.534</v>
      </c>
      <c r="H4130" s="145">
        <f t="shared" si="280"/>
        <v>1.534</v>
      </c>
    </row>
    <row r="4131" spans="1:8">
      <c r="A4131" s="135">
        <v>42300</v>
      </c>
      <c r="B4131" s="136">
        <f t="shared" si="281"/>
        <v>2015</v>
      </c>
      <c r="C4131" s="137">
        <v>1.1015999999999999</v>
      </c>
      <c r="D4131" s="133">
        <f t="shared" si="279"/>
        <v>1.1015999999999999</v>
      </c>
      <c r="E4131" s="144">
        <v>42303</v>
      </c>
      <c r="F4131" s="139">
        <f t="shared" si="282"/>
        <v>2015</v>
      </c>
      <c r="G4131" s="140">
        <v>1.5361</v>
      </c>
      <c r="H4131" s="145">
        <f t="shared" si="280"/>
        <v>1.5361</v>
      </c>
    </row>
    <row r="4132" spans="1:8">
      <c r="A4132" s="135">
        <v>42303</v>
      </c>
      <c r="B4132" s="136">
        <f t="shared" si="281"/>
        <v>2015</v>
      </c>
      <c r="C4132" s="137">
        <v>1.1051</v>
      </c>
      <c r="D4132" s="133">
        <f t="shared" si="279"/>
        <v>1.1051</v>
      </c>
      <c r="E4132" s="144">
        <v>42304</v>
      </c>
      <c r="F4132" s="139">
        <f t="shared" si="282"/>
        <v>2015</v>
      </c>
      <c r="G4132" s="140">
        <v>1.5311999999999999</v>
      </c>
      <c r="H4132" s="145">
        <f t="shared" si="280"/>
        <v>1.5311999999999999</v>
      </c>
    </row>
    <row r="4133" spans="1:8">
      <c r="A4133" s="135">
        <v>42304</v>
      </c>
      <c r="B4133" s="136">
        <f t="shared" si="281"/>
        <v>2015</v>
      </c>
      <c r="C4133" s="137">
        <v>1.1052</v>
      </c>
      <c r="D4133" s="133">
        <f t="shared" si="279"/>
        <v>1.1052</v>
      </c>
      <c r="E4133" s="144">
        <v>42305</v>
      </c>
      <c r="F4133" s="139">
        <f t="shared" si="282"/>
        <v>2015</v>
      </c>
      <c r="G4133" s="140">
        <v>1.5319</v>
      </c>
      <c r="H4133" s="145">
        <f t="shared" si="280"/>
        <v>1.5319</v>
      </c>
    </row>
    <row r="4134" spans="1:8">
      <c r="A4134" s="135">
        <v>42305</v>
      </c>
      <c r="B4134" s="136">
        <f t="shared" si="281"/>
        <v>2015</v>
      </c>
      <c r="C4134" s="137">
        <v>1.1066</v>
      </c>
      <c r="D4134" s="133">
        <f t="shared" si="279"/>
        <v>1.1066</v>
      </c>
      <c r="E4134" s="144">
        <v>42306</v>
      </c>
      <c r="F4134" s="139">
        <f t="shared" si="282"/>
        <v>2015</v>
      </c>
      <c r="G4134" s="140">
        <v>1.5296000000000001</v>
      </c>
      <c r="H4134" s="145">
        <f t="shared" si="280"/>
        <v>1.5296000000000001</v>
      </c>
    </row>
    <row r="4135" spans="1:8">
      <c r="A4135" s="135">
        <v>42306</v>
      </c>
      <c r="B4135" s="136">
        <f t="shared" si="281"/>
        <v>2015</v>
      </c>
      <c r="C4135" s="137">
        <v>1.0963000000000001</v>
      </c>
      <c r="D4135" s="133">
        <f t="shared" si="279"/>
        <v>1.0963000000000001</v>
      </c>
      <c r="E4135" s="144">
        <v>42307</v>
      </c>
      <c r="F4135" s="139">
        <f t="shared" si="282"/>
        <v>2015</v>
      </c>
      <c r="G4135" s="140">
        <v>1.5445</v>
      </c>
      <c r="H4135" s="145">
        <f t="shared" si="280"/>
        <v>1.5445</v>
      </c>
    </row>
    <row r="4136" spans="1:8">
      <c r="A4136" s="135">
        <v>42307</v>
      </c>
      <c r="B4136" s="136">
        <f t="shared" si="281"/>
        <v>2015</v>
      </c>
      <c r="C4136" s="137">
        <v>1.1042000000000001</v>
      </c>
      <c r="D4136" s="133">
        <f t="shared" si="279"/>
        <v>1.1042000000000001</v>
      </c>
      <c r="E4136" s="144">
        <v>42310</v>
      </c>
      <c r="F4136" s="139">
        <f t="shared" si="282"/>
        <v>2015</v>
      </c>
      <c r="G4136" s="140">
        <v>1.5427999999999999</v>
      </c>
      <c r="H4136" s="145">
        <f t="shared" si="280"/>
        <v>1.5427999999999999</v>
      </c>
    </row>
    <row r="4137" spans="1:8">
      <c r="A4137" s="135">
        <v>42310</v>
      </c>
      <c r="B4137" s="136">
        <f t="shared" si="281"/>
        <v>2015</v>
      </c>
      <c r="C4137" s="137">
        <v>1.1026</v>
      </c>
      <c r="D4137" s="133">
        <f t="shared" si="279"/>
        <v>1.1026</v>
      </c>
      <c r="E4137" s="144">
        <v>42311</v>
      </c>
      <c r="F4137" s="139">
        <f t="shared" si="282"/>
        <v>2015</v>
      </c>
      <c r="G4137" s="140">
        <v>1.5404</v>
      </c>
      <c r="H4137" s="145">
        <f t="shared" si="280"/>
        <v>1.5404</v>
      </c>
    </row>
    <row r="4138" spans="1:8">
      <c r="A4138" s="135">
        <v>42311</v>
      </c>
      <c r="B4138" s="136">
        <f t="shared" si="281"/>
        <v>2015</v>
      </c>
      <c r="C4138" s="137">
        <v>1.0946</v>
      </c>
      <c r="D4138" s="133">
        <f t="shared" si="279"/>
        <v>1.0946</v>
      </c>
      <c r="E4138" s="144">
        <v>42312</v>
      </c>
      <c r="F4138" s="139">
        <f t="shared" si="282"/>
        <v>2015</v>
      </c>
      <c r="G4138" s="140">
        <v>1.5377000000000001</v>
      </c>
      <c r="H4138" s="145">
        <f t="shared" si="280"/>
        <v>1.5377000000000001</v>
      </c>
    </row>
    <row r="4139" spans="1:8">
      <c r="A4139" s="135">
        <v>42312</v>
      </c>
      <c r="B4139" s="136">
        <f t="shared" si="281"/>
        <v>2015</v>
      </c>
      <c r="C4139" s="137">
        <v>1.0861000000000001</v>
      </c>
      <c r="D4139" s="133">
        <f t="shared" si="279"/>
        <v>1.0861000000000001</v>
      </c>
      <c r="E4139" s="144">
        <v>42313</v>
      </c>
      <c r="F4139" s="139">
        <f t="shared" si="282"/>
        <v>2015</v>
      </c>
      <c r="G4139" s="140">
        <v>1.5236000000000001</v>
      </c>
      <c r="H4139" s="145">
        <f t="shared" si="280"/>
        <v>1.5236000000000001</v>
      </c>
    </row>
    <row r="4140" spans="1:8">
      <c r="A4140" s="135">
        <v>42313</v>
      </c>
      <c r="B4140" s="136">
        <f t="shared" si="281"/>
        <v>2015</v>
      </c>
      <c r="C4140" s="137">
        <v>1.0869</v>
      </c>
      <c r="D4140" s="133">
        <f t="shared" si="279"/>
        <v>1.0869</v>
      </c>
      <c r="E4140" s="144">
        <v>42314</v>
      </c>
      <c r="F4140" s="139">
        <f t="shared" si="282"/>
        <v>2015</v>
      </c>
      <c r="G4140" s="140">
        <v>1.5071000000000001</v>
      </c>
      <c r="H4140" s="145">
        <f t="shared" si="280"/>
        <v>1.5071000000000001</v>
      </c>
    </row>
    <row r="4141" spans="1:8">
      <c r="A4141" s="135">
        <v>42314</v>
      </c>
      <c r="B4141" s="136">
        <f t="shared" si="281"/>
        <v>2015</v>
      </c>
      <c r="C4141" s="137">
        <v>1.0746</v>
      </c>
      <c r="D4141" s="133">
        <f t="shared" si="279"/>
        <v>1.0746</v>
      </c>
      <c r="E4141" s="144">
        <v>42317</v>
      </c>
      <c r="F4141" s="139">
        <f t="shared" si="282"/>
        <v>2015</v>
      </c>
      <c r="G4141" s="140">
        <v>1.5124</v>
      </c>
      <c r="H4141" s="145">
        <f t="shared" si="280"/>
        <v>1.5124</v>
      </c>
    </row>
    <row r="4142" spans="1:8">
      <c r="A4142" s="135">
        <v>42317</v>
      </c>
      <c r="B4142" s="136">
        <f t="shared" si="281"/>
        <v>2015</v>
      </c>
      <c r="C4142" s="137">
        <v>1.0767</v>
      </c>
      <c r="D4142" s="133">
        <f t="shared" si="279"/>
        <v>1.0767</v>
      </c>
      <c r="E4142" s="144">
        <v>42318</v>
      </c>
      <c r="F4142" s="139">
        <f t="shared" si="282"/>
        <v>2015</v>
      </c>
      <c r="G4142" s="140">
        <v>1.5109999999999999</v>
      </c>
      <c r="H4142" s="145">
        <f t="shared" si="280"/>
        <v>1.5109999999999999</v>
      </c>
    </row>
    <row r="4143" spans="1:8">
      <c r="A4143" s="135">
        <v>42318</v>
      </c>
      <c r="B4143" s="136">
        <f t="shared" si="281"/>
        <v>2015</v>
      </c>
      <c r="C4143" s="137">
        <v>1.0686</v>
      </c>
      <c r="D4143" s="133">
        <f t="shared" si="279"/>
        <v>1.0686</v>
      </c>
      <c r="E4143" s="144">
        <v>42319</v>
      </c>
      <c r="F4143" s="139">
        <f t="shared" si="282"/>
        <v>2015</v>
      </c>
      <c r="G4143" s="140" t="s">
        <v>50</v>
      </c>
      <c r="H4143" s="145" t="str">
        <f t="shared" si="280"/>
        <v/>
      </c>
    </row>
    <row r="4144" spans="1:8">
      <c r="A4144" s="135">
        <v>42319</v>
      </c>
      <c r="B4144" s="136">
        <f t="shared" si="281"/>
        <v>2015</v>
      </c>
      <c r="C4144" s="137" t="s">
        <v>50</v>
      </c>
      <c r="D4144" s="133" t="str">
        <f t="shared" si="279"/>
        <v/>
      </c>
      <c r="E4144" s="144">
        <v>42320</v>
      </c>
      <c r="F4144" s="139">
        <f t="shared" si="282"/>
        <v>2015</v>
      </c>
      <c r="G4144" s="140">
        <v>1.5206</v>
      </c>
      <c r="H4144" s="145">
        <f t="shared" si="280"/>
        <v>1.5206</v>
      </c>
    </row>
    <row r="4145" spans="1:8">
      <c r="A4145" s="135">
        <v>42320</v>
      </c>
      <c r="B4145" s="136">
        <f t="shared" si="281"/>
        <v>2015</v>
      </c>
      <c r="C4145" s="137">
        <v>1.0768</v>
      </c>
      <c r="D4145" s="133">
        <f t="shared" si="279"/>
        <v>1.0768</v>
      </c>
      <c r="E4145" s="144">
        <v>42321</v>
      </c>
      <c r="F4145" s="139">
        <f t="shared" si="282"/>
        <v>2015</v>
      </c>
      <c r="G4145" s="140">
        <v>1.5207999999999999</v>
      </c>
      <c r="H4145" s="145">
        <f t="shared" si="280"/>
        <v>1.5207999999999999</v>
      </c>
    </row>
    <row r="4146" spans="1:8">
      <c r="A4146" s="135">
        <v>42321</v>
      </c>
      <c r="B4146" s="136">
        <f t="shared" si="281"/>
        <v>2015</v>
      </c>
      <c r="C4146" s="137">
        <v>1.0722</v>
      </c>
      <c r="D4146" s="133">
        <f t="shared" si="279"/>
        <v>1.0722</v>
      </c>
      <c r="E4146" s="144">
        <v>42324</v>
      </c>
      <c r="F4146" s="139">
        <f t="shared" si="282"/>
        <v>2015</v>
      </c>
      <c r="G4146" s="140">
        <v>1.5204</v>
      </c>
      <c r="H4146" s="145">
        <f t="shared" si="280"/>
        <v>1.5204</v>
      </c>
    </row>
    <row r="4147" spans="1:8">
      <c r="A4147" s="135">
        <v>42324</v>
      </c>
      <c r="B4147" s="136">
        <f t="shared" si="281"/>
        <v>2015</v>
      </c>
      <c r="C4147" s="137">
        <v>1.0708</v>
      </c>
      <c r="D4147" s="133">
        <f t="shared" si="279"/>
        <v>1.0708</v>
      </c>
      <c r="E4147" s="144">
        <v>42325</v>
      </c>
      <c r="F4147" s="139">
        <f t="shared" si="282"/>
        <v>2015</v>
      </c>
      <c r="G4147" s="140">
        <v>1.5214000000000001</v>
      </c>
      <c r="H4147" s="145">
        <f t="shared" si="280"/>
        <v>1.5214000000000001</v>
      </c>
    </row>
    <row r="4148" spans="1:8">
      <c r="A4148" s="135">
        <v>42325</v>
      </c>
      <c r="B4148" s="136">
        <f t="shared" si="281"/>
        <v>2015</v>
      </c>
      <c r="C4148" s="137">
        <v>1.0633999999999999</v>
      </c>
      <c r="D4148" s="133">
        <f t="shared" si="279"/>
        <v>1.0633999999999999</v>
      </c>
      <c r="E4148" s="144">
        <v>42326</v>
      </c>
      <c r="F4148" s="139">
        <f t="shared" si="282"/>
        <v>2015</v>
      </c>
      <c r="G4148" s="140">
        <v>1.5209999999999999</v>
      </c>
      <c r="H4148" s="145">
        <f t="shared" si="280"/>
        <v>1.5209999999999999</v>
      </c>
    </row>
    <row r="4149" spans="1:8">
      <c r="A4149" s="135">
        <v>42326</v>
      </c>
      <c r="B4149" s="136">
        <f t="shared" si="281"/>
        <v>2015</v>
      </c>
      <c r="C4149" s="137">
        <v>1.0638000000000001</v>
      </c>
      <c r="D4149" s="133">
        <f t="shared" si="279"/>
        <v>1.0638000000000001</v>
      </c>
      <c r="E4149" s="144">
        <v>42327</v>
      </c>
      <c r="F4149" s="139">
        <f t="shared" si="282"/>
        <v>2015</v>
      </c>
      <c r="G4149" s="140">
        <v>1.5327</v>
      </c>
      <c r="H4149" s="145">
        <f t="shared" si="280"/>
        <v>1.5327</v>
      </c>
    </row>
    <row r="4150" spans="1:8">
      <c r="A4150" s="135">
        <v>42327</v>
      </c>
      <c r="B4150" s="136">
        <f t="shared" si="281"/>
        <v>2015</v>
      </c>
      <c r="C4150" s="137">
        <v>1.0746</v>
      </c>
      <c r="D4150" s="133">
        <f t="shared" si="279"/>
        <v>1.0746</v>
      </c>
      <c r="E4150" s="144">
        <v>42328</v>
      </c>
      <c r="F4150" s="139">
        <f t="shared" si="282"/>
        <v>2015</v>
      </c>
      <c r="G4150" s="140">
        <v>1.5199</v>
      </c>
      <c r="H4150" s="145">
        <f t="shared" si="280"/>
        <v>1.5199</v>
      </c>
    </row>
    <row r="4151" spans="1:8">
      <c r="A4151" s="135">
        <v>42328</v>
      </c>
      <c r="B4151" s="136">
        <f t="shared" si="281"/>
        <v>2015</v>
      </c>
      <c r="C4151" s="137">
        <v>1.0660000000000001</v>
      </c>
      <c r="D4151" s="133">
        <f t="shared" si="279"/>
        <v>1.0660000000000001</v>
      </c>
      <c r="E4151" s="144">
        <v>42331</v>
      </c>
      <c r="F4151" s="139">
        <f t="shared" si="282"/>
        <v>2015</v>
      </c>
      <c r="G4151" s="140">
        <v>1.5125</v>
      </c>
      <c r="H4151" s="145">
        <f t="shared" si="280"/>
        <v>1.5125</v>
      </c>
    </row>
    <row r="4152" spans="1:8">
      <c r="A4152" s="135">
        <v>42331</v>
      </c>
      <c r="B4152" s="136">
        <f t="shared" si="281"/>
        <v>2015</v>
      </c>
      <c r="C4152" s="137">
        <v>1.0602</v>
      </c>
      <c r="D4152" s="133">
        <f t="shared" si="279"/>
        <v>1.0602</v>
      </c>
      <c r="E4152" s="144">
        <v>42332</v>
      </c>
      <c r="F4152" s="139">
        <f t="shared" si="282"/>
        <v>2015</v>
      </c>
      <c r="G4152" s="140">
        <v>1.5057</v>
      </c>
      <c r="H4152" s="145">
        <f t="shared" si="280"/>
        <v>1.5057</v>
      </c>
    </row>
    <row r="4153" spans="1:8">
      <c r="A4153" s="135">
        <v>42332</v>
      </c>
      <c r="B4153" s="136">
        <f t="shared" si="281"/>
        <v>2015</v>
      </c>
      <c r="C4153" s="137">
        <v>1.0651999999999999</v>
      </c>
      <c r="D4153" s="133">
        <f t="shared" si="279"/>
        <v>1.0651999999999999</v>
      </c>
      <c r="E4153" s="144">
        <v>42333</v>
      </c>
      <c r="F4153" s="139">
        <f t="shared" si="282"/>
        <v>2015</v>
      </c>
      <c r="G4153" s="140">
        <v>1.5108999999999999</v>
      </c>
      <c r="H4153" s="145">
        <f t="shared" si="280"/>
        <v>1.5108999999999999</v>
      </c>
    </row>
    <row r="4154" spans="1:8">
      <c r="A4154" s="135">
        <v>42333</v>
      </c>
      <c r="B4154" s="136">
        <f t="shared" si="281"/>
        <v>2015</v>
      </c>
      <c r="C4154" s="137">
        <v>1.0616000000000001</v>
      </c>
      <c r="D4154" s="133">
        <f t="shared" si="279"/>
        <v>1.0616000000000001</v>
      </c>
      <c r="E4154" s="144">
        <v>42334</v>
      </c>
      <c r="F4154" s="139">
        <f t="shared" si="282"/>
        <v>2015</v>
      </c>
      <c r="G4154" s="140" t="s">
        <v>50</v>
      </c>
      <c r="H4154" s="145" t="str">
        <f t="shared" si="280"/>
        <v/>
      </c>
    </row>
    <row r="4155" spans="1:8">
      <c r="A4155" s="135">
        <v>42334</v>
      </c>
      <c r="B4155" s="136">
        <f t="shared" si="281"/>
        <v>2015</v>
      </c>
      <c r="C4155" s="137" t="s">
        <v>50</v>
      </c>
      <c r="D4155" s="133" t="str">
        <f t="shared" si="279"/>
        <v/>
      </c>
      <c r="E4155" s="144">
        <v>42335</v>
      </c>
      <c r="F4155" s="139">
        <f t="shared" si="282"/>
        <v>2015</v>
      </c>
      <c r="G4155" s="140">
        <v>1.504</v>
      </c>
      <c r="H4155" s="145">
        <f t="shared" si="280"/>
        <v>1.504</v>
      </c>
    </row>
    <row r="4156" spans="1:8">
      <c r="A4156" s="135">
        <v>42335</v>
      </c>
      <c r="B4156" s="136">
        <f t="shared" si="281"/>
        <v>2015</v>
      </c>
      <c r="C4156" s="137">
        <v>1.0596000000000001</v>
      </c>
      <c r="D4156" s="133">
        <f t="shared" si="279"/>
        <v>1.0596000000000001</v>
      </c>
      <c r="E4156" s="144">
        <v>42338</v>
      </c>
      <c r="F4156" s="139">
        <f t="shared" si="282"/>
        <v>2015</v>
      </c>
      <c r="G4156" s="140">
        <v>1.5044</v>
      </c>
      <c r="H4156" s="145">
        <f t="shared" si="280"/>
        <v>1.5044</v>
      </c>
    </row>
    <row r="4157" spans="1:8">
      <c r="A4157" s="135">
        <v>42338</v>
      </c>
      <c r="B4157" s="136">
        <f t="shared" si="281"/>
        <v>2015</v>
      </c>
      <c r="C4157" s="137">
        <v>1.0562</v>
      </c>
      <c r="D4157" s="133">
        <f t="shared" si="279"/>
        <v>1.0562</v>
      </c>
      <c r="E4157" s="144">
        <v>42339</v>
      </c>
      <c r="F4157" s="139">
        <f t="shared" si="282"/>
        <v>2015</v>
      </c>
      <c r="G4157" s="140">
        <v>1.5074000000000001</v>
      </c>
      <c r="H4157" s="145">
        <f t="shared" si="280"/>
        <v>1.5074000000000001</v>
      </c>
    </row>
    <row r="4158" spans="1:8">
      <c r="A4158" s="135">
        <v>42339</v>
      </c>
      <c r="B4158" s="136">
        <f t="shared" si="281"/>
        <v>2015</v>
      </c>
      <c r="C4158" s="137">
        <v>1.0620000000000001</v>
      </c>
      <c r="D4158" s="133">
        <f t="shared" si="279"/>
        <v>1.0620000000000001</v>
      </c>
      <c r="E4158" s="144">
        <v>42340</v>
      </c>
      <c r="F4158" s="139">
        <f t="shared" si="282"/>
        <v>2015</v>
      </c>
      <c r="G4158" s="140">
        <v>1.4926999999999999</v>
      </c>
      <c r="H4158" s="145">
        <f t="shared" si="280"/>
        <v>1.4926999999999999</v>
      </c>
    </row>
    <row r="4159" spans="1:8">
      <c r="A4159" s="135">
        <v>42340</v>
      </c>
      <c r="B4159" s="136">
        <f t="shared" si="281"/>
        <v>2015</v>
      </c>
      <c r="C4159" s="137">
        <v>1.0572999999999999</v>
      </c>
      <c r="D4159" s="133">
        <f t="shared" si="279"/>
        <v>1.0572999999999999</v>
      </c>
      <c r="E4159" s="144">
        <v>42341</v>
      </c>
      <c r="F4159" s="139">
        <f t="shared" si="282"/>
        <v>2015</v>
      </c>
      <c r="G4159" s="140">
        <v>1.5087999999999999</v>
      </c>
      <c r="H4159" s="145">
        <f t="shared" si="280"/>
        <v>1.5087999999999999</v>
      </c>
    </row>
    <row r="4160" spans="1:8">
      <c r="A4160" s="135">
        <v>42341</v>
      </c>
      <c r="B4160" s="136">
        <f t="shared" si="281"/>
        <v>2015</v>
      </c>
      <c r="C4160" s="137">
        <v>1.0902000000000001</v>
      </c>
      <c r="D4160" s="133">
        <f t="shared" si="279"/>
        <v>1.0902000000000001</v>
      </c>
      <c r="E4160" s="144">
        <v>42342</v>
      </c>
      <c r="F4160" s="139">
        <f t="shared" si="282"/>
        <v>2015</v>
      </c>
      <c r="G4160" s="140">
        <v>1.51</v>
      </c>
      <c r="H4160" s="145">
        <f t="shared" si="280"/>
        <v>1.51</v>
      </c>
    </row>
    <row r="4161" spans="1:8">
      <c r="A4161" s="135">
        <v>42342</v>
      </c>
      <c r="B4161" s="136">
        <f t="shared" si="281"/>
        <v>2015</v>
      </c>
      <c r="C4161" s="137">
        <v>1.0884</v>
      </c>
      <c r="D4161" s="133">
        <f t="shared" si="279"/>
        <v>1.0884</v>
      </c>
      <c r="E4161" s="144">
        <v>42345</v>
      </c>
      <c r="F4161" s="139">
        <f t="shared" si="282"/>
        <v>2015</v>
      </c>
      <c r="G4161" s="140">
        <v>1.5076000000000001</v>
      </c>
      <c r="H4161" s="145">
        <f t="shared" si="280"/>
        <v>1.5076000000000001</v>
      </c>
    </row>
    <row r="4162" spans="1:8">
      <c r="A4162" s="135">
        <v>42345</v>
      </c>
      <c r="B4162" s="136">
        <f t="shared" si="281"/>
        <v>2015</v>
      </c>
      <c r="C4162" s="137">
        <v>1.0840000000000001</v>
      </c>
      <c r="D4162" s="133">
        <f t="shared" si="279"/>
        <v>1.0840000000000001</v>
      </c>
      <c r="E4162" s="144">
        <v>42346</v>
      </c>
      <c r="F4162" s="139">
        <f t="shared" si="282"/>
        <v>2015</v>
      </c>
      <c r="G4162" s="140">
        <v>1.5</v>
      </c>
      <c r="H4162" s="145">
        <f t="shared" si="280"/>
        <v>1.5</v>
      </c>
    </row>
    <row r="4163" spans="1:8">
      <c r="A4163" s="135">
        <v>42346</v>
      </c>
      <c r="B4163" s="136">
        <f t="shared" si="281"/>
        <v>2015</v>
      </c>
      <c r="C4163" s="137">
        <v>1.0875999999999999</v>
      </c>
      <c r="D4163" s="133">
        <f t="shared" si="279"/>
        <v>1.0875999999999999</v>
      </c>
      <c r="E4163" s="144">
        <v>42347</v>
      </c>
      <c r="F4163" s="139">
        <f t="shared" si="282"/>
        <v>2015</v>
      </c>
      <c r="G4163" s="140">
        <v>1.5167999999999999</v>
      </c>
      <c r="H4163" s="145">
        <f t="shared" si="280"/>
        <v>1.5167999999999999</v>
      </c>
    </row>
    <row r="4164" spans="1:8">
      <c r="A4164" s="135">
        <v>42347</v>
      </c>
      <c r="B4164" s="136">
        <f t="shared" si="281"/>
        <v>2015</v>
      </c>
      <c r="C4164" s="137">
        <v>1.0984</v>
      </c>
      <c r="D4164" s="133">
        <f t="shared" si="279"/>
        <v>1.0984</v>
      </c>
      <c r="E4164" s="144">
        <v>42348</v>
      </c>
      <c r="F4164" s="139">
        <f t="shared" si="282"/>
        <v>2015</v>
      </c>
      <c r="G4164" s="140">
        <v>1.5176000000000001</v>
      </c>
      <c r="H4164" s="145">
        <f t="shared" si="280"/>
        <v>1.5176000000000001</v>
      </c>
    </row>
    <row r="4165" spans="1:8">
      <c r="A4165" s="135">
        <v>42348</v>
      </c>
      <c r="B4165" s="136">
        <f t="shared" si="281"/>
        <v>2015</v>
      </c>
      <c r="C4165" s="137">
        <v>1.0948</v>
      </c>
      <c r="D4165" s="133">
        <f t="shared" si="279"/>
        <v>1.0948</v>
      </c>
      <c r="E4165" s="144">
        <v>42349</v>
      </c>
      <c r="F4165" s="139">
        <f t="shared" si="282"/>
        <v>2015</v>
      </c>
      <c r="G4165" s="140">
        <v>1.5213000000000001</v>
      </c>
      <c r="H4165" s="145">
        <f t="shared" si="280"/>
        <v>1.5213000000000001</v>
      </c>
    </row>
    <row r="4166" spans="1:8">
      <c r="A4166" s="135">
        <v>42349</v>
      </c>
      <c r="B4166" s="136">
        <f t="shared" si="281"/>
        <v>2015</v>
      </c>
      <c r="C4166" s="137">
        <v>1.1002000000000001</v>
      </c>
      <c r="D4166" s="133">
        <f t="shared" si="279"/>
        <v>1.1002000000000001</v>
      </c>
      <c r="E4166" s="144">
        <v>42352</v>
      </c>
      <c r="F4166" s="139">
        <f t="shared" si="282"/>
        <v>2015</v>
      </c>
      <c r="G4166" s="140">
        <v>1.5129999999999999</v>
      </c>
      <c r="H4166" s="145">
        <f t="shared" si="280"/>
        <v>1.5129999999999999</v>
      </c>
    </row>
    <row r="4167" spans="1:8">
      <c r="A4167" s="135">
        <v>42352</v>
      </c>
      <c r="B4167" s="136">
        <f t="shared" si="281"/>
        <v>2015</v>
      </c>
      <c r="C4167" s="137">
        <v>1.1025</v>
      </c>
      <c r="D4167" s="133">
        <f t="shared" ref="D4167:D4230" si="283">IF(ISNUMBER(C4167),C4167,"")</f>
        <v>1.1025</v>
      </c>
      <c r="E4167" s="144">
        <v>42353</v>
      </c>
      <c r="F4167" s="139">
        <f t="shared" si="282"/>
        <v>2015</v>
      </c>
      <c r="G4167" s="140">
        <v>1.5044</v>
      </c>
      <c r="H4167" s="145">
        <f t="shared" ref="H4167:H4230" si="284">IF(ISNUMBER(G4167),G4167,"")</f>
        <v>1.5044</v>
      </c>
    </row>
    <row r="4168" spans="1:8">
      <c r="A4168" s="135">
        <v>42353</v>
      </c>
      <c r="B4168" s="136">
        <f t="shared" ref="B4168:B4231" si="285">YEAR(A4168)</f>
        <v>2015</v>
      </c>
      <c r="C4168" s="137">
        <v>1.0911</v>
      </c>
      <c r="D4168" s="133">
        <f t="shared" si="283"/>
        <v>1.0911</v>
      </c>
      <c r="E4168" s="144">
        <v>42354</v>
      </c>
      <c r="F4168" s="139">
        <f t="shared" si="282"/>
        <v>2015</v>
      </c>
      <c r="G4168" s="140">
        <v>1.5013000000000001</v>
      </c>
      <c r="H4168" s="145">
        <f t="shared" si="284"/>
        <v>1.5013000000000001</v>
      </c>
    </row>
    <row r="4169" spans="1:8">
      <c r="A4169" s="135">
        <v>42354</v>
      </c>
      <c r="B4169" s="136">
        <f t="shared" si="285"/>
        <v>2015</v>
      </c>
      <c r="C4169" s="137">
        <v>1.0936999999999999</v>
      </c>
      <c r="D4169" s="133">
        <f t="shared" si="283"/>
        <v>1.0936999999999999</v>
      </c>
      <c r="E4169" s="144">
        <v>42355</v>
      </c>
      <c r="F4169" s="139">
        <f t="shared" ref="F4169:F4232" si="286">YEAR(E4169)</f>
        <v>2015</v>
      </c>
      <c r="G4169" s="140">
        <v>1.4876</v>
      </c>
      <c r="H4169" s="145">
        <f t="shared" si="284"/>
        <v>1.4876</v>
      </c>
    </row>
    <row r="4170" spans="1:8">
      <c r="A4170" s="135">
        <v>42355</v>
      </c>
      <c r="B4170" s="136">
        <f t="shared" si="285"/>
        <v>2015</v>
      </c>
      <c r="C4170" s="137">
        <v>1.0804</v>
      </c>
      <c r="D4170" s="133">
        <f t="shared" si="283"/>
        <v>1.0804</v>
      </c>
      <c r="E4170" s="144">
        <v>42356</v>
      </c>
      <c r="F4170" s="139">
        <f t="shared" si="286"/>
        <v>2015</v>
      </c>
      <c r="G4170" s="140">
        <v>1.4914000000000001</v>
      </c>
      <c r="H4170" s="145">
        <f t="shared" si="284"/>
        <v>1.4914000000000001</v>
      </c>
    </row>
    <row r="4171" spans="1:8">
      <c r="A4171" s="135">
        <v>42356</v>
      </c>
      <c r="B4171" s="136">
        <f t="shared" si="285"/>
        <v>2015</v>
      </c>
      <c r="C4171" s="137">
        <v>1.0847</v>
      </c>
      <c r="D4171" s="133">
        <f t="shared" si="283"/>
        <v>1.0847</v>
      </c>
      <c r="E4171" s="144">
        <v>42359</v>
      </c>
      <c r="F4171" s="139">
        <f t="shared" si="286"/>
        <v>2015</v>
      </c>
      <c r="G4171" s="140">
        <v>1.4905999999999999</v>
      </c>
      <c r="H4171" s="145">
        <f t="shared" si="284"/>
        <v>1.4905999999999999</v>
      </c>
    </row>
    <row r="4172" spans="1:8">
      <c r="A4172" s="135">
        <v>42359</v>
      </c>
      <c r="B4172" s="136">
        <f t="shared" si="285"/>
        <v>2015</v>
      </c>
      <c r="C4172" s="137">
        <v>1.0920000000000001</v>
      </c>
      <c r="D4172" s="133">
        <f t="shared" si="283"/>
        <v>1.0920000000000001</v>
      </c>
      <c r="E4172" s="144">
        <v>42360</v>
      </c>
      <c r="F4172" s="139">
        <f t="shared" si="286"/>
        <v>2015</v>
      </c>
      <c r="G4172" s="140">
        <v>1.4811000000000001</v>
      </c>
      <c r="H4172" s="145">
        <f t="shared" si="284"/>
        <v>1.4811000000000001</v>
      </c>
    </row>
    <row r="4173" spans="1:8">
      <c r="A4173" s="135">
        <v>42360</v>
      </c>
      <c r="B4173" s="136">
        <f t="shared" si="285"/>
        <v>2015</v>
      </c>
      <c r="C4173" s="137">
        <v>1.0978000000000001</v>
      </c>
      <c r="D4173" s="133">
        <f t="shared" si="283"/>
        <v>1.0978000000000001</v>
      </c>
      <c r="E4173" s="144">
        <v>42361</v>
      </c>
      <c r="F4173" s="139">
        <f t="shared" si="286"/>
        <v>2015</v>
      </c>
      <c r="G4173" s="140">
        <v>1.4863</v>
      </c>
      <c r="H4173" s="145">
        <f t="shared" si="284"/>
        <v>1.4863</v>
      </c>
    </row>
    <row r="4174" spans="1:8">
      <c r="A4174" s="135">
        <v>42361</v>
      </c>
      <c r="B4174" s="136">
        <f t="shared" si="285"/>
        <v>2015</v>
      </c>
      <c r="C4174" s="137">
        <v>1.0874999999999999</v>
      </c>
      <c r="D4174" s="133">
        <f t="shared" si="283"/>
        <v>1.0874999999999999</v>
      </c>
      <c r="E4174" s="144">
        <v>42362</v>
      </c>
      <c r="F4174" s="139">
        <f t="shared" si="286"/>
        <v>2015</v>
      </c>
      <c r="G4174" s="140">
        <v>1.4943</v>
      </c>
      <c r="H4174" s="145">
        <f t="shared" si="284"/>
        <v>1.4943</v>
      </c>
    </row>
    <row r="4175" spans="1:8">
      <c r="A4175" s="135">
        <v>42362</v>
      </c>
      <c r="B4175" s="136">
        <f t="shared" si="285"/>
        <v>2015</v>
      </c>
      <c r="C4175" s="137">
        <v>1.0954999999999999</v>
      </c>
      <c r="D4175" s="133">
        <f t="shared" si="283"/>
        <v>1.0954999999999999</v>
      </c>
      <c r="E4175" s="144">
        <v>42363</v>
      </c>
      <c r="F4175" s="139">
        <f t="shared" si="286"/>
        <v>2015</v>
      </c>
      <c r="G4175" s="140" t="s">
        <v>50</v>
      </c>
      <c r="H4175" s="145" t="str">
        <f t="shared" si="284"/>
        <v/>
      </c>
    </row>
    <row r="4176" spans="1:8">
      <c r="A4176" s="135">
        <v>42363</v>
      </c>
      <c r="B4176" s="136">
        <f t="shared" si="285"/>
        <v>2015</v>
      </c>
      <c r="C4176" s="137" t="s">
        <v>50</v>
      </c>
      <c r="D4176" s="133" t="str">
        <f t="shared" si="283"/>
        <v/>
      </c>
      <c r="E4176" s="144">
        <v>42366</v>
      </c>
      <c r="F4176" s="139">
        <f t="shared" si="286"/>
        <v>2015</v>
      </c>
      <c r="G4176" s="140">
        <v>1.4883</v>
      </c>
      <c r="H4176" s="145">
        <f t="shared" si="284"/>
        <v>1.4883</v>
      </c>
    </row>
    <row r="4177" spans="1:8">
      <c r="A4177" s="135">
        <v>42366</v>
      </c>
      <c r="B4177" s="136">
        <f t="shared" si="285"/>
        <v>2015</v>
      </c>
      <c r="C4177" s="137">
        <v>1.0983000000000001</v>
      </c>
      <c r="D4177" s="133">
        <f t="shared" si="283"/>
        <v>1.0983000000000001</v>
      </c>
      <c r="E4177" s="144">
        <v>42367</v>
      </c>
      <c r="F4177" s="139">
        <f t="shared" si="286"/>
        <v>2015</v>
      </c>
      <c r="G4177" s="140">
        <v>1.4794</v>
      </c>
      <c r="H4177" s="145">
        <f t="shared" si="284"/>
        <v>1.4794</v>
      </c>
    </row>
    <row r="4178" spans="1:8">
      <c r="A4178" s="135">
        <v>42367</v>
      </c>
      <c r="B4178" s="136">
        <f t="shared" si="285"/>
        <v>2015</v>
      </c>
      <c r="C4178" s="137">
        <v>1.0915999999999999</v>
      </c>
      <c r="D4178" s="133">
        <f t="shared" si="283"/>
        <v>1.0915999999999999</v>
      </c>
      <c r="E4178" s="144">
        <v>42368</v>
      </c>
      <c r="F4178" s="139">
        <f t="shared" si="286"/>
        <v>2015</v>
      </c>
      <c r="G4178" s="140">
        <v>1.4832000000000001</v>
      </c>
      <c r="H4178" s="145">
        <f t="shared" si="284"/>
        <v>1.4832000000000001</v>
      </c>
    </row>
    <row r="4179" spans="1:8">
      <c r="A4179" s="135">
        <v>42368</v>
      </c>
      <c r="B4179" s="136">
        <f t="shared" si="285"/>
        <v>2015</v>
      </c>
      <c r="C4179" s="137">
        <v>1.0911999999999999</v>
      </c>
      <c r="D4179" s="133">
        <f t="shared" si="283"/>
        <v>1.0911999999999999</v>
      </c>
      <c r="E4179" s="144">
        <v>42369</v>
      </c>
      <c r="F4179" s="139">
        <f t="shared" si="286"/>
        <v>2015</v>
      </c>
      <c r="G4179" s="140">
        <v>1.4745999999999999</v>
      </c>
      <c r="H4179" s="145">
        <f t="shared" si="284"/>
        <v>1.4745999999999999</v>
      </c>
    </row>
    <row r="4180" spans="1:8">
      <c r="A4180" s="135">
        <v>42369</v>
      </c>
      <c r="B4180" s="136">
        <f t="shared" si="285"/>
        <v>2015</v>
      </c>
      <c r="C4180" s="137">
        <v>1.0859000000000001</v>
      </c>
      <c r="D4180" s="133">
        <f t="shared" si="283"/>
        <v>1.0859000000000001</v>
      </c>
      <c r="E4180" s="144">
        <v>42370</v>
      </c>
      <c r="F4180" s="139">
        <f t="shared" si="286"/>
        <v>2016</v>
      </c>
      <c r="G4180" s="140" t="s">
        <v>50</v>
      </c>
      <c r="H4180" s="145" t="str">
        <f t="shared" si="284"/>
        <v/>
      </c>
    </row>
    <row r="4181" spans="1:8">
      <c r="A4181" s="135">
        <v>42370</v>
      </c>
      <c r="B4181" s="136">
        <f t="shared" si="285"/>
        <v>2016</v>
      </c>
      <c r="C4181" s="137" t="s">
        <v>50</v>
      </c>
      <c r="D4181" s="133" t="str">
        <f t="shared" si="283"/>
        <v/>
      </c>
      <c r="E4181" s="144">
        <v>42373</v>
      </c>
      <c r="F4181" s="139">
        <f t="shared" si="286"/>
        <v>2016</v>
      </c>
      <c r="G4181" s="140">
        <v>1.4685999999999999</v>
      </c>
      <c r="H4181" s="145">
        <f t="shared" si="284"/>
        <v>1.4685999999999999</v>
      </c>
    </row>
    <row r="4182" spans="1:8">
      <c r="A4182" s="135">
        <v>42373</v>
      </c>
      <c r="B4182" s="136">
        <f t="shared" si="285"/>
        <v>2016</v>
      </c>
      <c r="C4182" s="137">
        <v>1.0803</v>
      </c>
      <c r="D4182" s="133">
        <f t="shared" si="283"/>
        <v>1.0803</v>
      </c>
      <c r="E4182" s="144">
        <v>42374</v>
      </c>
      <c r="F4182" s="139">
        <f t="shared" si="286"/>
        <v>2016</v>
      </c>
      <c r="G4182" s="140">
        <v>1.4663999999999999</v>
      </c>
      <c r="H4182" s="145">
        <f t="shared" si="284"/>
        <v>1.4663999999999999</v>
      </c>
    </row>
    <row r="4183" spans="1:8">
      <c r="A4183" s="135">
        <v>42374</v>
      </c>
      <c r="B4183" s="136">
        <f t="shared" si="285"/>
        <v>2016</v>
      </c>
      <c r="C4183" s="137">
        <v>1.0743</v>
      </c>
      <c r="D4183" s="133">
        <f t="shared" si="283"/>
        <v>1.0743</v>
      </c>
      <c r="E4183" s="144">
        <v>42375</v>
      </c>
      <c r="F4183" s="139">
        <f t="shared" si="286"/>
        <v>2016</v>
      </c>
      <c r="G4183" s="140">
        <v>1.4625999999999999</v>
      </c>
      <c r="H4183" s="145">
        <f t="shared" si="284"/>
        <v>1.4625999999999999</v>
      </c>
    </row>
    <row r="4184" spans="1:8">
      <c r="A4184" s="135">
        <v>42375</v>
      </c>
      <c r="B4184" s="136">
        <f t="shared" si="285"/>
        <v>2016</v>
      </c>
      <c r="C4184" s="137">
        <v>1.0762</v>
      </c>
      <c r="D4184" s="133">
        <f t="shared" si="283"/>
        <v>1.0762</v>
      </c>
      <c r="E4184" s="144">
        <v>42376</v>
      </c>
      <c r="F4184" s="139">
        <f t="shared" si="286"/>
        <v>2016</v>
      </c>
      <c r="G4184" s="140">
        <v>1.4579</v>
      </c>
      <c r="H4184" s="145">
        <f t="shared" si="284"/>
        <v>1.4579</v>
      </c>
    </row>
    <row r="4185" spans="1:8">
      <c r="A4185" s="135">
        <v>42376</v>
      </c>
      <c r="B4185" s="136">
        <f t="shared" si="285"/>
        <v>2016</v>
      </c>
      <c r="C4185" s="137">
        <v>1.0860000000000001</v>
      </c>
      <c r="D4185" s="133">
        <f t="shared" si="283"/>
        <v>1.0860000000000001</v>
      </c>
      <c r="E4185" s="144">
        <v>42377</v>
      </c>
      <c r="F4185" s="139">
        <f t="shared" si="286"/>
        <v>2016</v>
      </c>
      <c r="G4185" s="140">
        <v>1.4522999999999999</v>
      </c>
      <c r="H4185" s="145">
        <f t="shared" si="284"/>
        <v>1.4522999999999999</v>
      </c>
    </row>
    <row r="4186" spans="1:8">
      <c r="A4186" s="135">
        <v>42377</v>
      </c>
      <c r="B4186" s="136">
        <f t="shared" si="285"/>
        <v>2016</v>
      </c>
      <c r="C4186" s="137">
        <v>1.0885</v>
      </c>
      <c r="D4186" s="133">
        <f t="shared" si="283"/>
        <v>1.0885</v>
      </c>
      <c r="E4186" s="144">
        <v>42380</v>
      </c>
      <c r="F4186" s="139">
        <f t="shared" si="286"/>
        <v>2016</v>
      </c>
      <c r="G4186" s="140">
        <v>1.4563999999999999</v>
      </c>
      <c r="H4186" s="145">
        <f t="shared" si="284"/>
        <v>1.4563999999999999</v>
      </c>
    </row>
    <row r="4187" spans="1:8">
      <c r="A4187" s="135">
        <v>42380</v>
      </c>
      <c r="B4187" s="136">
        <f t="shared" si="285"/>
        <v>2016</v>
      </c>
      <c r="C4187" s="137">
        <v>1.0878000000000001</v>
      </c>
      <c r="D4187" s="133">
        <f t="shared" si="283"/>
        <v>1.0878000000000001</v>
      </c>
      <c r="E4187" s="144">
        <v>42381</v>
      </c>
      <c r="F4187" s="139">
        <f t="shared" si="286"/>
        <v>2016</v>
      </c>
      <c r="G4187" s="140">
        <v>1.4402999999999999</v>
      </c>
      <c r="H4187" s="145">
        <f t="shared" si="284"/>
        <v>1.4402999999999999</v>
      </c>
    </row>
    <row r="4188" spans="1:8">
      <c r="A4188" s="135">
        <v>42381</v>
      </c>
      <c r="B4188" s="136">
        <f t="shared" si="285"/>
        <v>2016</v>
      </c>
      <c r="C4188" s="137">
        <v>1.0837000000000001</v>
      </c>
      <c r="D4188" s="133">
        <f t="shared" si="283"/>
        <v>1.0837000000000001</v>
      </c>
      <c r="E4188" s="144">
        <v>42382</v>
      </c>
      <c r="F4188" s="139">
        <f t="shared" si="286"/>
        <v>2016</v>
      </c>
      <c r="G4188" s="140">
        <v>1.4470000000000001</v>
      </c>
      <c r="H4188" s="145">
        <f t="shared" si="284"/>
        <v>1.4470000000000001</v>
      </c>
    </row>
    <row r="4189" spans="1:8">
      <c r="A4189" s="135">
        <v>42382</v>
      </c>
      <c r="B4189" s="136">
        <f t="shared" si="285"/>
        <v>2016</v>
      </c>
      <c r="C4189" s="137">
        <v>1.0862000000000001</v>
      </c>
      <c r="D4189" s="133">
        <f t="shared" si="283"/>
        <v>1.0862000000000001</v>
      </c>
      <c r="E4189" s="144">
        <v>42383</v>
      </c>
      <c r="F4189" s="139">
        <f t="shared" si="286"/>
        <v>2016</v>
      </c>
      <c r="G4189" s="140">
        <v>1.4409000000000001</v>
      </c>
      <c r="H4189" s="145">
        <f t="shared" si="284"/>
        <v>1.4409000000000001</v>
      </c>
    </row>
    <row r="4190" spans="1:8">
      <c r="A4190" s="135">
        <v>42383</v>
      </c>
      <c r="B4190" s="136">
        <f t="shared" si="285"/>
        <v>2016</v>
      </c>
      <c r="C4190" s="137">
        <v>1.0862000000000001</v>
      </c>
      <c r="D4190" s="133">
        <f t="shared" si="283"/>
        <v>1.0862000000000001</v>
      </c>
      <c r="E4190" s="144">
        <v>42384</v>
      </c>
      <c r="F4190" s="139">
        <f t="shared" si="286"/>
        <v>2016</v>
      </c>
      <c r="G4190" s="140">
        <v>1.4289000000000001</v>
      </c>
      <c r="H4190" s="145">
        <f t="shared" si="284"/>
        <v>1.4289000000000001</v>
      </c>
    </row>
    <row r="4191" spans="1:8">
      <c r="A4191" s="135">
        <v>42384</v>
      </c>
      <c r="B4191" s="136">
        <f t="shared" si="285"/>
        <v>2016</v>
      </c>
      <c r="C4191" s="137">
        <v>1.0964</v>
      </c>
      <c r="D4191" s="133">
        <f t="shared" si="283"/>
        <v>1.0964</v>
      </c>
      <c r="E4191" s="144">
        <v>42387</v>
      </c>
      <c r="F4191" s="139">
        <f t="shared" si="286"/>
        <v>2016</v>
      </c>
      <c r="G4191" s="140" t="s">
        <v>50</v>
      </c>
      <c r="H4191" s="145" t="str">
        <f t="shared" si="284"/>
        <v/>
      </c>
    </row>
    <row r="4192" spans="1:8">
      <c r="A4192" s="135">
        <v>42387</v>
      </c>
      <c r="B4192" s="136">
        <f t="shared" si="285"/>
        <v>2016</v>
      </c>
      <c r="C4192" s="137" t="s">
        <v>50</v>
      </c>
      <c r="D4192" s="133" t="str">
        <f t="shared" si="283"/>
        <v/>
      </c>
      <c r="E4192" s="144">
        <v>42388</v>
      </c>
      <c r="F4192" s="139">
        <f t="shared" si="286"/>
        <v>2016</v>
      </c>
      <c r="G4192" s="140">
        <v>1.4171</v>
      </c>
      <c r="H4192" s="145">
        <f t="shared" si="284"/>
        <v>1.4171</v>
      </c>
    </row>
    <row r="4193" spans="1:8">
      <c r="A4193" s="135">
        <v>42388</v>
      </c>
      <c r="B4193" s="136">
        <f t="shared" si="285"/>
        <v>2016</v>
      </c>
      <c r="C4193" s="137">
        <v>1.0906</v>
      </c>
      <c r="D4193" s="133">
        <f t="shared" si="283"/>
        <v>1.0906</v>
      </c>
      <c r="E4193" s="144">
        <v>42389</v>
      </c>
      <c r="F4193" s="139">
        <f t="shared" si="286"/>
        <v>2016</v>
      </c>
      <c r="G4193" s="140">
        <v>1.4167000000000001</v>
      </c>
      <c r="H4193" s="145">
        <f t="shared" si="284"/>
        <v>1.4167000000000001</v>
      </c>
    </row>
    <row r="4194" spans="1:8">
      <c r="A4194" s="135">
        <v>42389</v>
      </c>
      <c r="B4194" s="136">
        <f t="shared" si="285"/>
        <v>2016</v>
      </c>
      <c r="C4194" s="137">
        <v>1.0908</v>
      </c>
      <c r="D4194" s="133">
        <f t="shared" si="283"/>
        <v>1.0908</v>
      </c>
      <c r="E4194" s="144">
        <v>42390</v>
      </c>
      <c r="F4194" s="139">
        <f t="shared" si="286"/>
        <v>2016</v>
      </c>
      <c r="G4194" s="140">
        <v>1.4198</v>
      </c>
      <c r="H4194" s="145">
        <f t="shared" si="284"/>
        <v>1.4198</v>
      </c>
    </row>
    <row r="4195" spans="1:8">
      <c r="A4195" s="135">
        <v>42390</v>
      </c>
      <c r="B4195" s="136">
        <f t="shared" si="285"/>
        <v>2016</v>
      </c>
      <c r="C4195" s="137">
        <v>1.0832999999999999</v>
      </c>
      <c r="D4195" s="133">
        <f t="shared" si="283"/>
        <v>1.0832999999999999</v>
      </c>
      <c r="E4195" s="144">
        <v>42391</v>
      </c>
      <c r="F4195" s="139">
        <f t="shared" si="286"/>
        <v>2016</v>
      </c>
      <c r="G4195" s="140">
        <v>1.4308000000000001</v>
      </c>
      <c r="H4195" s="145">
        <f t="shared" si="284"/>
        <v>1.4308000000000001</v>
      </c>
    </row>
    <row r="4196" spans="1:8">
      <c r="A4196" s="135">
        <v>42391</v>
      </c>
      <c r="B4196" s="136">
        <f t="shared" si="285"/>
        <v>2016</v>
      </c>
      <c r="C4196" s="137">
        <v>1.0813999999999999</v>
      </c>
      <c r="D4196" s="133">
        <f t="shared" si="283"/>
        <v>1.0813999999999999</v>
      </c>
      <c r="E4196" s="144">
        <v>42394</v>
      </c>
      <c r="F4196" s="139">
        <f t="shared" si="286"/>
        <v>2016</v>
      </c>
      <c r="G4196" s="140">
        <v>1.4245000000000001</v>
      </c>
      <c r="H4196" s="145">
        <f t="shared" si="284"/>
        <v>1.4245000000000001</v>
      </c>
    </row>
    <row r="4197" spans="1:8">
      <c r="A4197" s="135">
        <v>42394</v>
      </c>
      <c r="B4197" s="136">
        <f t="shared" si="285"/>
        <v>2016</v>
      </c>
      <c r="C4197" s="137">
        <v>1.0831999999999999</v>
      </c>
      <c r="D4197" s="133">
        <f t="shared" si="283"/>
        <v>1.0831999999999999</v>
      </c>
      <c r="E4197" s="144">
        <v>42395</v>
      </c>
      <c r="F4197" s="139">
        <f t="shared" si="286"/>
        <v>2016</v>
      </c>
      <c r="G4197" s="140">
        <v>1.4341999999999999</v>
      </c>
      <c r="H4197" s="145">
        <f t="shared" si="284"/>
        <v>1.4341999999999999</v>
      </c>
    </row>
    <row r="4198" spans="1:8">
      <c r="A4198" s="135">
        <v>42395</v>
      </c>
      <c r="B4198" s="136">
        <f t="shared" si="285"/>
        <v>2016</v>
      </c>
      <c r="C4198" s="137">
        <v>1.0846</v>
      </c>
      <c r="D4198" s="133">
        <f t="shared" si="283"/>
        <v>1.0846</v>
      </c>
      <c r="E4198" s="144">
        <v>42396</v>
      </c>
      <c r="F4198" s="139">
        <f t="shared" si="286"/>
        <v>2016</v>
      </c>
      <c r="G4198" s="140">
        <v>1.4260999999999999</v>
      </c>
      <c r="H4198" s="145">
        <f t="shared" si="284"/>
        <v>1.4260999999999999</v>
      </c>
    </row>
    <row r="4199" spans="1:8">
      <c r="A4199" s="135">
        <v>42396</v>
      </c>
      <c r="B4199" s="136">
        <f t="shared" si="285"/>
        <v>2016</v>
      </c>
      <c r="C4199" s="137">
        <v>1.0867</v>
      </c>
      <c r="D4199" s="133">
        <f t="shared" si="283"/>
        <v>1.0867</v>
      </c>
      <c r="E4199" s="144">
        <v>42397</v>
      </c>
      <c r="F4199" s="139">
        <f t="shared" si="286"/>
        <v>2016</v>
      </c>
      <c r="G4199" s="140">
        <v>1.4351</v>
      </c>
      <c r="H4199" s="145">
        <f t="shared" si="284"/>
        <v>1.4351</v>
      </c>
    </row>
    <row r="4200" spans="1:8">
      <c r="A4200" s="135">
        <v>42397</v>
      </c>
      <c r="B4200" s="136">
        <f t="shared" si="285"/>
        <v>2016</v>
      </c>
      <c r="C4200" s="137">
        <v>1.0952</v>
      </c>
      <c r="D4200" s="133">
        <f t="shared" si="283"/>
        <v>1.0952</v>
      </c>
      <c r="E4200" s="144">
        <v>42398</v>
      </c>
      <c r="F4200" s="139">
        <f t="shared" si="286"/>
        <v>2016</v>
      </c>
      <c r="G4200" s="140">
        <v>1.4184000000000001</v>
      </c>
      <c r="H4200" s="145">
        <f t="shared" si="284"/>
        <v>1.4184000000000001</v>
      </c>
    </row>
    <row r="4201" spans="1:8">
      <c r="A4201" s="135">
        <v>42398</v>
      </c>
      <c r="B4201" s="136">
        <f t="shared" si="285"/>
        <v>2016</v>
      </c>
      <c r="C4201" s="137">
        <v>1.0831999999999999</v>
      </c>
      <c r="D4201" s="133">
        <f t="shared" si="283"/>
        <v>1.0831999999999999</v>
      </c>
      <c r="E4201" s="144">
        <v>42401</v>
      </c>
      <c r="F4201" s="139">
        <f t="shared" si="286"/>
        <v>2016</v>
      </c>
      <c r="G4201" s="140">
        <v>1.4367000000000001</v>
      </c>
      <c r="H4201" s="145">
        <f t="shared" si="284"/>
        <v>1.4367000000000001</v>
      </c>
    </row>
    <row r="4202" spans="1:8">
      <c r="A4202" s="135">
        <v>42401</v>
      </c>
      <c r="B4202" s="136">
        <f t="shared" si="285"/>
        <v>2016</v>
      </c>
      <c r="C4202" s="137">
        <v>1.0888</v>
      </c>
      <c r="D4202" s="133">
        <f t="shared" si="283"/>
        <v>1.0888</v>
      </c>
      <c r="E4202" s="144">
        <v>42402</v>
      </c>
      <c r="F4202" s="139">
        <f t="shared" si="286"/>
        <v>2016</v>
      </c>
      <c r="G4202" s="140">
        <v>1.4399</v>
      </c>
      <c r="H4202" s="145">
        <f t="shared" si="284"/>
        <v>1.4399</v>
      </c>
    </row>
    <row r="4203" spans="1:8">
      <c r="A4203" s="135">
        <v>42402</v>
      </c>
      <c r="B4203" s="136">
        <f t="shared" si="285"/>
        <v>2016</v>
      </c>
      <c r="C4203" s="137">
        <v>1.0908</v>
      </c>
      <c r="D4203" s="133">
        <f t="shared" si="283"/>
        <v>1.0908</v>
      </c>
      <c r="E4203" s="144">
        <v>42403</v>
      </c>
      <c r="F4203" s="139">
        <f t="shared" si="286"/>
        <v>2016</v>
      </c>
      <c r="G4203" s="140">
        <v>1.4576</v>
      </c>
      <c r="H4203" s="145">
        <f t="shared" si="284"/>
        <v>1.4576</v>
      </c>
    </row>
    <row r="4204" spans="1:8">
      <c r="A4204" s="135">
        <v>42403</v>
      </c>
      <c r="B4204" s="136">
        <f t="shared" si="285"/>
        <v>2016</v>
      </c>
      <c r="C4204" s="137">
        <v>1.1051</v>
      </c>
      <c r="D4204" s="133">
        <f t="shared" si="283"/>
        <v>1.1051</v>
      </c>
      <c r="E4204" s="144">
        <v>42404</v>
      </c>
      <c r="F4204" s="139">
        <f t="shared" si="286"/>
        <v>2016</v>
      </c>
      <c r="G4204" s="140">
        <v>1.458</v>
      </c>
      <c r="H4204" s="145">
        <f t="shared" si="284"/>
        <v>1.458</v>
      </c>
    </row>
    <row r="4205" spans="1:8">
      <c r="A4205" s="135">
        <v>42404</v>
      </c>
      <c r="B4205" s="136">
        <f t="shared" si="285"/>
        <v>2016</v>
      </c>
      <c r="C4205" s="137">
        <v>1.1198999999999999</v>
      </c>
      <c r="D4205" s="133">
        <f t="shared" si="283"/>
        <v>1.1198999999999999</v>
      </c>
      <c r="E4205" s="144">
        <v>42405</v>
      </c>
      <c r="F4205" s="139">
        <f t="shared" si="286"/>
        <v>2016</v>
      </c>
      <c r="G4205" s="140">
        <v>1.4468000000000001</v>
      </c>
      <c r="H4205" s="145">
        <f t="shared" si="284"/>
        <v>1.4468000000000001</v>
      </c>
    </row>
    <row r="4206" spans="1:8">
      <c r="A4206" s="135">
        <v>42405</v>
      </c>
      <c r="B4206" s="136">
        <f t="shared" si="285"/>
        <v>2016</v>
      </c>
      <c r="C4206" s="137">
        <v>1.1131</v>
      </c>
      <c r="D4206" s="133">
        <f t="shared" si="283"/>
        <v>1.1131</v>
      </c>
      <c r="E4206" s="144">
        <v>42408</v>
      </c>
      <c r="F4206" s="139">
        <f t="shared" si="286"/>
        <v>2016</v>
      </c>
      <c r="G4206" s="140">
        <v>1.4415</v>
      </c>
      <c r="H4206" s="145">
        <f t="shared" si="284"/>
        <v>1.4415</v>
      </c>
    </row>
    <row r="4207" spans="1:8">
      <c r="A4207" s="135">
        <v>42408</v>
      </c>
      <c r="B4207" s="136">
        <f t="shared" si="285"/>
        <v>2016</v>
      </c>
      <c r="C4207" s="137">
        <v>1.117</v>
      </c>
      <c r="D4207" s="133">
        <f t="shared" si="283"/>
        <v>1.117</v>
      </c>
      <c r="E4207" s="144">
        <v>42409</v>
      </c>
      <c r="F4207" s="139">
        <f t="shared" si="286"/>
        <v>2016</v>
      </c>
      <c r="G4207" s="140">
        <v>1.4473</v>
      </c>
      <c r="H4207" s="145">
        <f t="shared" si="284"/>
        <v>1.4473</v>
      </c>
    </row>
    <row r="4208" spans="1:8">
      <c r="A4208" s="135">
        <v>42409</v>
      </c>
      <c r="B4208" s="136">
        <f t="shared" si="285"/>
        <v>2016</v>
      </c>
      <c r="C4208" s="137">
        <v>1.1299999999999999</v>
      </c>
      <c r="D4208" s="133">
        <f t="shared" si="283"/>
        <v>1.1299999999999999</v>
      </c>
      <c r="E4208" s="144">
        <v>42410</v>
      </c>
      <c r="F4208" s="139">
        <f t="shared" si="286"/>
        <v>2016</v>
      </c>
      <c r="G4208" s="140">
        <v>1.4473</v>
      </c>
      <c r="H4208" s="145">
        <f t="shared" si="284"/>
        <v>1.4473</v>
      </c>
    </row>
    <row r="4209" spans="1:8">
      <c r="A4209" s="135">
        <v>42410</v>
      </c>
      <c r="B4209" s="136">
        <f t="shared" si="285"/>
        <v>2016</v>
      </c>
      <c r="C4209" s="137">
        <v>1.1222000000000001</v>
      </c>
      <c r="D4209" s="133">
        <f t="shared" si="283"/>
        <v>1.1222000000000001</v>
      </c>
      <c r="E4209" s="144">
        <v>42411</v>
      </c>
      <c r="F4209" s="139">
        <f t="shared" si="286"/>
        <v>2016</v>
      </c>
      <c r="G4209" s="140">
        <v>1.4448000000000001</v>
      </c>
      <c r="H4209" s="145">
        <f t="shared" si="284"/>
        <v>1.4448000000000001</v>
      </c>
    </row>
    <row r="4210" spans="1:8">
      <c r="A4210" s="135">
        <v>42411</v>
      </c>
      <c r="B4210" s="136">
        <f t="shared" si="285"/>
        <v>2016</v>
      </c>
      <c r="C4210" s="137">
        <v>1.1362000000000001</v>
      </c>
      <c r="D4210" s="133">
        <f t="shared" si="283"/>
        <v>1.1362000000000001</v>
      </c>
      <c r="E4210" s="144">
        <v>42412</v>
      </c>
      <c r="F4210" s="139">
        <f t="shared" si="286"/>
        <v>2016</v>
      </c>
      <c r="G4210" s="140">
        <v>1.446</v>
      </c>
      <c r="H4210" s="145">
        <f t="shared" si="284"/>
        <v>1.446</v>
      </c>
    </row>
    <row r="4211" spans="1:8">
      <c r="A4211" s="135">
        <v>42412</v>
      </c>
      <c r="B4211" s="136">
        <f t="shared" si="285"/>
        <v>2016</v>
      </c>
      <c r="C4211" s="137">
        <v>1.1234999999999999</v>
      </c>
      <c r="D4211" s="133">
        <f t="shared" si="283"/>
        <v>1.1234999999999999</v>
      </c>
      <c r="E4211" s="144">
        <v>42415</v>
      </c>
      <c r="F4211" s="139">
        <f t="shared" si="286"/>
        <v>2016</v>
      </c>
      <c r="G4211" s="140" t="s">
        <v>50</v>
      </c>
      <c r="H4211" s="145" t="str">
        <f t="shared" si="284"/>
        <v/>
      </c>
    </row>
    <row r="4212" spans="1:8">
      <c r="A4212" s="135">
        <v>42415</v>
      </c>
      <c r="B4212" s="136">
        <f t="shared" si="285"/>
        <v>2016</v>
      </c>
      <c r="C4212" s="137" t="s">
        <v>50</v>
      </c>
      <c r="D4212" s="133" t="str">
        <f t="shared" si="283"/>
        <v/>
      </c>
      <c r="E4212" s="144">
        <v>42416</v>
      </c>
      <c r="F4212" s="139">
        <f t="shared" si="286"/>
        <v>2016</v>
      </c>
      <c r="G4212" s="140">
        <v>1.429</v>
      </c>
      <c r="H4212" s="145">
        <f t="shared" si="284"/>
        <v>1.429</v>
      </c>
    </row>
    <row r="4213" spans="1:8">
      <c r="A4213" s="135">
        <v>42416</v>
      </c>
      <c r="B4213" s="136">
        <f t="shared" si="285"/>
        <v>2016</v>
      </c>
      <c r="C4213" s="137">
        <v>1.1140000000000001</v>
      </c>
      <c r="D4213" s="133">
        <f t="shared" si="283"/>
        <v>1.1140000000000001</v>
      </c>
      <c r="E4213" s="144">
        <v>42417</v>
      </c>
      <c r="F4213" s="139">
        <f t="shared" si="286"/>
        <v>2016</v>
      </c>
      <c r="G4213" s="140">
        <v>1.4317</v>
      </c>
      <c r="H4213" s="145">
        <f t="shared" si="284"/>
        <v>1.4317</v>
      </c>
    </row>
    <row r="4214" spans="1:8">
      <c r="A4214" s="135">
        <v>42417</v>
      </c>
      <c r="B4214" s="136">
        <f t="shared" si="285"/>
        <v>2016</v>
      </c>
      <c r="C4214" s="137">
        <v>1.1140000000000001</v>
      </c>
      <c r="D4214" s="133">
        <f t="shared" si="283"/>
        <v>1.1140000000000001</v>
      </c>
      <c r="E4214" s="144">
        <v>42418</v>
      </c>
      <c r="F4214" s="139">
        <f t="shared" si="286"/>
        <v>2016</v>
      </c>
      <c r="G4214" s="140">
        <v>1.4333</v>
      </c>
      <c r="H4214" s="145">
        <f t="shared" si="284"/>
        <v>1.4333</v>
      </c>
    </row>
    <row r="4215" spans="1:8">
      <c r="A4215" s="135">
        <v>42418</v>
      </c>
      <c r="B4215" s="136">
        <f t="shared" si="285"/>
        <v>2016</v>
      </c>
      <c r="C4215" s="137">
        <v>1.1092</v>
      </c>
      <c r="D4215" s="133">
        <f t="shared" si="283"/>
        <v>1.1092</v>
      </c>
      <c r="E4215" s="144">
        <v>42419</v>
      </c>
      <c r="F4215" s="139">
        <f t="shared" si="286"/>
        <v>2016</v>
      </c>
      <c r="G4215" s="140">
        <v>1.4342999999999999</v>
      </c>
      <c r="H4215" s="145">
        <f t="shared" si="284"/>
        <v>1.4342999999999999</v>
      </c>
    </row>
    <row r="4216" spans="1:8">
      <c r="A4216" s="135">
        <v>42419</v>
      </c>
      <c r="B4216" s="136">
        <f t="shared" si="285"/>
        <v>2016</v>
      </c>
      <c r="C4216" s="137">
        <v>1.1127</v>
      </c>
      <c r="D4216" s="133">
        <f t="shared" si="283"/>
        <v>1.1127</v>
      </c>
      <c r="E4216" s="144">
        <v>42422</v>
      </c>
      <c r="F4216" s="139">
        <f t="shared" si="286"/>
        <v>2016</v>
      </c>
      <c r="G4216" s="140">
        <v>1.4157</v>
      </c>
      <c r="H4216" s="145">
        <f t="shared" si="284"/>
        <v>1.4157</v>
      </c>
    </row>
    <row r="4217" spans="1:8">
      <c r="A4217" s="135">
        <v>42422</v>
      </c>
      <c r="B4217" s="136">
        <f t="shared" si="285"/>
        <v>2016</v>
      </c>
      <c r="C4217" s="137">
        <v>1.1017999999999999</v>
      </c>
      <c r="D4217" s="133">
        <f t="shared" si="283"/>
        <v>1.1017999999999999</v>
      </c>
      <c r="E4217" s="144">
        <v>42423</v>
      </c>
      <c r="F4217" s="139">
        <f t="shared" si="286"/>
        <v>2016</v>
      </c>
      <c r="G4217" s="140">
        <v>1.4039999999999999</v>
      </c>
      <c r="H4217" s="145">
        <f t="shared" si="284"/>
        <v>1.4039999999999999</v>
      </c>
    </row>
    <row r="4218" spans="1:8">
      <c r="A4218" s="135">
        <v>42423</v>
      </c>
      <c r="B4218" s="136">
        <f t="shared" si="285"/>
        <v>2016</v>
      </c>
      <c r="C4218" s="137">
        <v>1.1015999999999999</v>
      </c>
      <c r="D4218" s="133">
        <f t="shared" si="283"/>
        <v>1.1015999999999999</v>
      </c>
      <c r="E4218" s="144">
        <v>42424</v>
      </c>
      <c r="F4218" s="139">
        <f t="shared" si="286"/>
        <v>2016</v>
      </c>
      <c r="G4218" s="140">
        <v>1.3932</v>
      </c>
      <c r="H4218" s="145">
        <f t="shared" si="284"/>
        <v>1.3932</v>
      </c>
    </row>
    <row r="4219" spans="1:8">
      <c r="A4219" s="135">
        <v>42424</v>
      </c>
      <c r="B4219" s="136">
        <f t="shared" si="285"/>
        <v>2016</v>
      </c>
      <c r="C4219" s="137">
        <v>1.1021000000000001</v>
      </c>
      <c r="D4219" s="133">
        <f t="shared" si="283"/>
        <v>1.1021000000000001</v>
      </c>
      <c r="E4219" s="144">
        <v>42425</v>
      </c>
      <c r="F4219" s="139">
        <f t="shared" si="286"/>
        <v>2016</v>
      </c>
      <c r="G4219" s="140">
        <v>1.3936999999999999</v>
      </c>
      <c r="H4219" s="145">
        <f t="shared" si="284"/>
        <v>1.3936999999999999</v>
      </c>
    </row>
    <row r="4220" spans="1:8">
      <c r="A4220" s="135">
        <v>42425</v>
      </c>
      <c r="B4220" s="136">
        <f t="shared" si="285"/>
        <v>2016</v>
      </c>
      <c r="C4220" s="137">
        <v>1.1026</v>
      </c>
      <c r="D4220" s="133">
        <f t="shared" si="283"/>
        <v>1.1026</v>
      </c>
      <c r="E4220" s="144">
        <v>42426</v>
      </c>
      <c r="F4220" s="139">
        <f t="shared" si="286"/>
        <v>2016</v>
      </c>
      <c r="G4220" s="140">
        <v>1.3867</v>
      </c>
      <c r="H4220" s="145">
        <f t="shared" si="284"/>
        <v>1.3867</v>
      </c>
    </row>
    <row r="4221" spans="1:8">
      <c r="A4221" s="135">
        <v>42426</v>
      </c>
      <c r="B4221" s="136">
        <f t="shared" si="285"/>
        <v>2016</v>
      </c>
      <c r="C4221" s="137">
        <v>1.0931999999999999</v>
      </c>
      <c r="D4221" s="133">
        <f t="shared" si="283"/>
        <v>1.0931999999999999</v>
      </c>
      <c r="E4221" s="144">
        <v>42429</v>
      </c>
      <c r="F4221" s="139">
        <f t="shared" si="286"/>
        <v>2016</v>
      </c>
      <c r="G4221" s="140">
        <v>1.3926000000000001</v>
      </c>
      <c r="H4221" s="145">
        <f t="shared" si="284"/>
        <v>1.3926000000000001</v>
      </c>
    </row>
    <row r="4222" spans="1:8">
      <c r="A4222" s="135">
        <v>42429</v>
      </c>
      <c r="B4222" s="136">
        <f t="shared" si="285"/>
        <v>2016</v>
      </c>
      <c r="C4222" s="137">
        <v>1.0868</v>
      </c>
      <c r="D4222" s="133">
        <f t="shared" si="283"/>
        <v>1.0868</v>
      </c>
      <c r="E4222" s="144">
        <v>42430</v>
      </c>
      <c r="F4222" s="139">
        <f t="shared" si="286"/>
        <v>2016</v>
      </c>
      <c r="G4222" s="140">
        <v>1.3948</v>
      </c>
      <c r="H4222" s="145">
        <f t="shared" si="284"/>
        <v>1.3948</v>
      </c>
    </row>
    <row r="4223" spans="1:8">
      <c r="A4223" s="135">
        <v>42430</v>
      </c>
      <c r="B4223" s="136">
        <f t="shared" si="285"/>
        <v>2016</v>
      </c>
      <c r="C4223" s="137">
        <v>1.0847</v>
      </c>
      <c r="D4223" s="133">
        <f t="shared" si="283"/>
        <v>1.0847</v>
      </c>
      <c r="E4223" s="144">
        <v>42431</v>
      </c>
      <c r="F4223" s="139">
        <f t="shared" si="286"/>
        <v>2016</v>
      </c>
      <c r="G4223" s="140">
        <v>1.4058999999999999</v>
      </c>
      <c r="H4223" s="145">
        <f t="shared" si="284"/>
        <v>1.4058999999999999</v>
      </c>
    </row>
    <row r="4224" spans="1:8">
      <c r="A4224" s="135">
        <v>42431</v>
      </c>
      <c r="B4224" s="136">
        <f t="shared" si="285"/>
        <v>2016</v>
      </c>
      <c r="C4224" s="137">
        <v>1.0845</v>
      </c>
      <c r="D4224" s="133">
        <f t="shared" si="283"/>
        <v>1.0845</v>
      </c>
      <c r="E4224" s="144">
        <v>42432</v>
      </c>
      <c r="F4224" s="139">
        <f t="shared" si="286"/>
        <v>2016</v>
      </c>
      <c r="G4224" s="140">
        <v>1.4152</v>
      </c>
      <c r="H4224" s="145">
        <f t="shared" si="284"/>
        <v>1.4152</v>
      </c>
    </row>
    <row r="4225" spans="1:8">
      <c r="A4225" s="135">
        <v>42432</v>
      </c>
      <c r="B4225" s="136">
        <f t="shared" si="285"/>
        <v>2016</v>
      </c>
      <c r="C4225" s="137">
        <v>1.0948</v>
      </c>
      <c r="D4225" s="133">
        <f t="shared" si="283"/>
        <v>1.0948</v>
      </c>
      <c r="E4225" s="144">
        <v>42433</v>
      </c>
      <c r="F4225" s="139">
        <f t="shared" si="286"/>
        <v>2016</v>
      </c>
      <c r="G4225" s="140">
        <v>1.4226000000000001</v>
      </c>
      <c r="H4225" s="145">
        <f t="shared" si="284"/>
        <v>1.4226000000000001</v>
      </c>
    </row>
    <row r="4226" spans="1:8">
      <c r="A4226" s="135">
        <v>42433</v>
      </c>
      <c r="B4226" s="136">
        <f t="shared" si="285"/>
        <v>2016</v>
      </c>
      <c r="C4226" s="137">
        <v>1.101</v>
      </c>
      <c r="D4226" s="133">
        <f t="shared" si="283"/>
        <v>1.101</v>
      </c>
      <c r="E4226" s="144">
        <v>42436</v>
      </c>
      <c r="F4226" s="139">
        <f t="shared" si="286"/>
        <v>2016</v>
      </c>
      <c r="G4226" s="140">
        <v>1.4256</v>
      </c>
      <c r="H4226" s="145">
        <f t="shared" si="284"/>
        <v>1.4256</v>
      </c>
    </row>
    <row r="4227" spans="1:8">
      <c r="A4227" s="135">
        <v>42436</v>
      </c>
      <c r="B4227" s="136">
        <f t="shared" si="285"/>
        <v>2016</v>
      </c>
      <c r="C4227" s="137">
        <v>1.1004</v>
      </c>
      <c r="D4227" s="133">
        <f t="shared" si="283"/>
        <v>1.1004</v>
      </c>
      <c r="E4227" s="144">
        <v>42437</v>
      </c>
      <c r="F4227" s="139">
        <f t="shared" si="286"/>
        <v>2016</v>
      </c>
      <c r="G4227" s="140">
        <v>1.4225000000000001</v>
      </c>
      <c r="H4227" s="145">
        <f t="shared" si="284"/>
        <v>1.4225000000000001</v>
      </c>
    </row>
    <row r="4228" spans="1:8">
      <c r="A4228" s="135">
        <v>42437</v>
      </c>
      <c r="B4228" s="136">
        <f t="shared" si="285"/>
        <v>2016</v>
      </c>
      <c r="C4228" s="137">
        <v>1.1028</v>
      </c>
      <c r="D4228" s="133">
        <f t="shared" si="283"/>
        <v>1.1028</v>
      </c>
      <c r="E4228" s="144">
        <v>42438</v>
      </c>
      <c r="F4228" s="139">
        <f t="shared" si="286"/>
        <v>2016</v>
      </c>
      <c r="G4228" s="140">
        <v>1.4236</v>
      </c>
      <c r="H4228" s="145">
        <f t="shared" si="284"/>
        <v>1.4236</v>
      </c>
    </row>
    <row r="4229" spans="1:8">
      <c r="A4229" s="135">
        <v>42438</v>
      </c>
      <c r="B4229" s="136">
        <f t="shared" si="285"/>
        <v>2016</v>
      </c>
      <c r="C4229" s="137">
        <v>1.1022000000000001</v>
      </c>
      <c r="D4229" s="133">
        <f t="shared" si="283"/>
        <v>1.1022000000000001</v>
      </c>
      <c r="E4229" s="144">
        <v>42439</v>
      </c>
      <c r="F4229" s="139">
        <f t="shared" si="286"/>
        <v>2016</v>
      </c>
      <c r="G4229" s="140">
        <v>1.4306000000000001</v>
      </c>
      <c r="H4229" s="145">
        <f t="shared" si="284"/>
        <v>1.4306000000000001</v>
      </c>
    </row>
    <row r="4230" spans="1:8">
      <c r="A4230" s="135">
        <v>42439</v>
      </c>
      <c r="B4230" s="136">
        <f t="shared" si="285"/>
        <v>2016</v>
      </c>
      <c r="C4230" s="137">
        <v>1.1162000000000001</v>
      </c>
      <c r="D4230" s="133">
        <f t="shared" si="283"/>
        <v>1.1162000000000001</v>
      </c>
      <c r="E4230" s="144">
        <v>42440</v>
      </c>
      <c r="F4230" s="139">
        <f t="shared" si="286"/>
        <v>2016</v>
      </c>
      <c r="G4230" s="140">
        <v>1.4426000000000001</v>
      </c>
      <c r="H4230" s="145">
        <f t="shared" si="284"/>
        <v>1.4426000000000001</v>
      </c>
    </row>
    <row r="4231" spans="1:8">
      <c r="A4231" s="135">
        <v>42440</v>
      </c>
      <c r="B4231" s="136">
        <f t="shared" si="285"/>
        <v>2016</v>
      </c>
      <c r="C4231" s="137">
        <v>1.1180000000000001</v>
      </c>
      <c r="D4231" s="133">
        <f t="shared" ref="D4231:D4294" si="287">IF(ISNUMBER(C4231),C4231,"")</f>
        <v>1.1180000000000001</v>
      </c>
      <c r="E4231" s="144">
        <v>42443</v>
      </c>
      <c r="F4231" s="139">
        <f t="shared" si="286"/>
        <v>2016</v>
      </c>
      <c r="G4231" s="140">
        <v>1.4323999999999999</v>
      </c>
      <c r="H4231" s="145">
        <f t="shared" ref="H4231:H4294" si="288">IF(ISNUMBER(G4231),G4231,"")</f>
        <v>1.4323999999999999</v>
      </c>
    </row>
    <row r="4232" spans="1:8">
      <c r="A4232" s="135">
        <v>42443</v>
      </c>
      <c r="B4232" s="136">
        <f t="shared" ref="B4232:B4295" si="289">YEAR(A4232)</f>
        <v>2016</v>
      </c>
      <c r="C4232" s="137">
        <v>1.1107</v>
      </c>
      <c r="D4232" s="133">
        <f t="shared" si="287"/>
        <v>1.1107</v>
      </c>
      <c r="E4232" s="144">
        <v>42444</v>
      </c>
      <c r="F4232" s="139">
        <f t="shared" si="286"/>
        <v>2016</v>
      </c>
      <c r="G4232" s="140">
        <v>1.4166000000000001</v>
      </c>
      <c r="H4232" s="145">
        <f t="shared" si="288"/>
        <v>1.4166000000000001</v>
      </c>
    </row>
    <row r="4233" spans="1:8">
      <c r="A4233" s="135">
        <v>42444</v>
      </c>
      <c r="B4233" s="136">
        <f t="shared" si="289"/>
        <v>2016</v>
      </c>
      <c r="C4233" s="137">
        <v>1.1112</v>
      </c>
      <c r="D4233" s="133">
        <f t="shared" si="287"/>
        <v>1.1112</v>
      </c>
      <c r="E4233" s="144">
        <v>42445</v>
      </c>
      <c r="F4233" s="139">
        <f t="shared" ref="F4233:F4296" si="290">YEAR(E4233)</f>
        <v>2016</v>
      </c>
      <c r="G4233" s="140">
        <v>1.41</v>
      </c>
      <c r="H4233" s="145">
        <f t="shared" si="288"/>
        <v>1.41</v>
      </c>
    </row>
    <row r="4234" spans="1:8">
      <c r="A4234" s="135">
        <v>42445</v>
      </c>
      <c r="B4234" s="136">
        <f t="shared" si="289"/>
        <v>2016</v>
      </c>
      <c r="C4234" s="137">
        <v>1.1074999999999999</v>
      </c>
      <c r="D4234" s="133">
        <f t="shared" si="287"/>
        <v>1.1074999999999999</v>
      </c>
      <c r="E4234" s="144">
        <v>42446</v>
      </c>
      <c r="F4234" s="139">
        <f t="shared" si="290"/>
        <v>2016</v>
      </c>
      <c r="G4234" s="140">
        <v>1.4490000000000001</v>
      </c>
      <c r="H4234" s="145">
        <f t="shared" si="288"/>
        <v>1.4490000000000001</v>
      </c>
    </row>
    <row r="4235" spans="1:8">
      <c r="A4235" s="135">
        <v>42446</v>
      </c>
      <c r="B4235" s="136">
        <f t="shared" si="289"/>
        <v>2016</v>
      </c>
      <c r="C4235" s="137">
        <v>1.1315999999999999</v>
      </c>
      <c r="D4235" s="133">
        <f t="shared" si="287"/>
        <v>1.1315999999999999</v>
      </c>
      <c r="E4235" s="144">
        <v>42447</v>
      </c>
      <c r="F4235" s="139">
        <f t="shared" si="290"/>
        <v>2016</v>
      </c>
      <c r="G4235" s="140">
        <v>1.4514</v>
      </c>
      <c r="H4235" s="145">
        <f t="shared" si="288"/>
        <v>1.4514</v>
      </c>
    </row>
    <row r="4236" spans="1:8">
      <c r="A4236" s="135">
        <v>42447</v>
      </c>
      <c r="B4236" s="136">
        <f t="shared" si="289"/>
        <v>2016</v>
      </c>
      <c r="C4236" s="137">
        <v>1.1292</v>
      </c>
      <c r="D4236" s="133">
        <f t="shared" si="287"/>
        <v>1.1292</v>
      </c>
      <c r="E4236" s="144">
        <v>42450</v>
      </c>
      <c r="F4236" s="139">
        <f t="shared" si="290"/>
        <v>2016</v>
      </c>
      <c r="G4236" s="140">
        <v>1.4401999999999999</v>
      </c>
      <c r="H4236" s="145">
        <f t="shared" si="288"/>
        <v>1.4401999999999999</v>
      </c>
    </row>
    <row r="4237" spans="1:8">
      <c r="A4237" s="135">
        <v>42450</v>
      </c>
      <c r="B4237" s="136">
        <f t="shared" si="289"/>
        <v>2016</v>
      </c>
      <c r="C4237" s="137">
        <v>1.1259999999999999</v>
      </c>
      <c r="D4237" s="133">
        <f t="shared" si="287"/>
        <v>1.1259999999999999</v>
      </c>
      <c r="E4237" s="144">
        <v>42451</v>
      </c>
      <c r="F4237" s="139">
        <f t="shared" si="290"/>
        <v>2016</v>
      </c>
      <c r="G4237" s="140">
        <v>1.4217</v>
      </c>
      <c r="H4237" s="145">
        <f t="shared" si="288"/>
        <v>1.4217</v>
      </c>
    </row>
    <row r="4238" spans="1:8">
      <c r="A4238" s="135">
        <v>42451</v>
      </c>
      <c r="B4238" s="136">
        <f t="shared" si="289"/>
        <v>2016</v>
      </c>
      <c r="C4238" s="137">
        <v>1.1228</v>
      </c>
      <c r="D4238" s="133">
        <f t="shared" si="287"/>
        <v>1.1228</v>
      </c>
      <c r="E4238" s="144">
        <v>42452</v>
      </c>
      <c r="F4238" s="139">
        <f t="shared" si="290"/>
        <v>2016</v>
      </c>
      <c r="G4238" s="140">
        <v>1.4111</v>
      </c>
      <c r="H4238" s="145">
        <f t="shared" si="288"/>
        <v>1.4111</v>
      </c>
    </row>
    <row r="4239" spans="1:8">
      <c r="A4239" s="135">
        <v>42452</v>
      </c>
      <c r="B4239" s="136">
        <f t="shared" si="289"/>
        <v>2016</v>
      </c>
      <c r="C4239" s="137">
        <v>1.1173999999999999</v>
      </c>
      <c r="D4239" s="133">
        <f t="shared" si="287"/>
        <v>1.1173999999999999</v>
      </c>
      <c r="E4239" s="144">
        <v>42453</v>
      </c>
      <c r="F4239" s="139">
        <f t="shared" si="290"/>
        <v>2016</v>
      </c>
      <c r="G4239" s="140">
        <v>1.4142999999999999</v>
      </c>
      <c r="H4239" s="145">
        <f t="shared" si="288"/>
        <v>1.4142999999999999</v>
      </c>
    </row>
    <row r="4240" spans="1:8">
      <c r="A4240" s="135">
        <v>42453</v>
      </c>
      <c r="B4240" s="136">
        <f t="shared" si="289"/>
        <v>2016</v>
      </c>
      <c r="C4240" s="137">
        <v>1.1163000000000001</v>
      </c>
      <c r="D4240" s="133">
        <f t="shared" si="287"/>
        <v>1.1163000000000001</v>
      </c>
      <c r="E4240" s="144">
        <v>42454</v>
      </c>
      <c r="F4240" s="139">
        <f t="shared" si="290"/>
        <v>2016</v>
      </c>
      <c r="G4240" s="140">
        <v>1.4131</v>
      </c>
      <c r="H4240" s="145">
        <f t="shared" si="288"/>
        <v>1.4131</v>
      </c>
    </row>
    <row r="4241" spans="1:8">
      <c r="A4241" s="135">
        <v>42454</v>
      </c>
      <c r="B4241" s="136">
        <f t="shared" si="289"/>
        <v>2016</v>
      </c>
      <c r="C4241" s="137">
        <v>1.1164000000000001</v>
      </c>
      <c r="D4241" s="133">
        <f t="shared" si="287"/>
        <v>1.1164000000000001</v>
      </c>
      <c r="E4241" s="144">
        <v>42457</v>
      </c>
      <c r="F4241" s="139">
        <f t="shared" si="290"/>
        <v>2016</v>
      </c>
      <c r="G4241" s="140">
        <v>1.425</v>
      </c>
      <c r="H4241" s="145">
        <f t="shared" si="288"/>
        <v>1.425</v>
      </c>
    </row>
    <row r="4242" spans="1:8">
      <c r="A4242" s="135">
        <v>42457</v>
      </c>
      <c r="B4242" s="136">
        <f t="shared" si="289"/>
        <v>2016</v>
      </c>
      <c r="C4242" s="137">
        <v>1.121</v>
      </c>
      <c r="D4242" s="133">
        <f t="shared" si="287"/>
        <v>1.121</v>
      </c>
      <c r="E4242" s="144">
        <v>42458</v>
      </c>
      <c r="F4242" s="139">
        <f t="shared" si="290"/>
        <v>2016</v>
      </c>
      <c r="G4242" s="140">
        <v>1.4280999999999999</v>
      </c>
      <c r="H4242" s="145">
        <f t="shared" si="288"/>
        <v>1.4280999999999999</v>
      </c>
    </row>
    <row r="4243" spans="1:8">
      <c r="A4243" s="135">
        <v>42458</v>
      </c>
      <c r="B4243" s="136">
        <f t="shared" si="289"/>
        <v>2016</v>
      </c>
      <c r="C4243" s="137">
        <v>1.1204000000000001</v>
      </c>
      <c r="D4243" s="133">
        <f t="shared" si="287"/>
        <v>1.1204000000000001</v>
      </c>
      <c r="E4243" s="144">
        <v>42459</v>
      </c>
      <c r="F4243" s="139">
        <f t="shared" si="290"/>
        <v>2016</v>
      </c>
      <c r="G4243" s="140">
        <v>1.4390000000000001</v>
      </c>
      <c r="H4243" s="145">
        <f t="shared" si="288"/>
        <v>1.4390000000000001</v>
      </c>
    </row>
    <row r="4244" spans="1:8">
      <c r="A4244" s="135">
        <v>42459</v>
      </c>
      <c r="B4244" s="136">
        <f t="shared" si="289"/>
        <v>2016</v>
      </c>
      <c r="C4244" s="137">
        <v>1.133</v>
      </c>
      <c r="D4244" s="133">
        <f t="shared" si="287"/>
        <v>1.133</v>
      </c>
      <c r="E4244" s="144">
        <v>42460</v>
      </c>
      <c r="F4244" s="139">
        <f t="shared" si="290"/>
        <v>2016</v>
      </c>
      <c r="G4244" s="140">
        <v>1.4380999999999999</v>
      </c>
      <c r="H4244" s="145">
        <f t="shared" si="288"/>
        <v>1.4380999999999999</v>
      </c>
    </row>
    <row r="4245" spans="1:8">
      <c r="A4245" s="135">
        <v>42460</v>
      </c>
      <c r="B4245" s="136">
        <f t="shared" si="289"/>
        <v>2016</v>
      </c>
      <c r="C4245" s="137">
        <v>1.139</v>
      </c>
      <c r="D4245" s="133">
        <f t="shared" si="287"/>
        <v>1.139</v>
      </c>
      <c r="E4245" s="144">
        <v>42461</v>
      </c>
      <c r="F4245" s="139">
        <f t="shared" si="290"/>
        <v>2016</v>
      </c>
      <c r="G4245" s="140">
        <v>1.4204000000000001</v>
      </c>
      <c r="H4245" s="145">
        <f t="shared" si="288"/>
        <v>1.4204000000000001</v>
      </c>
    </row>
    <row r="4246" spans="1:8">
      <c r="A4246" s="135">
        <v>42461</v>
      </c>
      <c r="B4246" s="136">
        <f t="shared" si="289"/>
        <v>2016</v>
      </c>
      <c r="C4246" s="137">
        <v>1.1385000000000001</v>
      </c>
      <c r="D4246" s="133">
        <f t="shared" si="287"/>
        <v>1.1385000000000001</v>
      </c>
      <c r="E4246" s="144">
        <v>42464</v>
      </c>
      <c r="F4246" s="139">
        <f t="shared" si="290"/>
        <v>2016</v>
      </c>
      <c r="G4246" s="140">
        <v>1.4278999999999999</v>
      </c>
      <c r="H4246" s="145">
        <f t="shared" si="288"/>
        <v>1.4278999999999999</v>
      </c>
    </row>
    <row r="4247" spans="1:8">
      <c r="A4247" s="135">
        <v>42464</v>
      </c>
      <c r="B4247" s="136">
        <f t="shared" si="289"/>
        <v>2016</v>
      </c>
      <c r="C4247" s="137">
        <v>1.1386000000000001</v>
      </c>
      <c r="D4247" s="133">
        <f t="shared" si="287"/>
        <v>1.1386000000000001</v>
      </c>
      <c r="E4247" s="144">
        <v>42465</v>
      </c>
      <c r="F4247" s="139">
        <f t="shared" si="290"/>
        <v>2016</v>
      </c>
      <c r="G4247" s="140">
        <v>1.4149</v>
      </c>
      <c r="H4247" s="145">
        <f t="shared" si="288"/>
        <v>1.4149</v>
      </c>
    </row>
    <row r="4248" spans="1:8">
      <c r="A4248" s="135">
        <v>42465</v>
      </c>
      <c r="B4248" s="136">
        <f t="shared" si="289"/>
        <v>2016</v>
      </c>
      <c r="C4248" s="137">
        <v>1.1374</v>
      </c>
      <c r="D4248" s="133">
        <f t="shared" si="287"/>
        <v>1.1374</v>
      </c>
      <c r="E4248" s="144">
        <v>42466</v>
      </c>
      <c r="F4248" s="139">
        <f t="shared" si="290"/>
        <v>2016</v>
      </c>
      <c r="G4248" s="140">
        <v>1.4161999999999999</v>
      </c>
      <c r="H4248" s="145">
        <f t="shared" si="288"/>
        <v>1.4161999999999999</v>
      </c>
    </row>
    <row r="4249" spans="1:8">
      <c r="A4249" s="135">
        <v>42466</v>
      </c>
      <c r="B4249" s="136">
        <f t="shared" si="289"/>
        <v>2016</v>
      </c>
      <c r="C4249" s="137">
        <v>1.143</v>
      </c>
      <c r="D4249" s="133">
        <f t="shared" si="287"/>
        <v>1.143</v>
      </c>
      <c r="E4249" s="144">
        <v>42467</v>
      </c>
      <c r="F4249" s="139">
        <f t="shared" si="290"/>
        <v>2016</v>
      </c>
      <c r="G4249" s="140">
        <v>1.4081999999999999</v>
      </c>
      <c r="H4249" s="145">
        <f t="shared" si="288"/>
        <v>1.4081999999999999</v>
      </c>
    </row>
    <row r="4250" spans="1:8">
      <c r="A4250" s="135">
        <v>42467</v>
      </c>
      <c r="B4250" s="136">
        <f t="shared" si="289"/>
        <v>2016</v>
      </c>
      <c r="C4250" s="137">
        <v>1.1386000000000001</v>
      </c>
      <c r="D4250" s="133">
        <f t="shared" si="287"/>
        <v>1.1386000000000001</v>
      </c>
      <c r="E4250" s="144">
        <v>42468</v>
      </c>
      <c r="F4250" s="139">
        <f t="shared" si="290"/>
        <v>2016</v>
      </c>
      <c r="G4250" s="140">
        <v>1.4105000000000001</v>
      </c>
      <c r="H4250" s="145">
        <f t="shared" si="288"/>
        <v>1.4105000000000001</v>
      </c>
    </row>
    <row r="4251" spans="1:8">
      <c r="A4251" s="135">
        <v>42468</v>
      </c>
      <c r="B4251" s="136">
        <f t="shared" si="289"/>
        <v>2016</v>
      </c>
      <c r="C4251" s="137">
        <v>1.1406000000000001</v>
      </c>
      <c r="D4251" s="133">
        <f t="shared" si="287"/>
        <v>1.1406000000000001</v>
      </c>
      <c r="E4251" s="144">
        <v>42471</v>
      </c>
      <c r="F4251" s="139">
        <f t="shared" si="290"/>
        <v>2016</v>
      </c>
      <c r="G4251" s="140">
        <v>1.4239999999999999</v>
      </c>
      <c r="H4251" s="145">
        <f t="shared" si="288"/>
        <v>1.4239999999999999</v>
      </c>
    </row>
    <row r="4252" spans="1:8">
      <c r="A4252" s="135">
        <v>42471</v>
      </c>
      <c r="B4252" s="136">
        <f t="shared" si="289"/>
        <v>2016</v>
      </c>
      <c r="C4252" s="137">
        <v>1.1412</v>
      </c>
      <c r="D4252" s="133">
        <f t="shared" si="287"/>
        <v>1.1412</v>
      </c>
      <c r="E4252" s="144">
        <v>42472</v>
      </c>
      <c r="F4252" s="139">
        <f t="shared" si="290"/>
        <v>2016</v>
      </c>
      <c r="G4252" s="140">
        <v>1.4244000000000001</v>
      </c>
      <c r="H4252" s="145">
        <f t="shared" si="288"/>
        <v>1.4244000000000001</v>
      </c>
    </row>
    <row r="4253" spans="1:8">
      <c r="A4253" s="135">
        <v>42472</v>
      </c>
      <c r="B4253" s="136">
        <f t="shared" si="289"/>
        <v>2016</v>
      </c>
      <c r="C4253" s="137">
        <v>1.1395</v>
      </c>
      <c r="D4253" s="133">
        <f t="shared" si="287"/>
        <v>1.1395</v>
      </c>
      <c r="E4253" s="144">
        <v>42473</v>
      </c>
      <c r="F4253" s="139">
        <f t="shared" si="290"/>
        <v>2016</v>
      </c>
      <c r="G4253" s="140">
        <v>1.4222999999999999</v>
      </c>
      <c r="H4253" s="145">
        <f t="shared" si="288"/>
        <v>1.4222999999999999</v>
      </c>
    </row>
    <row r="4254" spans="1:8">
      <c r="A4254" s="135">
        <v>42473</v>
      </c>
      <c r="B4254" s="136">
        <f t="shared" si="289"/>
        <v>2016</v>
      </c>
      <c r="C4254" s="137">
        <v>1.1281000000000001</v>
      </c>
      <c r="D4254" s="133">
        <f t="shared" si="287"/>
        <v>1.1281000000000001</v>
      </c>
      <c r="E4254" s="144">
        <v>42474</v>
      </c>
      <c r="F4254" s="139">
        <f t="shared" si="290"/>
        <v>2016</v>
      </c>
      <c r="G4254" s="140">
        <v>1.4148000000000001</v>
      </c>
      <c r="H4254" s="145">
        <f t="shared" si="288"/>
        <v>1.4148000000000001</v>
      </c>
    </row>
    <row r="4255" spans="1:8">
      <c r="A4255" s="135">
        <v>42474</v>
      </c>
      <c r="B4255" s="136">
        <f t="shared" si="289"/>
        <v>2016</v>
      </c>
      <c r="C4255" s="137">
        <v>1.1262000000000001</v>
      </c>
      <c r="D4255" s="133">
        <f t="shared" si="287"/>
        <v>1.1262000000000001</v>
      </c>
      <c r="E4255" s="144">
        <v>42475</v>
      </c>
      <c r="F4255" s="139">
        <f t="shared" si="290"/>
        <v>2016</v>
      </c>
      <c r="G4255" s="140">
        <v>1.4217</v>
      </c>
      <c r="H4255" s="145">
        <f t="shared" si="288"/>
        <v>1.4217</v>
      </c>
    </row>
    <row r="4256" spans="1:8">
      <c r="A4256" s="135">
        <v>42475</v>
      </c>
      <c r="B4256" s="136">
        <f t="shared" si="289"/>
        <v>2016</v>
      </c>
      <c r="C4256" s="137">
        <v>1.1294999999999999</v>
      </c>
      <c r="D4256" s="133">
        <f t="shared" si="287"/>
        <v>1.1294999999999999</v>
      </c>
      <c r="E4256" s="144">
        <v>42478</v>
      </c>
      <c r="F4256" s="139">
        <f t="shared" si="290"/>
        <v>2016</v>
      </c>
      <c r="G4256" s="140">
        <v>1.4276</v>
      </c>
      <c r="H4256" s="145">
        <f t="shared" si="288"/>
        <v>1.4276</v>
      </c>
    </row>
    <row r="4257" spans="1:8">
      <c r="A4257" s="135">
        <v>42478</v>
      </c>
      <c r="B4257" s="136">
        <f t="shared" si="289"/>
        <v>2016</v>
      </c>
      <c r="C4257" s="137">
        <v>1.1322000000000001</v>
      </c>
      <c r="D4257" s="133">
        <f t="shared" si="287"/>
        <v>1.1322000000000001</v>
      </c>
      <c r="E4257" s="144">
        <v>42479</v>
      </c>
      <c r="F4257" s="139">
        <f t="shared" si="290"/>
        <v>2016</v>
      </c>
      <c r="G4257" s="140">
        <v>1.4396</v>
      </c>
      <c r="H4257" s="145">
        <f t="shared" si="288"/>
        <v>1.4396</v>
      </c>
    </row>
    <row r="4258" spans="1:8">
      <c r="A4258" s="135">
        <v>42479</v>
      </c>
      <c r="B4258" s="136">
        <f t="shared" si="289"/>
        <v>2016</v>
      </c>
      <c r="C4258" s="137">
        <v>1.1375</v>
      </c>
      <c r="D4258" s="133">
        <f t="shared" si="287"/>
        <v>1.1375</v>
      </c>
      <c r="E4258" s="144">
        <v>42480</v>
      </c>
      <c r="F4258" s="139">
        <f t="shared" si="290"/>
        <v>2016</v>
      </c>
      <c r="G4258" s="140">
        <v>1.4375</v>
      </c>
      <c r="H4258" s="145">
        <f t="shared" si="288"/>
        <v>1.4375</v>
      </c>
    </row>
    <row r="4259" spans="1:8">
      <c r="A4259" s="135">
        <v>42480</v>
      </c>
      <c r="B4259" s="136">
        <f t="shared" si="289"/>
        <v>2016</v>
      </c>
      <c r="C4259" s="137">
        <v>1.133</v>
      </c>
      <c r="D4259" s="133">
        <f t="shared" si="287"/>
        <v>1.133</v>
      </c>
      <c r="E4259" s="144">
        <v>42481</v>
      </c>
      <c r="F4259" s="139">
        <f t="shared" si="290"/>
        <v>2016</v>
      </c>
      <c r="G4259" s="140">
        <v>1.4338</v>
      </c>
      <c r="H4259" s="145">
        <f t="shared" si="288"/>
        <v>1.4338</v>
      </c>
    </row>
    <row r="4260" spans="1:8">
      <c r="A4260" s="135">
        <v>42481</v>
      </c>
      <c r="B4260" s="136">
        <f t="shared" si="289"/>
        <v>2016</v>
      </c>
      <c r="C4260" s="137">
        <v>1.1301000000000001</v>
      </c>
      <c r="D4260" s="133">
        <f t="shared" si="287"/>
        <v>1.1301000000000001</v>
      </c>
      <c r="E4260" s="144">
        <v>42482</v>
      </c>
      <c r="F4260" s="139">
        <f t="shared" si="290"/>
        <v>2016</v>
      </c>
      <c r="G4260" s="140">
        <v>1.4390000000000001</v>
      </c>
      <c r="H4260" s="145">
        <f t="shared" si="288"/>
        <v>1.4390000000000001</v>
      </c>
    </row>
    <row r="4261" spans="1:8">
      <c r="A4261" s="135">
        <v>42482</v>
      </c>
      <c r="B4261" s="136">
        <f t="shared" si="289"/>
        <v>2016</v>
      </c>
      <c r="C4261" s="137">
        <v>1.1238999999999999</v>
      </c>
      <c r="D4261" s="133">
        <f t="shared" si="287"/>
        <v>1.1238999999999999</v>
      </c>
      <c r="E4261" s="144">
        <v>42485</v>
      </c>
      <c r="F4261" s="139">
        <f t="shared" si="290"/>
        <v>2016</v>
      </c>
      <c r="G4261" s="140">
        <v>1.4492</v>
      </c>
      <c r="H4261" s="145">
        <f t="shared" si="288"/>
        <v>1.4492</v>
      </c>
    </row>
    <row r="4262" spans="1:8">
      <c r="A4262" s="135">
        <v>42485</v>
      </c>
      <c r="B4262" s="136">
        <f t="shared" si="289"/>
        <v>2016</v>
      </c>
      <c r="C4262" s="137">
        <v>1.1274</v>
      </c>
      <c r="D4262" s="133">
        <f t="shared" si="287"/>
        <v>1.1274</v>
      </c>
      <c r="E4262" s="144">
        <v>42486</v>
      </c>
      <c r="F4262" s="139">
        <f t="shared" si="290"/>
        <v>2016</v>
      </c>
      <c r="G4262" s="140">
        <v>1.4611000000000001</v>
      </c>
      <c r="H4262" s="145">
        <f t="shared" si="288"/>
        <v>1.4611000000000001</v>
      </c>
    </row>
    <row r="4263" spans="1:8">
      <c r="A4263" s="135">
        <v>42486</v>
      </c>
      <c r="B4263" s="136">
        <f t="shared" si="289"/>
        <v>2016</v>
      </c>
      <c r="C4263" s="137">
        <v>1.1317999999999999</v>
      </c>
      <c r="D4263" s="133">
        <f t="shared" si="287"/>
        <v>1.1317999999999999</v>
      </c>
      <c r="E4263" s="144">
        <v>42487</v>
      </c>
      <c r="F4263" s="139">
        <f t="shared" si="290"/>
        <v>2016</v>
      </c>
      <c r="G4263" s="140">
        <v>1.4554</v>
      </c>
      <c r="H4263" s="145">
        <f t="shared" si="288"/>
        <v>1.4554</v>
      </c>
    </row>
    <row r="4264" spans="1:8">
      <c r="A4264" s="135">
        <v>42487</v>
      </c>
      <c r="B4264" s="136">
        <f t="shared" si="289"/>
        <v>2016</v>
      </c>
      <c r="C4264" s="137">
        <v>1.1322000000000001</v>
      </c>
      <c r="D4264" s="133">
        <f t="shared" si="287"/>
        <v>1.1322000000000001</v>
      </c>
      <c r="E4264" s="144">
        <v>42488</v>
      </c>
      <c r="F4264" s="139">
        <f t="shared" si="290"/>
        <v>2016</v>
      </c>
      <c r="G4264" s="140">
        <v>1.4581</v>
      </c>
      <c r="H4264" s="145">
        <f t="shared" si="288"/>
        <v>1.4581</v>
      </c>
    </row>
    <row r="4265" spans="1:8">
      <c r="A4265" s="135">
        <v>42488</v>
      </c>
      <c r="B4265" s="136">
        <f t="shared" si="289"/>
        <v>2016</v>
      </c>
      <c r="C4265" s="137">
        <v>1.1325000000000001</v>
      </c>
      <c r="D4265" s="133">
        <f t="shared" si="287"/>
        <v>1.1325000000000001</v>
      </c>
      <c r="E4265" s="144">
        <v>42489</v>
      </c>
      <c r="F4265" s="139">
        <f t="shared" si="290"/>
        <v>2016</v>
      </c>
      <c r="G4265" s="140">
        <v>1.4624999999999999</v>
      </c>
      <c r="H4265" s="145">
        <f t="shared" si="288"/>
        <v>1.4624999999999999</v>
      </c>
    </row>
    <row r="4266" spans="1:8">
      <c r="A4266" s="135">
        <v>42489</v>
      </c>
      <c r="B4266" s="136">
        <f t="shared" si="289"/>
        <v>2016</v>
      </c>
      <c r="C4266" s="137">
        <v>1.1440999999999999</v>
      </c>
      <c r="D4266" s="133">
        <f t="shared" si="287"/>
        <v>1.1440999999999999</v>
      </c>
      <c r="E4266" s="144">
        <v>42492</v>
      </c>
      <c r="F4266" s="139">
        <f t="shared" si="290"/>
        <v>2016</v>
      </c>
      <c r="G4266" s="140">
        <v>1.4665999999999999</v>
      </c>
      <c r="H4266" s="145">
        <f t="shared" si="288"/>
        <v>1.4665999999999999</v>
      </c>
    </row>
    <row r="4267" spans="1:8">
      <c r="A4267" s="135">
        <v>42492</v>
      </c>
      <c r="B4267" s="136">
        <f t="shared" si="289"/>
        <v>2016</v>
      </c>
      <c r="C4267" s="137">
        <v>1.1516</v>
      </c>
      <c r="D4267" s="133">
        <f t="shared" si="287"/>
        <v>1.1516</v>
      </c>
      <c r="E4267" s="144">
        <v>42493</v>
      </c>
      <c r="F4267" s="139">
        <f t="shared" si="290"/>
        <v>2016</v>
      </c>
      <c r="G4267" s="140">
        <v>1.4542999999999999</v>
      </c>
      <c r="H4267" s="145">
        <f t="shared" si="288"/>
        <v>1.4542999999999999</v>
      </c>
    </row>
    <row r="4268" spans="1:8">
      <c r="A4268" s="135">
        <v>42493</v>
      </c>
      <c r="B4268" s="136">
        <f t="shared" si="289"/>
        <v>2016</v>
      </c>
      <c r="C4268" s="137">
        <v>1.1508</v>
      </c>
      <c r="D4268" s="133">
        <f t="shared" si="287"/>
        <v>1.1508</v>
      </c>
      <c r="E4268" s="144">
        <v>42494</v>
      </c>
      <c r="F4268" s="139">
        <f t="shared" si="290"/>
        <v>2016</v>
      </c>
      <c r="G4268" s="140">
        <v>1.4475</v>
      </c>
      <c r="H4268" s="145">
        <f t="shared" si="288"/>
        <v>1.4475</v>
      </c>
    </row>
    <row r="4269" spans="1:8">
      <c r="A4269" s="135">
        <v>42494</v>
      </c>
      <c r="B4269" s="136">
        <f t="shared" si="289"/>
        <v>2016</v>
      </c>
      <c r="C4269" s="137">
        <v>1.1486000000000001</v>
      </c>
      <c r="D4269" s="133">
        <f t="shared" si="287"/>
        <v>1.1486000000000001</v>
      </c>
      <c r="E4269" s="144">
        <v>42495</v>
      </c>
      <c r="F4269" s="139">
        <f t="shared" si="290"/>
        <v>2016</v>
      </c>
      <c r="G4269" s="140">
        <v>1.4486000000000001</v>
      </c>
      <c r="H4269" s="145">
        <f t="shared" si="288"/>
        <v>1.4486000000000001</v>
      </c>
    </row>
    <row r="4270" spans="1:8">
      <c r="A4270" s="135">
        <v>42495</v>
      </c>
      <c r="B4270" s="136">
        <f t="shared" si="289"/>
        <v>2016</v>
      </c>
      <c r="C4270" s="137">
        <v>1.1404000000000001</v>
      </c>
      <c r="D4270" s="133">
        <f t="shared" si="287"/>
        <v>1.1404000000000001</v>
      </c>
      <c r="E4270" s="144">
        <v>42496</v>
      </c>
      <c r="F4270" s="139">
        <f t="shared" si="290"/>
        <v>2016</v>
      </c>
      <c r="G4270" s="140">
        <v>1.4439</v>
      </c>
      <c r="H4270" s="145">
        <f t="shared" si="288"/>
        <v>1.4439</v>
      </c>
    </row>
    <row r="4271" spans="1:8">
      <c r="A4271" s="135">
        <v>42496</v>
      </c>
      <c r="B4271" s="136">
        <f t="shared" si="289"/>
        <v>2016</v>
      </c>
      <c r="C4271" s="137">
        <v>1.1420999999999999</v>
      </c>
      <c r="D4271" s="133">
        <f t="shared" si="287"/>
        <v>1.1420999999999999</v>
      </c>
      <c r="E4271" s="144">
        <v>42499</v>
      </c>
      <c r="F4271" s="139">
        <f t="shared" si="290"/>
        <v>2016</v>
      </c>
      <c r="G4271" s="140">
        <v>1.4409000000000001</v>
      </c>
      <c r="H4271" s="145">
        <f t="shared" si="288"/>
        <v>1.4409000000000001</v>
      </c>
    </row>
    <row r="4272" spans="1:8">
      <c r="A4272" s="135">
        <v>42499</v>
      </c>
      <c r="B4272" s="136">
        <f t="shared" si="289"/>
        <v>2016</v>
      </c>
      <c r="C4272" s="137">
        <v>1.1402000000000001</v>
      </c>
      <c r="D4272" s="133">
        <f t="shared" si="287"/>
        <v>1.1402000000000001</v>
      </c>
      <c r="E4272" s="144">
        <v>42500</v>
      </c>
      <c r="F4272" s="139">
        <f t="shared" si="290"/>
        <v>2016</v>
      </c>
      <c r="G4272" s="140">
        <v>1.4454</v>
      </c>
      <c r="H4272" s="145">
        <f t="shared" si="288"/>
        <v>1.4454</v>
      </c>
    </row>
    <row r="4273" spans="1:8">
      <c r="A4273" s="135">
        <v>42500</v>
      </c>
      <c r="B4273" s="136">
        <f t="shared" si="289"/>
        <v>2016</v>
      </c>
      <c r="C4273" s="137">
        <v>1.1386000000000001</v>
      </c>
      <c r="D4273" s="133">
        <f t="shared" si="287"/>
        <v>1.1386000000000001</v>
      </c>
      <c r="E4273" s="144">
        <v>42501</v>
      </c>
      <c r="F4273" s="139">
        <f t="shared" si="290"/>
        <v>2016</v>
      </c>
      <c r="G4273" s="140">
        <v>1.448</v>
      </c>
      <c r="H4273" s="145">
        <f t="shared" si="288"/>
        <v>1.448</v>
      </c>
    </row>
    <row r="4274" spans="1:8">
      <c r="A4274" s="135">
        <v>42501</v>
      </c>
      <c r="B4274" s="136">
        <f t="shared" si="289"/>
        <v>2016</v>
      </c>
      <c r="C4274" s="137">
        <v>1.1444000000000001</v>
      </c>
      <c r="D4274" s="133">
        <f t="shared" si="287"/>
        <v>1.1444000000000001</v>
      </c>
      <c r="E4274" s="144">
        <v>42502</v>
      </c>
      <c r="F4274" s="139">
        <f t="shared" si="290"/>
        <v>2016</v>
      </c>
      <c r="G4274" s="140">
        <v>1.4452</v>
      </c>
      <c r="H4274" s="145">
        <f t="shared" si="288"/>
        <v>1.4452</v>
      </c>
    </row>
    <row r="4275" spans="1:8">
      <c r="A4275" s="135">
        <v>42502</v>
      </c>
      <c r="B4275" s="136">
        <f t="shared" si="289"/>
        <v>2016</v>
      </c>
      <c r="C4275" s="137">
        <v>1.1379999999999999</v>
      </c>
      <c r="D4275" s="133">
        <f t="shared" si="287"/>
        <v>1.1379999999999999</v>
      </c>
      <c r="E4275" s="144">
        <v>42503</v>
      </c>
      <c r="F4275" s="139">
        <f t="shared" si="290"/>
        <v>2016</v>
      </c>
      <c r="G4275" s="140">
        <v>1.4369000000000001</v>
      </c>
      <c r="H4275" s="145">
        <f t="shared" si="288"/>
        <v>1.4369000000000001</v>
      </c>
    </row>
    <row r="4276" spans="1:8">
      <c r="A4276" s="135">
        <v>42503</v>
      </c>
      <c r="B4276" s="136">
        <f t="shared" si="289"/>
        <v>2016</v>
      </c>
      <c r="C4276" s="137">
        <v>1.1294</v>
      </c>
      <c r="D4276" s="133">
        <f t="shared" si="287"/>
        <v>1.1294</v>
      </c>
      <c r="E4276" s="144">
        <v>42506</v>
      </c>
      <c r="F4276" s="139">
        <f t="shared" si="290"/>
        <v>2016</v>
      </c>
      <c r="G4276" s="140">
        <v>1.4411</v>
      </c>
      <c r="H4276" s="145">
        <f t="shared" si="288"/>
        <v>1.4411</v>
      </c>
    </row>
    <row r="4277" spans="1:8">
      <c r="A4277" s="135">
        <v>42506</v>
      </c>
      <c r="B4277" s="136">
        <f t="shared" si="289"/>
        <v>2016</v>
      </c>
      <c r="C4277" s="137">
        <v>1.1328</v>
      </c>
      <c r="D4277" s="133">
        <f t="shared" si="287"/>
        <v>1.1328</v>
      </c>
      <c r="E4277" s="144">
        <v>42507</v>
      </c>
      <c r="F4277" s="139">
        <f t="shared" si="290"/>
        <v>2016</v>
      </c>
      <c r="G4277" s="140">
        <v>1.4484999999999999</v>
      </c>
      <c r="H4277" s="145">
        <f t="shared" si="288"/>
        <v>1.4484999999999999</v>
      </c>
    </row>
    <row r="4278" spans="1:8">
      <c r="A4278" s="135">
        <v>42507</v>
      </c>
      <c r="B4278" s="136">
        <f t="shared" si="289"/>
        <v>2016</v>
      </c>
      <c r="C4278" s="137">
        <v>1.1336999999999999</v>
      </c>
      <c r="D4278" s="133">
        <f t="shared" si="287"/>
        <v>1.1336999999999999</v>
      </c>
      <c r="E4278" s="144">
        <v>42508</v>
      </c>
      <c r="F4278" s="139">
        <f t="shared" si="290"/>
        <v>2016</v>
      </c>
      <c r="G4278" s="140">
        <v>1.4615</v>
      </c>
      <c r="H4278" s="145">
        <f t="shared" si="288"/>
        <v>1.4615</v>
      </c>
    </row>
    <row r="4279" spans="1:8">
      <c r="A4279" s="135">
        <v>42508</v>
      </c>
      <c r="B4279" s="136">
        <f t="shared" si="289"/>
        <v>2016</v>
      </c>
      <c r="C4279" s="137">
        <v>1.1275999999999999</v>
      </c>
      <c r="D4279" s="133">
        <f t="shared" si="287"/>
        <v>1.1275999999999999</v>
      </c>
      <c r="E4279" s="144">
        <v>42509</v>
      </c>
      <c r="F4279" s="139">
        <f t="shared" si="290"/>
        <v>2016</v>
      </c>
      <c r="G4279" s="140">
        <v>1.4608000000000001</v>
      </c>
      <c r="H4279" s="145">
        <f t="shared" si="288"/>
        <v>1.4608000000000001</v>
      </c>
    </row>
    <row r="4280" spans="1:8">
      <c r="A4280" s="135">
        <v>42509</v>
      </c>
      <c r="B4280" s="136">
        <f t="shared" si="289"/>
        <v>2016</v>
      </c>
      <c r="C4280" s="137">
        <v>1.1214</v>
      </c>
      <c r="D4280" s="133">
        <f t="shared" si="287"/>
        <v>1.1214</v>
      </c>
      <c r="E4280" s="144">
        <v>42510</v>
      </c>
      <c r="F4280" s="139">
        <f t="shared" si="290"/>
        <v>2016</v>
      </c>
      <c r="G4280" s="140">
        <v>1.4513</v>
      </c>
      <c r="H4280" s="145">
        <f t="shared" si="288"/>
        <v>1.4513</v>
      </c>
    </row>
    <row r="4281" spans="1:8">
      <c r="A4281" s="135">
        <v>42510</v>
      </c>
      <c r="B4281" s="136">
        <f t="shared" si="289"/>
        <v>2016</v>
      </c>
      <c r="C4281" s="137">
        <v>1.1207</v>
      </c>
      <c r="D4281" s="133">
        <f t="shared" si="287"/>
        <v>1.1207</v>
      </c>
      <c r="E4281" s="144">
        <v>42513</v>
      </c>
      <c r="F4281" s="139">
        <f t="shared" si="290"/>
        <v>2016</v>
      </c>
      <c r="G4281" s="140">
        <v>1.4443999999999999</v>
      </c>
      <c r="H4281" s="145">
        <f t="shared" si="288"/>
        <v>1.4443999999999999</v>
      </c>
    </row>
    <row r="4282" spans="1:8">
      <c r="A4282" s="135">
        <v>42513</v>
      </c>
      <c r="B4282" s="136">
        <f t="shared" si="289"/>
        <v>2016</v>
      </c>
      <c r="C4282" s="137">
        <v>1.1192</v>
      </c>
      <c r="D4282" s="133">
        <f t="shared" si="287"/>
        <v>1.1192</v>
      </c>
      <c r="E4282" s="144">
        <v>42514</v>
      </c>
      <c r="F4282" s="139">
        <f t="shared" si="290"/>
        <v>2016</v>
      </c>
      <c r="G4282" s="140">
        <v>1.4622999999999999</v>
      </c>
      <c r="H4282" s="145">
        <f t="shared" si="288"/>
        <v>1.4622999999999999</v>
      </c>
    </row>
    <row r="4283" spans="1:8">
      <c r="A4283" s="135">
        <v>42514</v>
      </c>
      <c r="B4283" s="136">
        <f t="shared" si="289"/>
        <v>2016</v>
      </c>
      <c r="C4283" s="137">
        <v>1.1145</v>
      </c>
      <c r="D4283" s="133">
        <f t="shared" si="287"/>
        <v>1.1145</v>
      </c>
      <c r="E4283" s="144">
        <v>42515</v>
      </c>
      <c r="F4283" s="139">
        <f t="shared" si="290"/>
        <v>2016</v>
      </c>
      <c r="G4283" s="140">
        <v>1.4694</v>
      </c>
      <c r="H4283" s="145">
        <f t="shared" si="288"/>
        <v>1.4694</v>
      </c>
    </row>
    <row r="4284" spans="1:8">
      <c r="A4284" s="135">
        <v>42515</v>
      </c>
      <c r="B4284" s="136">
        <f t="shared" si="289"/>
        <v>2016</v>
      </c>
      <c r="C4284" s="137">
        <v>1.1153999999999999</v>
      </c>
      <c r="D4284" s="133">
        <f t="shared" si="287"/>
        <v>1.1153999999999999</v>
      </c>
      <c r="E4284" s="144">
        <v>42516</v>
      </c>
      <c r="F4284" s="139">
        <f t="shared" si="290"/>
        <v>2016</v>
      </c>
      <c r="G4284" s="140">
        <v>1.4673</v>
      </c>
      <c r="H4284" s="145">
        <f t="shared" si="288"/>
        <v>1.4673</v>
      </c>
    </row>
    <row r="4285" spans="1:8">
      <c r="A4285" s="135">
        <v>42516</v>
      </c>
      <c r="B4285" s="136">
        <f t="shared" si="289"/>
        <v>2016</v>
      </c>
      <c r="C4285" s="137">
        <v>1.1184000000000001</v>
      </c>
      <c r="D4285" s="133">
        <f t="shared" si="287"/>
        <v>1.1184000000000001</v>
      </c>
      <c r="E4285" s="144">
        <v>42517</v>
      </c>
      <c r="F4285" s="139">
        <f t="shared" si="290"/>
        <v>2016</v>
      </c>
      <c r="G4285" s="140">
        <v>1.4643999999999999</v>
      </c>
      <c r="H4285" s="145">
        <f t="shared" si="288"/>
        <v>1.4643999999999999</v>
      </c>
    </row>
    <row r="4286" spans="1:8">
      <c r="A4286" s="135">
        <v>42517</v>
      </c>
      <c r="B4286" s="136">
        <f t="shared" si="289"/>
        <v>2016</v>
      </c>
      <c r="C4286" s="137">
        <v>1.1140000000000001</v>
      </c>
      <c r="D4286" s="133">
        <f t="shared" si="287"/>
        <v>1.1140000000000001</v>
      </c>
      <c r="E4286" s="144">
        <v>42520</v>
      </c>
      <c r="F4286" s="139">
        <f t="shared" si="290"/>
        <v>2016</v>
      </c>
      <c r="G4286" s="140" t="s">
        <v>50</v>
      </c>
      <c r="H4286" s="145" t="str">
        <f t="shared" si="288"/>
        <v/>
      </c>
    </row>
    <row r="4287" spans="1:8">
      <c r="A4287" s="135">
        <v>42520</v>
      </c>
      <c r="B4287" s="136">
        <f t="shared" si="289"/>
        <v>2016</v>
      </c>
      <c r="C4287" s="137" t="s">
        <v>50</v>
      </c>
      <c r="D4287" s="133" t="str">
        <f t="shared" si="287"/>
        <v/>
      </c>
      <c r="E4287" s="144">
        <v>42521</v>
      </c>
      <c r="F4287" s="139">
        <f t="shared" si="290"/>
        <v>2016</v>
      </c>
      <c r="G4287" s="140">
        <v>1.4530000000000001</v>
      </c>
      <c r="H4287" s="145">
        <f t="shared" si="288"/>
        <v>1.4530000000000001</v>
      </c>
    </row>
    <row r="4288" spans="1:8">
      <c r="A4288" s="135">
        <v>42521</v>
      </c>
      <c r="B4288" s="136">
        <f t="shared" si="289"/>
        <v>2016</v>
      </c>
      <c r="C4288" s="137">
        <v>1.1134999999999999</v>
      </c>
      <c r="D4288" s="133">
        <f t="shared" si="287"/>
        <v>1.1134999999999999</v>
      </c>
      <c r="E4288" s="144">
        <v>42522</v>
      </c>
      <c r="F4288" s="139">
        <f t="shared" si="290"/>
        <v>2016</v>
      </c>
      <c r="G4288" s="140">
        <v>1.4395</v>
      </c>
      <c r="H4288" s="145">
        <f t="shared" si="288"/>
        <v>1.4395</v>
      </c>
    </row>
    <row r="4289" spans="1:8">
      <c r="A4289" s="135">
        <v>42522</v>
      </c>
      <c r="B4289" s="136">
        <f t="shared" si="289"/>
        <v>2016</v>
      </c>
      <c r="C4289" s="137">
        <v>1.1165</v>
      </c>
      <c r="D4289" s="133">
        <f t="shared" si="287"/>
        <v>1.1165</v>
      </c>
      <c r="E4289" s="144">
        <v>42523</v>
      </c>
      <c r="F4289" s="139">
        <f t="shared" si="290"/>
        <v>2016</v>
      </c>
      <c r="G4289" s="140">
        <v>1.4419</v>
      </c>
      <c r="H4289" s="145">
        <f t="shared" si="288"/>
        <v>1.4419</v>
      </c>
    </row>
    <row r="4290" spans="1:8">
      <c r="A4290" s="135">
        <v>42523</v>
      </c>
      <c r="B4290" s="136">
        <f t="shared" si="289"/>
        <v>2016</v>
      </c>
      <c r="C4290" s="137">
        <v>1.1156999999999999</v>
      </c>
      <c r="D4290" s="133">
        <f t="shared" si="287"/>
        <v>1.1156999999999999</v>
      </c>
      <c r="E4290" s="144">
        <v>42524</v>
      </c>
      <c r="F4290" s="139">
        <f t="shared" si="290"/>
        <v>2016</v>
      </c>
      <c r="G4290" s="140">
        <v>1.4520999999999999</v>
      </c>
      <c r="H4290" s="145">
        <f t="shared" si="288"/>
        <v>1.4520999999999999</v>
      </c>
    </row>
    <row r="4291" spans="1:8">
      <c r="A4291" s="135">
        <v>42524</v>
      </c>
      <c r="B4291" s="136">
        <f t="shared" si="289"/>
        <v>2016</v>
      </c>
      <c r="C4291" s="137">
        <v>1.133</v>
      </c>
      <c r="D4291" s="133">
        <f t="shared" si="287"/>
        <v>1.133</v>
      </c>
      <c r="E4291" s="144">
        <v>42527</v>
      </c>
      <c r="F4291" s="139">
        <f t="shared" si="290"/>
        <v>2016</v>
      </c>
      <c r="G4291" s="140">
        <v>1.4450000000000001</v>
      </c>
      <c r="H4291" s="145">
        <f t="shared" si="288"/>
        <v>1.4450000000000001</v>
      </c>
    </row>
    <row r="4292" spans="1:8">
      <c r="A4292" s="135">
        <v>42527</v>
      </c>
      <c r="B4292" s="136">
        <f t="shared" si="289"/>
        <v>2016</v>
      </c>
      <c r="C4292" s="137">
        <v>1.1354</v>
      </c>
      <c r="D4292" s="133">
        <f t="shared" si="287"/>
        <v>1.1354</v>
      </c>
      <c r="E4292" s="144">
        <v>42528</v>
      </c>
      <c r="F4292" s="139">
        <f t="shared" si="290"/>
        <v>2016</v>
      </c>
      <c r="G4292" s="140">
        <v>1.4563999999999999</v>
      </c>
      <c r="H4292" s="145">
        <f t="shared" si="288"/>
        <v>1.4563999999999999</v>
      </c>
    </row>
    <row r="4293" spans="1:8">
      <c r="A4293" s="135">
        <v>42528</v>
      </c>
      <c r="B4293" s="136">
        <f t="shared" si="289"/>
        <v>2016</v>
      </c>
      <c r="C4293" s="137">
        <v>1.135</v>
      </c>
      <c r="D4293" s="133">
        <f t="shared" si="287"/>
        <v>1.135</v>
      </c>
      <c r="E4293" s="144">
        <v>42529</v>
      </c>
      <c r="F4293" s="139">
        <f t="shared" si="290"/>
        <v>2016</v>
      </c>
      <c r="G4293" s="140">
        <v>1.4545999999999999</v>
      </c>
      <c r="H4293" s="145">
        <f t="shared" si="288"/>
        <v>1.4545999999999999</v>
      </c>
    </row>
    <row r="4294" spans="1:8">
      <c r="A4294" s="135">
        <v>42529</v>
      </c>
      <c r="B4294" s="136">
        <f t="shared" si="289"/>
        <v>2016</v>
      </c>
      <c r="C4294" s="137">
        <v>1.1399999999999999</v>
      </c>
      <c r="D4294" s="133">
        <f t="shared" si="287"/>
        <v>1.1399999999999999</v>
      </c>
      <c r="E4294" s="144">
        <v>42530</v>
      </c>
      <c r="F4294" s="139">
        <f t="shared" si="290"/>
        <v>2016</v>
      </c>
      <c r="G4294" s="140">
        <v>1.4467000000000001</v>
      </c>
      <c r="H4294" s="145">
        <f t="shared" si="288"/>
        <v>1.4467000000000001</v>
      </c>
    </row>
    <row r="4295" spans="1:8">
      <c r="A4295" s="135">
        <v>42530</v>
      </c>
      <c r="B4295" s="136">
        <f t="shared" si="289"/>
        <v>2016</v>
      </c>
      <c r="C4295" s="137">
        <v>1.1329</v>
      </c>
      <c r="D4295" s="133">
        <f t="shared" ref="D4295:D4358" si="291">IF(ISNUMBER(C4295),C4295,"")</f>
        <v>1.1329</v>
      </c>
      <c r="E4295" s="144">
        <v>42531</v>
      </c>
      <c r="F4295" s="139">
        <f t="shared" si="290"/>
        <v>2016</v>
      </c>
      <c r="G4295" s="140">
        <v>1.4341999999999999</v>
      </c>
      <c r="H4295" s="145">
        <f t="shared" ref="H4295:H4358" si="292">IF(ISNUMBER(G4295),G4295,"")</f>
        <v>1.4341999999999999</v>
      </c>
    </row>
    <row r="4296" spans="1:8">
      <c r="A4296" s="135">
        <v>42531</v>
      </c>
      <c r="B4296" s="136">
        <f t="shared" ref="B4296:B4359" si="293">YEAR(A4296)</f>
        <v>2016</v>
      </c>
      <c r="C4296" s="137">
        <v>1.1281000000000001</v>
      </c>
      <c r="D4296" s="133">
        <f t="shared" si="291"/>
        <v>1.1281000000000001</v>
      </c>
      <c r="E4296" s="144">
        <v>42534</v>
      </c>
      <c r="F4296" s="139">
        <f t="shared" si="290"/>
        <v>2016</v>
      </c>
      <c r="G4296" s="140">
        <v>1.4222999999999999</v>
      </c>
      <c r="H4296" s="145">
        <f t="shared" si="292"/>
        <v>1.4222999999999999</v>
      </c>
    </row>
    <row r="4297" spans="1:8">
      <c r="A4297" s="135">
        <v>42534</v>
      </c>
      <c r="B4297" s="136">
        <f t="shared" si="293"/>
        <v>2016</v>
      </c>
      <c r="C4297" s="137">
        <v>1.1282000000000001</v>
      </c>
      <c r="D4297" s="133">
        <f t="shared" si="291"/>
        <v>1.1282000000000001</v>
      </c>
      <c r="E4297" s="144">
        <v>42535</v>
      </c>
      <c r="F4297" s="139">
        <f t="shared" ref="F4297:F4360" si="294">YEAR(E4297)</f>
        <v>2016</v>
      </c>
      <c r="G4297" s="140">
        <v>1.413</v>
      </c>
      <c r="H4297" s="145">
        <f t="shared" si="292"/>
        <v>1.413</v>
      </c>
    </row>
    <row r="4298" spans="1:8">
      <c r="A4298" s="135">
        <v>42535</v>
      </c>
      <c r="B4298" s="136">
        <f t="shared" si="293"/>
        <v>2016</v>
      </c>
      <c r="C4298" s="137">
        <v>1.1206</v>
      </c>
      <c r="D4298" s="133">
        <f t="shared" si="291"/>
        <v>1.1206</v>
      </c>
      <c r="E4298" s="144">
        <v>42536</v>
      </c>
      <c r="F4298" s="139">
        <f t="shared" si="294"/>
        <v>2016</v>
      </c>
      <c r="G4298" s="140">
        <v>1.4185000000000001</v>
      </c>
      <c r="H4298" s="145">
        <f t="shared" si="292"/>
        <v>1.4185000000000001</v>
      </c>
    </row>
    <row r="4299" spans="1:8">
      <c r="A4299" s="135">
        <v>42536</v>
      </c>
      <c r="B4299" s="136">
        <f t="shared" si="293"/>
        <v>2016</v>
      </c>
      <c r="C4299" s="137">
        <v>1.1238999999999999</v>
      </c>
      <c r="D4299" s="133">
        <f t="shared" si="291"/>
        <v>1.1238999999999999</v>
      </c>
      <c r="E4299" s="144">
        <v>42537</v>
      </c>
      <c r="F4299" s="139">
        <f t="shared" si="294"/>
        <v>2016</v>
      </c>
      <c r="G4299" s="140">
        <v>1.4075</v>
      </c>
      <c r="H4299" s="145">
        <f t="shared" si="292"/>
        <v>1.4075</v>
      </c>
    </row>
    <row r="4300" spans="1:8">
      <c r="A4300" s="135">
        <v>42537</v>
      </c>
      <c r="B4300" s="136">
        <f t="shared" si="293"/>
        <v>2016</v>
      </c>
      <c r="C4300" s="137">
        <v>1.1157999999999999</v>
      </c>
      <c r="D4300" s="133">
        <f t="shared" si="291"/>
        <v>1.1157999999999999</v>
      </c>
      <c r="E4300" s="144">
        <v>42538</v>
      </c>
      <c r="F4300" s="139">
        <f t="shared" si="294"/>
        <v>2016</v>
      </c>
      <c r="G4300" s="140">
        <v>1.4285000000000001</v>
      </c>
      <c r="H4300" s="145">
        <f t="shared" si="292"/>
        <v>1.4285000000000001</v>
      </c>
    </row>
    <row r="4301" spans="1:8">
      <c r="A4301" s="135">
        <v>42538</v>
      </c>
      <c r="B4301" s="136">
        <f t="shared" si="293"/>
        <v>2016</v>
      </c>
      <c r="C4301" s="137">
        <v>1.1255999999999999</v>
      </c>
      <c r="D4301" s="133">
        <f t="shared" si="291"/>
        <v>1.1255999999999999</v>
      </c>
      <c r="E4301" s="144">
        <v>42541</v>
      </c>
      <c r="F4301" s="139">
        <f t="shared" si="294"/>
        <v>2016</v>
      </c>
      <c r="G4301" s="140">
        <v>1.4688000000000001</v>
      </c>
      <c r="H4301" s="145">
        <f t="shared" si="292"/>
        <v>1.4688000000000001</v>
      </c>
    </row>
    <row r="4302" spans="1:8">
      <c r="A4302" s="135">
        <v>42541</v>
      </c>
      <c r="B4302" s="136">
        <f t="shared" si="293"/>
        <v>2016</v>
      </c>
      <c r="C4302" s="137">
        <v>1.1317999999999999</v>
      </c>
      <c r="D4302" s="133">
        <f t="shared" si="291"/>
        <v>1.1317999999999999</v>
      </c>
      <c r="E4302" s="144">
        <v>42542</v>
      </c>
      <c r="F4302" s="139">
        <f t="shared" si="294"/>
        <v>2016</v>
      </c>
      <c r="G4302" s="140">
        <v>1.4668000000000001</v>
      </c>
      <c r="H4302" s="145">
        <f t="shared" si="292"/>
        <v>1.4668000000000001</v>
      </c>
    </row>
    <row r="4303" spans="1:8">
      <c r="A4303" s="135">
        <v>42542</v>
      </c>
      <c r="B4303" s="136">
        <f t="shared" si="293"/>
        <v>2016</v>
      </c>
      <c r="C4303" s="137">
        <v>1.1262000000000001</v>
      </c>
      <c r="D4303" s="133">
        <f t="shared" si="291"/>
        <v>1.1262000000000001</v>
      </c>
      <c r="E4303" s="144">
        <v>42543</v>
      </c>
      <c r="F4303" s="139">
        <f t="shared" si="294"/>
        <v>2016</v>
      </c>
      <c r="G4303" s="140">
        <v>1.4681999999999999</v>
      </c>
      <c r="H4303" s="145">
        <f t="shared" si="292"/>
        <v>1.4681999999999999</v>
      </c>
    </row>
    <row r="4304" spans="1:8">
      <c r="A4304" s="135">
        <v>42543</v>
      </c>
      <c r="B4304" s="136">
        <f t="shared" si="293"/>
        <v>2016</v>
      </c>
      <c r="C4304" s="137">
        <v>1.1286</v>
      </c>
      <c r="D4304" s="133">
        <f t="shared" si="291"/>
        <v>1.1286</v>
      </c>
      <c r="E4304" s="144">
        <v>42544</v>
      </c>
      <c r="F4304" s="139">
        <f t="shared" si="294"/>
        <v>2016</v>
      </c>
      <c r="G4304" s="140">
        <v>1.48</v>
      </c>
      <c r="H4304" s="145">
        <f t="shared" si="292"/>
        <v>1.48</v>
      </c>
    </row>
    <row r="4305" spans="1:8">
      <c r="A4305" s="135">
        <v>42544</v>
      </c>
      <c r="B4305" s="136">
        <f t="shared" si="293"/>
        <v>2016</v>
      </c>
      <c r="C4305" s="137">
        <v>1.1373</v>
      </c>
      <c r="D4305" s="133">
        <f t="shared" si="291"/>
        <v>1.1373</v>
      </c>
      <c r="E4305" s="144">
        <v>42545</v>
      </c>
      <c r="F4305" s="139">
        <f t="shared" si="294"/>
        <v>2016</v>
      </c>
      <c r="G4305" s="140">
        <v>1.3638999999999999</v>
      </c>
      <c r="H4305" s="145">
        <f t="shared" si="292"/>
        <v>1.3638999999999999</v>
      </c>
    </row>
    <row r="4306" spans="1:8">
      <c r="A4306" s="135">
        <v>42545</v>
      </c>
      <c r="B4306" s="136">
        <f t="shared" si="293"/>
        <v>2016</v>
      </c>
      <c r="C4306" s="137">
        <v>1.1126</v>
      </c>
      <c r="D4306" s="133">
        <f t="shared" si="291"/>
        <v>1.1126</v>
      </c>
      <c r="E4306" s="144">
        <v>42548</v>
      </c>
      <c r="F4306" s="139">
        <f t="shared" si="294"/>
        <v>2016</v>
      </c>
      <c r="G4306" s="140">
        <v>1.3217000000000001</v>
      </c>
      <c r="H4306" s="145">
        <f t="shared" si="292"/>
        <v>1.3217000000000001</v>
      </c>
    </row>
    <row r="4307" spans="1:8">
      <c r="A4307" s="135">
        <v>42548</v>
      </c>
      <c r="B4307" s="136">
        <f t="shared" si="293"/>
        <v>2016</v>
      </c>
      <c r="C4307" s="137">
        <v>1.1024</v>
      </c>
      <c r="D4307" s="133">
        <f t="shared" si="291"/>
        <v>1.1024</v>
      </c>
      <c r="E4307" s="144">
        <v>42549</v>
      </c>
      <c r="F4307" s="139">
        <f t="shared" si="294"/>
        <v>2016</v>
      </c>
      <c r="G4307" s="140">
        <v>1.3293999999999999</v>
      </c>
      <c r="H4307" s="145">
        <f t="shared" si="292"/>
        <v>1.3293999999999999</v>
      </c>
    </row>
    <row r="4308" spans="1:8">
      <c r="A4308" s="135">
        <v>42549</v>
      </c>
      <c r="B4308" s="136">
        <f t="shared" si="293"/>
        <v>2016</v>
      </c>
      <c r="C4308" s="137">
        <v>1.1053999999999999</v>
      </c>
      <c r="D4308" s="133">
        <f t="shared" si="291"/>
        <v>1.1053999999999999</v>
      </c>
      <c r="E4308" s="144">
        <v>42550</v>
      </c>
      <c r="F4308" s="139">
        <f t="shared" si="294"/>
        <v>2016</v>
      </c>
      <c r="G4308" s="140">
        <v>1.351</v>
      </c>
      <c r="H4308" s="145">
        <f t="shared" si="292"/>
        <v>1.351</v>
      </c>
    </row>
    <row r="4309" spans="1:8">
      <c r="A4309" s="135">
        <v>42550</v>
      </c>
      <c r="B4309" s="136">
        <f t="shared" si="293"/>
        <v>2016</v>
      </c>
      <c r="C4309" s="137">
        <v>1.1116999999999999</v>
      </c>
      <c r="D4309" s="133">
        <f t="shared" si="291"/>
        <v>1.1116999999999999</v>
      </c>
      <c r="E4309" s="144">
        <v>42551</v>
      </c>
      <c r="F4309" s="139">
        <f t="shared" si="294"/>
        <v>2016</v>
      </c>
      <c r="G4309" s="140">
        <v>1.3242</v>
      </c>
      <c r="H4309" s="145">
        <f t="shared" si="292"/>
        <v>1.3242</v>
      </c>
    </row>
    <row r="4310" spans="1:8">
      <c r="A4310" s="135">
        <v>42551</v>
      </c>
      <c r="B4310" s="136">
        <f t="shared" si="293"/>
        <v>2016</v>
      </c>
      <c r="C4310" s="137">
        <v>1.1032</v>
      </c>
      <c r="D4310" s="133">
        <f t="shared" si="291"/>
        <v>1.1032</v>
      </c>
      <c r="E4310" s="144">
        <v>42552</v>
      </c>
      <c r="F4310" s="139">
        <f t="shared" si="294"/>
        <v>2016</v>
      </c>
      <c r="G4310" s="140">
        <v>1.3281000000000001</v>
      </c>
      <c r="H4310" s="145">
        <f t="shared" si="292"/>
        <v>1.3281000000000001</v>
      </c>
    </row>
    <row r="4311" spans="1:8">
      <c r="A4311" s="135">
        <v>42552</v>
      </c>
      <c r="B4311" s="136">
        <f t="shared" si="293"/>
        <v>2016</v>
      </c>
      <c r="C4311" s="137">
        <v>1.1145</v>
      </c>
      <c r="D4311" s="133">
        <f t="shared" si="291"/>
        <v>1.1145</v>
      </c>
      <c r="E4311" s="144">
        <v>42555</v>
      </c>
      <c r="F4311" s="139">
        <f t="shared" si="294"/>
        <v>2016</v>
      </c>
      <c r="G4311" s="140" t="s">
        <v>50</v>
      </c>
      <c r="H4311" s="145" t="str">
        <f t="shared" si="292"/>
        <v/>
      </c>
    </row>
    <row r="4312" spans="1:8">
      <c r="A4312" s="135">
        <v>42555</v>
      </c>
      <c r="B4312" s="136">
        <f t="shared" si="293"/>
        <v>2016</v>
      </c>
      <c r="C4312" s="137" t="s">
        <v>50</v>
      </c>
      <c r="D4312" s="133" t="str">
        <f t="shared" si="291"/>
        <v/>
      </c>
      <c r="E4312" s="144">
        <v>42556</v>
      </c>
      <c r="F4312" s="139">
        <f t="shared" si="294"/>
        <v>2016</v>
      </c>
      <c r="G4312" s="140">
        <v>1.3021</v>
      </c>
      <c r="H4312" s="145">
        <f t="shared" si="292"/>
        <v>1.3021</v>
      </c>
    </row>
    <row r="4313" spans="1:8">
      <c r="A4313" s="135">
        <v>42556</v>
      </c>
      <c r="B4313" s="136">
        <f t="shared" si="293"/>
        <v>2016</v>
      </c>
      <c r="C4313" s="137">
        <v>1.1080000000000001</v>
      </c>
      <c r="D4313" s="133">
        <f t="shared" si="291"/>
        <v>1.1080000000000001</v>
      </c>
      <c r="E4313" s="144">
        <v>42557</v>
      </c>
      <c r="F4313" s="139">
        <f t="shared" si="294"/>
        <v>2016</v>
      </c>
      <c r="G4313" s="140">
        <v>1.2921</v>
      </c>
      <c r="H4313" s="145">
        <f t="shared" si="292"/>
        <v>1.2921</v>
      </c>
    </row>
    <row r="4314" spans="1:8">
      <c r="A4314" s="135">
        <v>42557</v>
      </c>
      <c r="B4314" s="136">
        <f t="shared" si="293"/>
        <v>2016</v>
      </c>
      <c r="C4314" s="137">
        <v>1.1076999999999999</v>
      </c>
      <c r="D4314" s="133">
        <f t="shared" si="291"/>
        <v>1.1076999999999999</v>
      </c>
      <c r="E4314" s="144">
        <v>42558</v>
      </c>
      <c r="F4314" s="139">
        <f t="shared" si="294"/>
        <v>2016</v>
      </c>
      <c r="G4314" s="140">
        <v>1.2926</v>
      </c>
      <c r="H4314" s="145">
        <f t="shared" si="292"/>
        <v>1.2926</v>
      </c>
    </row>
    <row r="4315" spans="1:8">
      <c r="A4315" s="135">
        <v>42558</v>
      </c>
      <c r="B4315" s="136">
        <f t="shared" si="293"/>
        <v>2016</v>
      </c>
      <c r="C4315" s="137">
        <v>1.1065</v>
      </c>
      <c r="D4315" s="133">
        <f t="shared" si="291"/>
        <v>1.1065</v>
      </c>
      <c r="E4315" s="144">
        <v>42559</v>
      </c>
      <c r="F4315" s="139">
        <f t="shared" si="294"/>
        <v>2016</v>
      </c>
      <c r="G4315" s="140">
        <v>1.2938000000000001</v>
      </c>
      <c r="H4315" s="145">
        <f t="shared" si="292"/>
        <v>1.2938000000000001</v>
      </c>
    </row>
    <row r="4316" spans="1:8">
      <c r="A4316" s="135">
        <v>42559</v>
      </c>
      <c r="B4316" s="136">
        <f t="shared" si="293"/>
        <v>2016</v>
      </c>
      <c r="C4316" s="137">
        <v>1.1037999999999999</v>
      </c>
      <c r="D4316" s="133">
        <f t="shared" si="291"/>
        <v>1.1037999999999999</v>
      </c>
      <c r="E4316" s="144">
        <v>42562</v>
      </c>
      <c r="F4316" s="139">
        <f t="shared" si="294"/>
        <v>2016</v>
      </c>
      <c r="G4316" s="140">
        <v>1.2986</v>
      </c>
      <c r="H4316" s="145">
        <f t="shared" si="292"/>
        <v>1.2986</v>
      </c>
    </row>
    <row r="4317" spans="1:8">
      <c r="A4317" s="135">
        <v>42562</v>
      </c>
      <c r="B4317" s="136">
        <f t="shared" si="293"/>
        <v>2016</v>
      </c>
      <c r="C4317" s="137">
        <v>1.1045</v>
      </c>
      <c r="D4317" s="133">
        <f t="shared" si="291"/>
        <v>1.1045</v>
      </c>
      <c r="E4317" s="144">
        <v>42563</v>
      </c>
      <c r="F4317" s="139">
        <f t="shared" si="294"/>
        <v>2016</v>
      </c>
      <c r="G4317" s="140">
        <v>1.3237000000000001</v>
      </c>
      <c r="H4317" s="145">
        <f t="shared" si="292"/>
        <v>1.3237000000000001</v>
      </c>
    </row>
    <row r="4318" spans="1:8">
      <c r="A4318" s="135">
        <v>42563</v>
      </c>
      <c r="B4318" s="136">
        <f t="shared" si="293"/>
        <v>2016</v>
      </c>
      <c r="C4318" s="137">
        <v>1.1073999999999999</v>
      </c>
      <c r="D4318" s="133">
        <f t="shared" si="291"/>
        <v>1.1073999999999999</v>
      </c>
      <c r="E4318" s="144">
        <v>42564</v>
      </c>
      <c r="F4318" s="139">
        <f t="shared" si="294"/>
        <v>2016</v>
      </c>
      <c r="G4318" s="140">
        <v>1.3180000000000001</v>
      </c>
      <c r="H4318" s="145">
        <f t="shared" si="292"/>
        <v>1.3180000000000001</v>
      </c>
    </row>
    <row r="4319" spans="1:8">
      <c r="A4319" s="135">
        <v>42564</v>
      </c>
      <c r="B4319" s="136">
        <f t="shared" si="293"/>
        <v>2016</v>
      </c>
      <c r="C4319" s="137">
        <v>1.1112</v>
      </c>
      <c r="D4319" s="133">
        <f t="shared" si="291"/>
        <v>1.1112</v>
      </c>
      <c r="E4319" s="144">
        <v>42565</v>
      </c>
      <c r="F4319" s="139">
        <f t="shared" si="294"/>
        <v>2016</v>
      </c>
      <c r="G4319" s="140">
        <v>1.3331999999999999</v>
      </c>
      <c r="H4319" s="145">
        <f t="shared" si="292"/>
        <v>1.3331999999999999</v>
      </c>
    </row>
    <row r="4320" spans="1:8">
      <c r="A4320" s="135">
        <v>42565</v>
      </c>
      <c r="B4320" s="136">
        <f t="shared" si="293"/>
        <v>2016</v>
      </c>
      <c r="C4320" s="137">
        <v>1.1109</v>
      </c>
      <c r="D4320" s="133">
        <f t="shared" si="291"/>
        <v>1.1109</v>
      </c>
      <c r="E4320" s="144">
        <v>42566</v>
      </c>
      <c r="F4320" s="139">
        <f t="shared" si="294"/>
        <v>2016</v>
      </c>
      <c r="G4320" s="140">
        <v>1.3193999999999999</v>
      </c>
      <c r="H4320" s="145">
        <f t="shared" si="292"/>
        <v>1.3193999999999999</v>
      </c>
    </row>
    <row r="4321" spans="1:8">
      <c r="A4321" s="135">
        <v>42566</v>
      </c>
      <c r="B4321" s="136">
        <f t="shared" si="293"/>
        <v>2016</v>
      </c>
      <c r="C4321" s="137">
        <v>1.1059000000000001</v>
      </c>
      <c r="D4321" s="133">
        <f t="shared" si="291"/>
        <v>1.1059000000000001</v>
      </c>
      <c r="E4321" s="144">
        <v>42569</v>
      </c>
      <c r="F4321" s="139">
        <f t="shared" si="294"/>
        <v>2016</v>
      </c>
      <c r="G4321" s="140">
        <v>1.3279000000000001</v>
      </c>
      <c r="H4321" s="145">
        <f t="shared" si="292"/>
        <v>1.3279000000000001</v>
      </c>
    </row>
    <row r="4322" spans="1:8">
      <c r="A4322" s="135">
        <v>42569</v>
      </c>
      <c r="B4322" s="136">
        <f t="shared" si="293"/>
        <v>2016</v>
      </c>
      <c r="C4322" s="137">
        <v>1.1075999999999999</v>
      </c>
      <c r="D4322" s="133">
        <f t="shared" si="291"/>
        <v>1.1075999999999999</v>
      </c>
      <c r="E4322" s="144">
        <v>42570</v>
      </c>
      <c r="F4322" s="139">
        <f t="shared" si="294"/>
        <v>2016</v>
      </c>
      <c r="G4322" s="140">
        <v>1.3123</v>
      </c>
      <c r="H4322" s="145">
        <f t="shared" si="292"/>
        <v>1.3123</v>
      </c>
    </row>
    <row r="4323" spans="1:8">
      <c r="A4323" s="135">
        <v>42570</v>
      </c>
      <c r="B4323" s="136">
        <f t="shared" si="293"/>
        <v>2016</v>
      </c>
      <c r="C4323" s="137">
        <v>1.1013999999999999</v>
      </c>
      <c r="D4323" s="133">
        <f t="shared" si="291"/>
        <v>1.1013999999999999</v>
      </c>
      <c r="E4323" s="144">
        <v>42571</v>
      </c>
      <c r="F4323" s="139">
        <f t="shared" si="294"/>
        <v>2016</v>
      </c>
      <c r="G4323" s="140">
        <v>1.3179000000000001</v>
      </c>
      <c r="H4323" s="145">
        <f t="shared" si="292"/>
        <v>1.3179000000000001</v>
      </c>
    </row>
    <row r="4324" spans="1:8">
      <c r="A4324" s="135">
        <v>42571</v>
      </c>
      <c r="B4324" s="136">
        <f t="shared" si="293"/>
        <v>2016</v>
      </c>
      <c r="C4324" s="137">
        <v>1.1007</v>
      </c>
      <c r="D4324" s="133">
        <f t="shared" si="291"/>
        <v>1.1007</v>
      </c>
      <c r="E4324" s="144">
        <v>42572</v>
      </c>
      <c r="F4324" s="139">
        <f t="shared" si="294"/>
        <v>2016</v>
      </c>
      <c r="G4324" s="140">
        <v>1.3216000000000001</v>
      </c>
      <c r="H4324" s="145">
        <f t="shared" si="292"/>
        <v>1.3216000000000001</v>
      </c>
    </row>
    <row r="4325" spans="1:8">
      <c r="A4325" s="135">
        <v>42572</v>
      </c>
      <c r="B4325" s="136">
        <f t="shared" si="293"/>
        <v>2016</v>
      </c>
      <c r="C4325" s="137">
        <v>1.1015999999999999</v>
      </c>
      <c r="D4325" s="133">
        <f t="shared" si="291"/>
        <v>1.1015999999999999</v>
      </c>
      <c r="E4325" s="144">
        <v>42573</v>
      </c>
      <c r="F4325" s="139">
        <f t="shared" si="294"/>
        <v>2016</v>
      </c>
      <c r="G4325" s="140">
        <v>1.3090999999999999</v>
      </c>
      <c r="H4325" s="145">
        <f t="shared" si="292"/>
        <v>1.3090999999999999</v>
      </c>
    </row>
    <row r="4326" spans="1:8">
      <c r="A4326" s="135">
        <v>42573</v>
      </c>
      <c r="B4326" s="136">
        <f t="shared" si="293"/>
        <v>2016</v>
      </c>
      <c r="C4326" s="137">
        <v>1.0968</v>
      </c>
      <c r="D4326" s="133">
        <f t="shared" si="291"/>
        <v>1.0968</v>
      </c>
      <c r="E4326" s="144">
        <v>42576</v>
      </c>
      <c r="F4326" s="139">
        <f t="shared" si="294"/>
        <v>2016</v>
      </c>
      <c r="G4326" s="140">
        <v>1.3129999999999999</v>
      </c>
      <c r="H4326" s="145">
        <f t="shared" si="292"/>
        <v>1.3129999999999999</v>
      </c>
    </row>
    <row r="4327" spans="1:8">
      <c r="A4327" s="135">
        <v>42576</v>
      </c>
      <c r="B4327" s="136">
        <f t="shared" si="293"/>
        <v>2016</v>
      </c>
      <c r="C4327" s="137">
        <v>1.0980000000000001</v>
      </c>
      <c r="D4327" s="133">
        <f t="shared" si="291"/>
        <v>1.0980000000000001</v>
      </c>
      <c r="E4327" s="144">
        <v>42577</v>
      </c>
      <c r="F4327" s="139">
        <f t="shared" si="294"/>
        <v>2016</v>
      </c>
      <c r="G4327" s="140">
        <v>1.3132999999999999</v>
      </c>
      <c r="H4327" s="145">
        <f t="shared" si="292"/>
        <v>1.3132999999999999</v>
      </c>
    </row>
    <row r="4328" spans="1:8">
      <c r="A4328" s="135">
        <v>42577</v>
      </c>
      <c r="B4328" s="136">
        <f t="shared" si="293"/>
        <v>2016</v>
      </c>
      <c r="C4328" s="137">
        <v>1.0984</v>
      </c>
      <c r="D4328" s="133">
        <f t="shared" si="291"/>
        <v>1.0984</v>
      </c>
      <c r="E4328" s="144">
        <v>42578</v>
      </c>
      <c r="F4328" s="139">
        <f t="shared" si="294"/>
        <v>2016</v>
      </c>
      <c r="G4328" s="140">
        <v>1.3093999999999999</v>
      </c>
      <c r="H4328" s="145">
        <f t="shared" si="292"/>
        <v>1.3093999999999999</v>
      </c>
    </row>
    <row r="4329" spans="1:8">
      <c r="A4329" s="135">
        <v>42578</v>
      </c>
      <c r="B4329" s="136">
        <f t="shared" si="293"/>
        <v>2016</v>
      </c>
      <c r="C4329" s="137">
        <v>1.0988</v>
      </c>
      <c r="D4329" s="133">
        <f t="shared" si="291"/>
        <v>1.0988</v>
      </c>
      <c r="E4329" s="144">
        <v>42579</v>
      </c>
      <c r="F4329" s="139">
        <f t="shared" si="294"/>
        <v>2016</v>
      </c>
      <c r="G4329" s="140">
        <v>1.3150999999999999</v>
      </c>
      <c r="H4329" s="145">
        <f t="shared" si="292"/>
        <v>1.3150999999999999</v>
      </c>
    </row>
    <row r="4330" spans="1:8">
      <c r="A4330" s="135">
        <v>42579</v>
      </c>
      <c r="B4330" s="136">
        <f t="shared" si="293"/>
        <v>2016</v>
      </c>
      <c r="C4330" s="137">
        <v>1.1093999999999999</v>
      </c>
      <c r="D4330" s="133">
        <f t="shared" si="291"/>
        <v>1.1093999999999999</v>
      </c>
      <c r="E4330" s="144">
        <v>42580</v>
      </c>
      <c r="F4330" s="139">
        <f t="shared" si="294"/>
        <v>2016</v>
      </c>
      <c r="G4330" s="140">
        <v>1.327</v>
      </c>
      <c r="H4330" s="145">
        <f t="shared" si="292"/>
        <v>1.327</v>
      </c>
    </row>
    <row r="4331" spans="1:8">
      <c r="A4331" s="135">
        <v>42580</v>
      </c>
      <c r="B4331" s="136">
        <f t="shared" si="293"/>
        <v>2016</v>
      </c>
      <c r="C4331" s="137">
        <v>1.1168</v>
      </c>
      <c r="D4331" s="133">
        <f t="shared" si="291"/>
        <v>1.1168</v>
      </c>
      <c r="E4331" s="144">
        <v>42583</v>
      </c>
      <c r="F4331" s="139">
        <f t="shared" si="294"/>
        <v>2016</v>
      </c>
      <c r="G4331" s="140">
        <v>1.3209</v>
      </c>
      <c r="H4331" s="145">
        <f t="shared" si="292"/>
        <v>1.3209</v>
      </c>
    </row>
    <row r="4332" spans="1:8">
      <c r="A4332" s="135">
        <v>42583</v>
      </c>
      <c r="B4332" s="136">
        <f t="shared" si="293"/>
        <v>2016</v>
      </c>
      <c r="C4332" s="137">
        <v>1.1175999999999999</v>
      </c>
      <c r="D4332" s="133">
        <f t="shared" si="291"/>
        <v>1.1175999999999999</v>
      </c>
      <c r="E4332" s="144">
        <v>42584</v>
      </c>
      <c r="F4332" s="139">
        <f t="shared" si="294"/>
        <v>2016</v>
      </c>
      <c r="G4332" s="140">
        <v>1.3326</v>
      </c>
      <c r="H4332" s="145">
        <f t="shared" si="292"/>
        <v>1.3326</v>
      </c>
    </row>
    <row r="4333" spans="1:8">
      <c r="A4333" s="135">
        <v>42584</v>
      </c>
      <c r="B4333" s="136">
        <f t="shared" si="293"/>
        <v>2016</v>
      </c>
      <c r="C4333" s="137">
        <v>1.1225000000000001</v>
      </c>
      <c r="D4333" s="133">
        <f t="shared" si="291"/>
        <v>1.1225000000000001</v>
      </c>
      <c r="E4333" s="144">
        <v>42585</v>
      </c>
      <c r="F4333" s="139">
        <f t="shared" si="294"/>
        <v>2016</v>
      </c>
      <c r="G4333" s="140">
        <v>1.3334999999999999</v>
      </c>
      <c r="H4333" s="145">
        <f t="shared" si="292"/>
        <v>1.3334999999999999</v>
      </c>
    </row>
    <row r="4334" spans="1:8">
      <c r="A4334" s="135">
        <v>42585</v>
      </c>
      <c r="B4334" s="136">
        <f t="shared" si="293"/>
        <v>2016</v>
      </c>
      <c r="C4334" s="137">
        <v>1.117</v>
      </c>
      <c r="D4334" s="133">
        <f t="shared" si="291"/>
        <v>1.117</v>
      </c>
      <c r="E4334" s="144">
        <v>42586</v>
      </c>
      <c r="F4334" s="139">
        <f t="shared" si="294"/>
        <v>2016</v>
      </c>
      <c r="G4334" s="140">
        <v>1.3143</v>
      </c>
      <c r="H4334" s="145">
        <f t="shared" si="292"/>
        <v>1.3143</v>
      </c>
    </row>
    <row r="4335" spans="1:8">
      <c r="A4335" s="135">
        <v>42586</v>
      </c>
      <c r="B4335" s="136">
        <f t="shared" si="293"/>
        <v>2016</v>
      </c>
      <c r="C4335" s="137">
        <v>1.1133999999999999</v>
      </c>
      <c r="D4335" s="133">
        <f t="shared" si="291"/>
        <v>1.1133999999999999</v>
      </c>
      <c r="E4335" s="144">
        <v>42587</v>
      </c>
      <c r="F4335" s="139">
        <f t="shared" si="294"/>
        <v>2016</v>
      </c>
      <c r="G4335" s="140">
        <v>1.3069</v>
      </c>
      <c r="H4335" s="145">
        <f t="shared" si="292"/>
        <v>1.3069</v>
      </c>
    </row>
    <row r="4336" spans="1:8">
      <c r="A4336" s="135">
        <v>42587</v>
      </c>
      <c r="B4336" s="136">
        <f t="shared" si="293"/>
        <v>2016</v>
      </c>
      <c r="C4336" s="137">
        <v>1.1080000000000001</v>
      </c>
      <c r="D4336" s="133">
        <f t="shared" si="291"/>
        <v>1.1080000000000001</v>
      </c>
      <c r="E4336" s="144">
        <v>42590</v>
      </c>
      <c r="F4336" s="139">
        <f t="shared" si="294"/>
        <v>2016</v>
      </c>
      <c r="G4336" s="140">
        <v>1.3042</v>
      </c>
      <c r="H4336" s="145">
        <f t="shared" si="292"/>
        <v>1.3042</v>
      </c>
    </row>
    <row r="4337" spans="1:8">
      <c r="A4337" s="135">
        <v>42590</v>
      </c>
      <c r="B4337" s="136">
        <f t="shared" si="293"/>
        <v>2016</v>
      </c>
      <c r="C4337" s="137">
        <v>1.1077999999999999</v>
      </c>
      <c r="D4337" s="133">
        <f t="shared" si="291"/>
        <v>1.1077999999999999</v>
      </c>
      <c r="E4337" s="144">
        <v>42591</v>
      </c>
      <c r="F4337" s="139">
        <f t="shared" si="294"/>
        <v>2016</v>
      </c>
      <c r="G4337" s="140">
        <v>1.3009999999999999</v>
      </c>
      <c r="H4337" s="145">
        <f t="shared" si="292"/>
        <v>1.3009999999999999</v>
      </c>
    </row>
    <row r="4338" spans="1:8">
      <c r="A4338" s="135">
        <v>42591</v>
      </c>
      <c r="B4338" s="136">
        <f t="shared" si="293"/>
        <v>2016</v>
      </c>
      <c r="C4338" s="137">
        <v>1.111</v>
      </c>
      <c r="D4338" s="133">
        <f t="shared" si="291"/>
        <v>1.111</v>
      </c>
      <c r="E4338" s="144">
        <v>42592</v>
      </c>
      <c r="F4338" s="139">
        <f t="shared" si="294"/>
        <v>2016</v>
      </c>
      <c r="G4338" s="140">
        <v>1.2998000000000001</v>
      </c>
      <c r="H4338" s="145">
        <f t="shared" si="292"/>
        <v>1.2998000000000001</v>
      </c>
    </row>
    <row r="4339" spans="1:8">
      <c r="A4339" s="135">
        <v>42592</v>
      </c>
      <c r="B4339" s="136">
        <f t="shared" si="293"/>
        <v>2016</v>
      </c>
      <c r="C4339" s="137">
        <v>1.1171</v>
      </c>
      <c r="D4339" s="133">
        <f t="shared" si="291"/>
        <v>1.1171</v>
      </c>
      <c r="E4339" s="144">
        <v>42593</v>
      </c>
      <c r="F4339" s="139">
        <f t="shared" si="294"/>
        <v>2016</v>
      </c>
      <c r="G4339" s="140">
        <v>1.296</v>
      </c>
      <c r="H4339" s="145">
        <f t="shared" si="292"/>
        <v>1.296</v>
      </c>
    </row>
    <row r="4340" spans="1:8">
      <c r="A4340" s="135">
        <v>42593</v>
      </c>
      <c r="B4340" s="136">
        <f t="shared" si="293"/>
        <v>2016</v>
      </c>
      <c r="C4340" s="137">
        <v>1.1168</v>
      </c>
      <c r="D4340" s="133">
        <f t="shared" si="291"/>
        <v>1.1168</v>
      </c>
      <c r="E4340" s="144">
        <v>42594</v>
      </c>
      <c r="F4340" s="139">
        <f t="shared" si="294"/>
        <v>2016</v>
      </c>
      <c r="G4340" s="140">
        <v>1.2934000000000001</v>
      </c>
      <c r="H4340" s="145">
        <f t="shared" si="292"/>
        <v>1.2934000000000001</v>
      </c>
    </row>
    <row r="4341" spans="1:8">
      <c r="A4341" s="135">
        <v>42594</v>
      </c>
      <c r="B4341" s="136">
        <f t="shared" si="293"/>
        <v>2016</v>
      </c>
      <c r="C4341" s="137">
        <v>1.1172</v>
      </c>
      <c r="D4341" s="133">
        <f t="shared" si="291"/>
        <v>1.1172</v>
      </c>
      <c r="E4341" s="144">
        <v>42597</v>
      </c>
      <c r="F4341" s="139">
        <f t="shared" si="294"/>
        <v>2016</v>
      </c>
      <c r="G4341" s="140">
        <v>1.2874000000000001</v>
      </c>
      <c r="H4341" s="145">
        <f t="shared" si="292"/>
        <v>1.2874000000000001</v>
      </c>
    </row>
    <row r="4342" spans="1:8">
      <c r="A4342" s="135">
        <v>42597</v>
      </c>
      <c r="B4342" s="136">
        <f t="shared" si="293"/>
        <v>2016</v>
      </c>
      <c r="C4342" s="137">
        <v>1.1198999999999999</v>
      </c>
      <c r="D4342" s="133">
        <f t="shared" si="291"/>
        <v>1.1198999999999999</v>
      </c>
      <c r="E4342" s="144">
        <v>42598</v>
      </c>
      <c r="F4342" s="139">
        <f t="shared" si="294"/>
        <v>2016</v>
      </c>
      <c r="G4342" s="140">
        <v>1.3019000000000001</v>
      </c>
      <c r="H4342" s="145">
        <f t="shared" si="292"/>
        <v>1.3019000000000001</v>
      </c>
    </row>
    <row r="4343" spans="1:8">
      <c r="A4343" s="135">
        <v>42598</v>
      </c>
      <c r="B4343" s="136">
        <f t="shared" si="293"/>
        <v>2016</v>
      </c>
      <c r="C4343" s="137">
        <v>1.1276999999999999</v>
      </c>
      <c r="D4343" s="133">
        <f t="shared" si="291"/>
        <v>1.1276999999999999</v>
      </c>
      <c r="E4343" s="144">
        <v>42599</v>
      </c>
      <c r="F4343" s="139">
        <f t="shared" si="294"/>
        <v>2016</v>
      </c>
      <c r="G4343" s="140">
        <v>1.3011999999999999</v>
      </c>
      <c r="H4343" s="145">
        <f t="shared" si="292"/>
        <v>1.3011999999999999</v>
      </c>
    </row>
    <row r="4344" spans="1:8">
      <c r="A4344" s="135">
        <v>42599</v>
      </c>
      <c r="B4344" s="136">
        <f t="shared" si="293"/>
        <v>2016</v>
      </c>
      <c r="C4344" s="137">
        <v>1.1263000000000001</v>
      </c>
      <c r="D4344" s="133">
        <f t="shared" si="291"/>
        <v>1.1263000000000001</v>
      </c>
      <c r="E4344" s="144">
        <v>42600</v>
      </c>
      <c r="F4344" s="139">
        <f t="shared" si="294"/>
        <v>2016</v>
      </c>
      <c r="G4344" s="140">
        <v>1.3147</v>
      </c>
      <c r="H4344" s="145">
        <f t="shared" si="292"/>
        <v>1.3147</v>
      </c>
    </row>
    <row r="4345" spans="1:8">
      <c r="A4345" s="135">
        <v>42600</v>
      </c>
      <c r="B4345" s="136">
        <f t="shared" si="293"/>
        <v>2016</v>
      </c>
      <c r="C4345" s="137">
        <v>1.1334</v>
      </c>
      <c r="D4345" s="133">
        <f t="shared" si="291"/>
        <v>1.1334</v>
      </c>
      <c r="E4345" s="144">
        <v>42601</v>
      </c>
      <c r="F4345" s="139">
        <f t="shared" si="294"/>
        <v>2016</v>
      </c>
      <c r="G4345" s="140">
        <v>1.3061</v>
      </c>
      <c r="H4345" s="145">
        <f t="shared" si="292"/>
        <v>1.3061</v>
      </c>
    </row>
    <row r="4346" spans="1:8">
      <c r="A4346" s="135">
        <v>42601</v>
      </c>
      <c r="B4346" s="136">
        <f t="shared" si="293"/>
        <v>2016</v>
      </c>
      <c r="C4346" s="137">
        <v>1.1326000000000001</v>
      </c>
      <c r="D4346" s="133">
        <f t="shared" si="291"/>
        <v>1.1326000000000001</v>
      </c>
      <c r="E4346" s="144">
        <v>42604</v>
      </c>
      <c r="F4346" s="139">
        <f t="shared" si="294"/>
        <v>2016</v>
      </c>
      <c r="G4346" s="140">
        <v>1.3132999999999999</v>
      </c>
      <c r="H4346" s="145">
        <f t="shared" si="292"/>
        <v>1.3132999999999999</v>
      </c>
    </row>
    <row r="4347" spans="1:8">
      <c r="A4347" s="135">
        <v>42604</v>
      </c>
      <c r="B4347" s="136">
        <f t="shared" si="293"/>
        <v>2016</v>
      </c>
      <c r="C4347" s="137">
        <v>1.1314</v>
      </c>
      <c r="D4347" s="133">
        <f t="shared" si="291"/>
        <v>1.1314</v>
      </c>
      <c r="E4347" s="144">
        <v>42605</v>
      </c>
      <c r="F4347" s="139">
        <f t="shared" si="294"/>
        <v>2016</v>
      </c>
      <c r="G4347" s="140">
        <v>1.3179000000000001</v>
      </c>
      <c r="H4347" s="145">
        <f t="shared" si="292"/>
        <v>1.3179000000000001</v>
      </c>
    </row>
    <row r="4348" spans="1:8">
      <c r="A4348" s="135">
        <v>42605</v>
      </c>
      <c r="B4348" s="136">
        <f t="shared" si="293"/>
        <v>2016</v>
      </c>
      <c r="C4348" s="137">
        <v>1.1308</v>
      </c>
      <c r="D4348" s="133">
        <f t="shared" si="291"/>
        <v>1.1308</v>
      </c>
      <c r="E4348" s="144">
        <v>42606</v>
      </c>
      <c r="F4348" s="139">
        <f t="shared" si="294"/>
        <v>2016</v>
      </c>
      <c r="G4348" s="140">
        <v>1.3236000000000001</v>
      </c>
      <c r="H4348" s="145">
        <f t="shared" si="292"/>
        <v>1.3236000000000001</v>
      </c>
    </row>
    <row r="4349" spans="1:8">
      <c r="A4349" s="135">
        <v>42606</v>
      </c>
      <c r="B4349" s="136">
        <f t="shared" si="293"/>
        <v>2016</v>
      </c>
      <c r="C4349" s="137">
        <v>1.1255999999999999</v>
      </c>
      <c r="D4349" s="133">
        <f t="shared" si="291"/>
        <v>1.1255999999999999</v>
      </c>
      <c r="E4349" s="144">
        <v>42607</v>
      </c>
      <c r="F4349" s="139">
        <f t="shared" si="294"/>
        <v>2016</v>
      </c>
      <c r="G4349" s="140">
        <v>1.3177000000000001</v>
      </c>
      <c r="H4349" s="145">
        <f t="shared" si="292"/>
        <v>1.3177000000000001</v>
      </c>
    </row>
    <row r="4350" spans="1:8">
      <c r="A4350" s="135">
        <v>42607</v>
      </c>
      <c r="B4350" s="136">
        <f t="shared" si="293"/>
        <v>2016</v>
      </c>
      <c r="C4350" s="137">
        <v>1.1274</v>
      </c>
      <c r="D4350" s="133">
        <f t="shared" si="291"/>
        <v>1.1274</v>
      </c>
      <c r="E4350" s="144">
        <v>42608</v>
      </c>
      <c r="F4350" s="139">
        <f t="shared" si="294"/>
        <v>2016</v>
      </c>
      <c r="G4350" s="140">
        <v>1.3168</v>
      </c>
      <c r="H4350" s="145">
        <f t="shared" si="292"/>
        <v>1.3168</v>
      </c>
    </row>
    <row r="4351" spans="1:8">
      <c r="A4351" s="135">
        <v>42608</v>
      </c>
      <c r="B4351" s="136">
        <f t="shared" si="293"/>
        <v>2016</v>
      </c>
      <c r="C4351" s="137">
        <v>1.1236999999999999</v>
      </c>
      <c r="D4351" s="133">
        <f t="shared" si="291"/>
        <v>1.1236999999999999</v>
      </c>
      <c r="E4351" s="144">
        <v>42611</v>
      </c>
      <c r="F4351" s="139">
        <f t="shared" si="294"/>
        <v>2016</v>
      </c>
      <c r="G4351" s="140">
        <v>1.3089</v>
      </c>
      <c r="H4351" s="145">
        <f t="shared" si="292"/>
        <v>1.3089</v>
      </c>
    </row>
    <row r="4352" spans="1:8">
      <c r="A4352" s="135">
        <v>42611</v>
      </c>
      <c r="B4352" s="136">
        <f t="shared" si="293"/>
        <v>2016</v>
      </c>
      <c r="C4352" s="137">
        <v>1.1182000000000001</v>
      </c>
      <c r="D4352" s="133">
        <f t="shared" si="291"/>
        <v>1.1182000000000001</v>
      </c>
      <c r="E4352" s="144">
        <v>42612</v>
      </c>
      <c r="F4352" s="139">
        <f t="shared" si="294"/>
        <v>2016</v>
      </c>
      <c r="G4352" s="140">
        <v>1.3084</v>
      </c>
      <c r="H4352" s="145">
        <f t="shared" si="292"/>
        <v>1.3084</v>
      </c>
    </row>
    <row r="4353" spans="1:8">
      <c r="A4353" s="135">
        <v>42612</v>
      </c>
      <c r="B4353" s="136">
        <f t="shared" si="293"/>
        <v>2016</v>
      </c>
      <c r="C4353" s="137">
        <v>1.115</v>
      </c>
      <c r="D4353" s="133">
        <f t="shared" si="291"/>
        <v>1.115</v>
      </c>
      <c r="E4353" s="144">
        <v>42613</v>
      </c>
      <c r="F4353" s="139">
        <f t="shared" si="294"/>
        <v>2016</v>
      </c>
      <c r="G4353" s="140">
        <v>1.3129</v>
      </c>
      <c r="H4353" s="145">
        <f t="shared" si="292"/>
        <v>1.3129</v>
      </c>
    </row>
    <row r="4354" spans="1:8">
      <c r="A4354" s="135">
        <v>42613</v>
      </c>
      <c r="B4354" s="136">
        <f t="shared" si="293"/>
        <v>2016</v>
      </c>
      <c r="C4354" s="137">
        <v>1.1146</v>
      </c>
      <c r="D4354" s="133">
        <f t="shared" si="291"/>
        <v>1.1146</v>
      </c>
      <c r="E4354" s="144">
        <v>42614</v>
      </c>
      <c r="F4354" s="139">
        <f t="shared" si="294"/>
        <v>2016</v>
      </c>
      <c r="G4354" s="140">
        <v>1.3272999999999999</v>
      </c>
      <c r="H4354" s="145">
        <f t="shared" si="292"/>
        <v>1.3272999999999999</v>
      </c>
    </row>
    <row r="4355" spans="1:8">
      <c r="A4355" s="135">
        <v>42614</v>
      </c>
      <c r="B4355" s="136">
        <f t="shared" si="293"/>
        <v>2016</v>
      </c>
      <c r="C4355" s="137">
        <v>1.1194</v>
      </c>
      <c r="D4355" s="133">
        <f t="shared" si="291"/>
        <v>1.1194</v>
      </c>
      <c r="E4355" s="144">
        <v>42615</v>
      </c>
      <c r="F4355" s="139">
        <f t="shared" si="294"/>
        <v>2016</v>
      </c>
      <c r="G4355" s="140">
        <v>1.3299000000000001</v>
      </c>
      <c r="H4355" s="145">
        <f t="shared" si="292"/>
        <v>1.3299000000000001</v>
      </c>
    </row>
    <row r="4356" spans="1:8">
      <c r="A4356" s="135">
        <v>42615</v>
      </c>
      <c r="B4356" s="136">
        <f t="shared" si="293"/>
        <v>2016</v>
      </c>
      <c r="C4356" s="137">
        <v>1.1157999999999999</v>
      </c>
      <c r="D4356" s="133">
        <f t="shared" si="291"/>
        <v>1.1157999999999999</v>
      </c>
      <c r="E4356" s="144">
        <v>42618</v>
      </c>
      <c r="F4356" s="139">
        <f t="shared" si="294"/>
        <v>2016</v>
      </c>
      <c r="G4356" s="140" t="s">
        <v>50</v>
      </c>
      <c r="H4356" s="145" t="str">
        <f t="shared" si="292"/>
        <v/>
      </c>
    </row>
    <row r="4357" spans="1:8">
      <c r="A4357" s="135">
        <v>42618</v>
      </c>
      <c r="B4357" s="136">
        <f t="shared" si="293"/>
        <v>2016</v>
      </c>
      <c r="C4357" s="137" t="s">
        <v>50</v>
      </c>
      <c r="D4357" s="133" t="str">
        <f t="shared" si="291"/>
        <v/>
      </c>
      <c r="E4357" s="144">
        <v>42619</v>
      </c>
      <c r="F4357" s="139">
        <f t="shared" si="294"/>
        <v>2016</v>
      </c>
      <c r="G4357" s="140">
        <v>1.3429</v>
      </c>
      <c r="H4357" s="145">
        <f t="shared" si="292"/>
        <v>1.3429</v>
      </c>
    </row>
    <row r="4358" spans="1:8">
      <c r="A4358" s="135">
        <v>42619</v>
      </c>
      <c r="B4358" s="136">
        <f t="shared" si="293"/>
        <v>2016</v>
      </c>
      <c r="C4358" s="137">
        <v>1.1236999999999999</v>
      </c>
      <c r="D4358" s="133">
        <f t="shared" si="291"/>
        <v>1.1236999999999999</v>
      </c>
      <c r="E4358" s="144">
        <v>42620</v>
      </c>
      <c r="F4358" s="139">
        <f t="shared" si="294"/>
        <v>2016</v>
      </c>
      <c r="G4358" s="140">
        <v>1.3339000000000001</v>
      </c>
      <c r="H4358" s="145">
        <f t="shared" si="292"/>
        <v>1.3339000000000001</v>
      </c>
    </row>
    <row r="4359" spans="1:8">
      <c r="A4359" s="135">
        <v>42620</v>
      </c>
      <c r="B4359" s="136">
        <f t="shared" si="293"/>
        <v>2016</v>
      </c>
      <c r="C4359" s="137">
        <v>1.1237999999999999</v>
      </c>
      <c r="D4359" s="133">
        <f t="shared" ref="D4359:D4422" si="295">IF(ISNUMBER(C4359),C4359,"")</f>
        <v>1.1237999999999999</v>
      </c>
      <c r="E4359" s="144">
        <v>42621</v>
      </c>
      <c r="F4359" s="139">
        <f t="shared" si="294"/>
        <v>2016</v>
      </c>
      <c r="G4359" s="140">
        <v>1.3301000000000001</v>
      </c>
      <c r="H4359" s="145">
        <f t="shared" ref="H4359:H4422" si="296">IF(ISNUMBER(G4359),G4359,"")</f>
        <v>1.3301000000000001</v>
      </c>
    </row>
    <row r="4360" spans="1:8">
      <c r="A4360" s="135">
        <v>42621</v>
      </c>
      <c r="B4360" s="136">
        <f t="shared" ref="B4360:B4423" si="297">YEAR(A4360)</f>
        <v>2016</v>
      </c>
      <c r="C4360" s="137">
        <v>1.1255999999999999</v>
      </c>
      <c r="D4360" s="133">
        <f t="shared" si="295"/>
        <v>1.1255999999999999</v>
      </c>
      <c r="E4360" s="144">
        <v>42622</v>
      </c>
      <c r="F4360" s="139">
        <f t="shared" si="294"/>
        <v>2016</v>
      </c>
      <c r="G4360" s="140">
        <v>1.3257000000000001</v>
      </c>
      <c r="H4360" s="145">
        <f t="shared" si="296"/>
        <v>1.3257000000000001</v>
      </c>
    </row>
    <row r="4361" spans="1:8">
      <c r="A4361" s="135">
        <v>42622</v>
      </c>
      <c r="B4361" s="136">
        <f t="shared" si="297"/>
        <v>2016</v>
      </c>
      <c r="C4361" s="137">
        <v>1.1214</v>
      </c>
      <c r="D4361" s="133">
        <f t="shared" si="295"/>
        <v>1.1214</v>
      </c>
      <c r="E4361" s="144">
        <v>42625</v>
      </c>
      <c r="F4361" s="139">
        <f t="shared" ref="F4361:F4424" si="298">YEAR(E4361)</f>
        <v>2016</v>
      </c>
      <c r="G4361" s="140">
        <v>1.3312999999999999</v>
      </c>
      <c r="H4361" s="145">
        <f t="shared" si="296"/>
        <v>1.3312999999999999</v>
      </c>
    </row>
    <row r="4362" spans="1:8">
      <c r="A4362" s="135">
        <v>42625</v>
      </c>
      <c r="B4362" s="136">
        <f t="shared" si="297"/>
        <v>2016</v>
      </c>
      <c r="C4362" s="137">
        <v>1.123</v>
      </c>
      <c r="D4362" s="133">
        <f t="shared" si="295"/>
        <v>1.123</v>
      </c>
      <c r="E4362" s="144">
        <v>42626</v>
      </c>
      <c r="F4362" s="139">
        <f t="shared" si="298"/>
        <v>2016</v>
      </c>
      <c r="G4362" s="140">
        <v>1.3184</v>
      </c>
      <c r="H4362" s="145">
        <f t="shared" si="296"/>
        <v>1.3184</v>
      </c>
    </row>
    <row r="4363" spans="1:8">
      <c r="A4363" s="135">
        <v>42626</v>
      </c>
      <c r="B4363" s="136">
        <f t="shared" si="297"/>
        <v>2016</v>
      </c>
      <c r="C4363" s="137">
        <v>1.1242000000000001</v>
      </c>
      <c r="D4363" s="133">
        <f t="shared" si="295"/>
        <v>1.1242000000000001</v>
      </c>
      <c r="E4363" s="144">
        <v>42627</v>
      </c>
      <c r="F4363" s="139">
        <f t="shared" si="298"/>
        <v>2016</v>
      </c>
      <c r="G4363" s="140">
        <v>1.3204</v>
      </c>
      <c r="H4363" s="145">
        <f t="shared" si="296"/>
        <v>1.3204</v>
      </c>
    </row>
    <row r="4364" spans="1:8">
      <c r="A4364" s="135">
        <v>42627</v>
      </c>
      <c r="B4364" s="136">
        <f t="shared" si="297"/>
        <v>2016</v>
      </c>
      <c r="C4364" s="137">
        <v>1.1271</v>
      </c>
      <c r="D4364" s="133">
        <f t="shared" si="295"/>
        <v>1.1271</v>
      </c>
      <c r="E4364" s="144">
        <v>42628</v>
      </c>
      <c r="F4364" s="139">
        <f t="shared" si="298"/>
        <v>2016</v>
      </c>
      <c r="G4364" s="140">
        <v>1.3214999999999999</v>
      </c>
      <c r="H4364" s="145">
        <f t="shared" si="296"/>
        <v>1.3214999999999999</v>
      </c>
    </row>
    <row r="4365" spans="1:8">
      <c r="A4365" s="135">
        <v>42628</v>
      </c>
      <c r="B4365" s="136">
        <f t="shared" si="297"/>
        <v>2016</v>
      </c>
      <c r="C4365" s="137">
        <v>1.1246</v>
      </c>
      <c r="D4365" s="133">
        <f t="shared" si="295"/>
        <v>1.1246</v>
      </c>
      <c r="E4365" s="144">
        <v>42629</v>
      </c>
      <c r="F4365" s="139">
        <f t="shared" si="298"/>
        <v>2016</v>
      </c>
      <c r="G4365" s="140">
        <v>1.3089999999999999</v>
      </c>
      <c r="H4365" s="145">
        <f t="shared" si="296"/>
        <v>1.3089999999999999</v>
      </c>
    </row>
    <row r="4366" spans="1:8">
      <c r="A4366" s="135">
        <v>42629</v>
      </c>
      <c r="B4366" s="136">
        <f t="shared" si="297"/>
        <v>2016</v>
      </c>
      <c r="C4366" s="137">
        <v>1.1160000000000001</v>
      </c>
      <c r="D4366" s="133">
        <f t="shared" si="295"/>
        <v>1.1160000000000001</v>
      </c>
      <c r="E4366" s="144">
        <v>42632</v>
      </c>
      <c r="F4366" s="139">
        <f t="shared" si="298"/>
        <v>2016</v>
      </c>
      <c r="G4366" s="140">
        <v>1.3050999999999999</v>
      </c>
      <c r="H4366" s="145">
        <f t="shared" si="296"/>
        <v>1.3050999999999999</v>
      </c>
    </row>
    <row r="4367" spans="1:8">
      <c r="A4367" s="135">
        <v>42632</v>
      </c>
      <c r="B4367" s="136">
        <f t="shared" si="297"/>
        <v>2016</v>
      </c>
      <c r="C4367" s="137">
        <v>1.1178999999999999</v>
      </c>
      <c r="D4367" s="133">
        <f t="shared" si="295"/>
        <v>1.1178999999999999</v>
      </c>
      <c r="E4367" s="144">
        <v>42633</v>
      </c>
      <c r="F4367" s="139">
        <f t="shared" si="298"/>
        <v>2016</v>
      </c>
      <c r="G4367" s="140">
        <v>1.2974000000000001</v>
      </c>
      <c r="H4367" s="145">
        <f t="shared" si="296"/>
        <v>1.2974000000000001</v>
      </c>
    </row>
    <row r="4368" spans="1:8">
      <c r="A4368" s="135">
        <v>42633</v>
      </c>
      <c r="B4368" s="136">
        <f t="shared" si="297"/>
        <v>2016</v>
      </c>
      <c r="C4368" s="137">
        <v>1.1172</v>
      </c>
      <c r="D4368" s="133">
        <f t="shared" si="295"/>
        <v>1.1172</v>
      </c>
      <c r="E4368" s="144">
        <v>42634</v>
      </c>
      <c r="F4368" s="139">
        <f t="shared" si="298"/>
        <v>2016</v>
      </c>
      <c r="G4368" s="140">
        <v>1.2978000000000001</v>
      </c>
      <c r="H4368" s="145">
        <f t="shared" si="296"/>
        <v>1.2978000000000001</v>
      </c>
    </row>
    <row r="4369" spans="1:8">
      <c r="A4369" s="135">
        <v>42634</v>
      </c>
      <c r="B4369" s="136">
        <f t="shared" si="297"/>
        <v>2016</v>
      </c>
      <c r="C4369" s="137">
        <v>1.1165</v>
      </c>
      <c r="D4369" s="133">
        <f t="shared" si="295"/>
        <v>1.1165</v>
      </c>
      <c r="E4369" s="144">
        <v>42635</v>
      </c>
      <c r="F4369" s="139">
        <f t="shared" si="298"/>
        <v>2016</v>
      </c>
      <c r="G4369" s="140">
        <v>1.3091999999999999</v>
      </c>
      <c r="H4369" s="145">
        <f t="shared" si="296"/>
        <v>1.3091999999999999</v>
      </c>
    </row>
    <row r="4370" spans="1:8">
      <c r="A4370" s="135">
        <v>42635</v>
      </c>
      <c r="B4370" s="136">
        <f t="shared" si="297"/>
        <v>2016</v>
      </c>
      <c r="C4370" s="137">
        <v>1.1229</v>
      </c>
      <c r="D4370" s="133">
        <f t="shared" si="295"/>
        <v>1.1229</v>
      </c>
      <c r="E4370" s="144">
        <v>42636</v>
      </c>
      <c r="F4370" s="139">
        <f t="shared" si="298"/>
        <v>2016</v>
      </c>
      <c r="G4370" s="140">
        <v>1.2959000000000001</v>
      </c>
      <c r="H4370" s="145">
        <f t="shared" si="296"/>
        <v>1.2959000000000001</v>
      </c>
    </row>
    <row r="4371" spans="1:8">
      <c r="A4371" s="135">
        <v>42636</v>
      </c>
      <c r="B4371" s="136">
        <f t="shared" si="297"/>
        <v>2016</v>
      </c>
      <c r="C4371" s="137">
        <v>1.1223000000000001</v>
      </c>
      <c r="D4371" s="133">
        <f t="shared" si="295"/>
        <v>1.1223000000000001</v>
      </c>
      <c r="E4371" s="144">
        <v>42639</v>
      </c>
      <c r="F4371" s="139">
        <f t="shared" si="298"/>
        <v>2016</v>
      </c>
      <c r="G4371" s="140">
        <v>1.2978000000000001</v>
      </c>
      <c r="H4371" s="145">
        <f t="shared" si="296"/>
        <v>1.2978000000000001</v>
      </c>
    </row>
    <row r="4372" spans="1:8">
      <c r="A4372" s="135">
        <v>42639</v>
      </c>
      <c r="B4372" s="136">
        <f t="shared" si="297"/>
        <v>2016</v>
      </c>
      <c r="C4372" s="137">
        <v>1.127</v>
      </c>
      <c r="D4372" s="133">
        <f t="shared" si="295"/>
        <v>1.127</v>
      </c>
      <c r="E4372" s="144">
        <v>42640</v>
      </c>
      <c r="F4372" s="139">
        <f t="shared" si="298"/>
        <v>2016</v>
      </c>
      <c r="G4372" s="140">
        <v>1.3005</v>
      </c>
      <c r="H4372" s="145">
        <f t="shared" si="296"/>
        <v>1.3005</v>
      </c>
    </row>
    <row r="4373" spans="1:8">
      <c r="A4373" s="135">
        <v>42640</v>
      </c>
      <c r="B4373" s="136">
        <f t="shared" si="297"/>
        <v>2016</v>
      </c>
      <c r="C4373" s="137">
        <v>1.1208</v>
      </c>
      <c r="D4373" s="133">
        <f t="shared" si="295"/>
        <v>1.1208</v>
      </c>
      <c r="E4373" s="144">
        <v>42641</v>
      </c>
      <c r="F4373" s="139">
        <f t="shared" si="298"/>
        <v>2016</v>
      </c>
      <c r="G4373" s="140">
        <v>1.2996000000000001</v>
      </c>
      <c r="H4373" s="145">
        <f t="shared" si="296"/>
        <v>1.2996000000000001</v>
      </c>
    </row>
    <row r="4374" spans="1:8">
      <c r="A4374" s="135">
        <v>42641</v>
      </c>
      <c r="B4374" s="136">
        <f t="shared" si="297"/>
        <v>2016</v>
      </c>
      <c r="C4374" s="137">
        <v>1.1200000000000001</v>
      </c>
      <c r="D4374" s="133">
        <f t="shared" si="295"/>
        <v>1.1200000000000001</v>
      </c>
      <c r="E4374" s="144">
        <v>42642</v>
      </c>
      <c r="F4374" s="139">
        <f t="shared" si="298"/>
        <v>2016</v>
      </c>
      <c r="G4374" s="140">
        <v>1.2990999999999999</v>
      </c>
      <c r="H4374" s="145">
        <f t="shared" si="296"/>
        <v>1.2990999999999999</v>
      </c>
    </row>
    <row r="4375" spans="1:8">
      <c r="A4375" s="135">
        <v>42642</v>
      </c>
      <c r="B4375" s="136">
        <f t="shared" si="297"/>
        <v>2016</v>
      </c>
      <c r="C4375" s="137">
        <v>1.1244000000000001</v>
      </c>
      <c r="D4375" s="133">
        <f t="shared" si="295"/>
        <v>1.1244000000000001</v>
      </c>
      <c r="E4375" s="144">
        <v>42643</v>
      </c>
      <c r="F4375" s="139">
        <f t="shared" si="298"/>
        <v>2016</v>
      </c>
      <c r="G4375" s="140">
        <v>1.3015000000000001</v>
      </c>
      <c r="H4375" s="145">
        <f t="shared" si="296"/>
        <v>1.3015000000000001</v>
      </c>
    </row>
    <row r="4376" spans="1:8">
      <c r="A4376" s="135">
        <v>42643</v>
      </c>
      <c r="B4376" s="136">
        <f t="shared" si="297"/>
        <v>2016</v>
      </c>
      <c r="C4376" s="137">
        <v>1.1237999999999999</v>
      </c>
      <c r="D4376" s="133">
        <f t="shared" si="295"/>
        <v>1.1237999999999999</v>
      </c>
      <c r="E4376" s="144">
        <v>42646</v>
      </c>
      <c r="F4376" s="139">
        <f t="shared" si="298"/>
        <v>2016</v>
      </c>
      <c r="G4376" s="140">
        <v>1.284</v>
      </c>
      <c r="H4376" s="145">
        <f t="shared" si="296"/>
        <v>1.284</v>
      </c>
    </row>
    <row r="4377" spans="1:8">
      <c r="A4377" s="135">
        <v>42646</v>
      </c>
      <c r="B4377" s="136">
        <f t="shared" si="297"/>
        <v>2016</v>
      </c>
      <c r="C4377" s="137">
        <v>1.121</v>
      </c>
      <c r="D4377" s="133">
        <f t="shared" si="295"/>
        <v>1.121</v>
      </c>
      <c r="E4377" s="144">
        <v>42647</v>
      </c>
      <c r="F4377" s="139">
        <f t="shared" si="298"/>
        <v>2016</v>
      </c>
      <c r="G4377" s="140">
        <v>1.2746</v>
      </c>
      <c r="H4377" s="145">
        <f t="shared" si="296"/>
        <v>1.2746</v>
      </c>
    </row>
    <row r="4378" spans="1:8">
      <c r="A4378" s="135">
        <v>42647</v>
      </c>
      <c r="B4378" s="136">
        <f t="shared" si="297"/>
        <v>2016</v>
      </c>
      <c r="C4378" s="137">
        <v>1.1212</v>
      </c>
      <c r="D4378" s="133">
        <f t="shared" si="295"/>
        <v>1.1212</v>
      </c>
      <c r="E4378" s="144">
        <v>42648</v>
      </c>
      <c r="F4378" s="139">
        <f t="shared" si="298"/>
        <v>2016</v>
      </c>
      <c r="G4378" s="140">
        <v>1.2745</v>
      </c>
      <c r="H4378" s="145">
        <f t="shared" si="296"/>
        <v>1.2745</v>
      </c>
    </row>
    <row r="4379" spans="1:8">
      <c r="A4379" s="135">
        <v>42648</v>
      </c>
      <c r="B4379" s="136">
        <f t="shared" si="297"/>
        <v>2016</v>
      </c>
      <c r="C4379" s="137">
        <v>1.1195999999999999</v>
      </c>
      <c r="D4379" s="133">
        <f t="shared" si="295"/>
        <v>1.1195999999999999</v>
      </c>
      <c r="E4379" s="144">
        <v>42649</v>
      </c>
      <c r="F4379" s="139">
        <f t="shared" si="298"/>
        <v>2016</v>
      </c>
      <c r="G4379" s="140">
        <v>1.2646999999999999</v>
      </c>
      <c r="H4379" s="145">
        <f t="shared" si="296"/>
        <v>1.2646999999999999</v>
      </c>
    </row>
    <row r="4380" spans="1:8">
      <c r="A4380" s="135">
        <v>42649</v>
      </c>
      <c r="B4380" s="136">
        <f t="shared" si="297"/>
        <v>2016</v>
      </c>
      <c r="C4380" s="137">
        <v>1.1157999999999999</v>
      </c>
      <c r="D4380" s="133">
        <f t="shared" si="295"/>
        <v>1.1157999999999999</v>
      </c>
      <c r="E4380" s="144">
        <v>42650</v>
      </c>
      <c r="F4380" s="139">
        <f t="shared" si="298"/>
        <v>2016</v>
      </c>
      <c r="G4380" s="140">
        <v>1.2434000000000001</v>
      </c>
      <c r="H4380" s="145">
        <f t="shared" si="296"/>
        <v>1.2434000000000001</v>
      </c>
    </row>
    <row r="4381" spans="1:8">
      <c r="A4381" s="135">
        <v>42650</v>
      </c>
      <c r="B4381" s="136">
        <f t="shared" si="297"/>
        <v>2016</v>
      </c>
      <c r="C4381" s="137">
        <v>1.1155999999999999</v>
      </c>
      <c r="D4381" s="133">
        <f t="shared" si="295"/>
        <v>1.1155999999999999</v>
      </c>
      <c r="E4381" s="144">
        <v>42653</v>
      </c>
      <c r="F4381" s="139">
        <f t="shared" si="298"/>
        <v>2016</v>
      </c>
      <c r="G4381" s="140" t="s">
        <v>50</v>
      </c>
      <c r="H4381" s="145" t="str">
        <f t="shared" si="296"/>
        <v/>
      </c>
    </row>
    <row r="4382" spans="1:8">
      <c r="A4382" s="135">
        <v>42653</v>
      </c>
      <c r="B4382" s="136">
        <f t="shared" si="297"/>
        <v>2016</v>
      </c>
      <c r="C4382" s="137" t="s">
        <v>50</v>
      </c>
      <c r="D4382" s="133" t="str">
        <f t="shared" si="295"/>
        <v/>
      </c>
      <c r="E4382" s="144">
        <v>42654</v>
      </c>
      <c r="F4382" s="139">
        <f t="shared" si="298"/>
        <v>2016</v>
      </c>
      <c r="G4382" s="140">
        <v>1.2218</v>
      </c>
      <c r="H4382" s="145">
        <f t="shared" si="296"/>
        <v>1.2218</v>
      </c>
    </row>
    <row r="4383" spans="1:8">
      <c r="A4383" s="135">
        <v>42654</v>
      </c>
      <c r="B4383" s="136">
        <f t="shared" si="297"/>
        <v>2016</v>
      </c>
      <c r="C4383" s="137">
        <v>1.1062000000000001</v>
      </c>
      <c r="D4383" s="133">
        <f t="shared" si="295"/>
        <v>1.1062000000000001</v>
      </c>
      <c r="E4383" s="144">
        <v>42655</v>
      </c>
      <c r="F4383" s="139">
        <f t="shared" si="298"/>
        <v>2016</v>
      </c>
      <c r="G4383" s="140">
        <v>1.2195</v>
      </c>
      <c r="H4383" s="145">
        <f t="shared" si="296"/>
        <v>1.2195</v>
      </c>
    </row>
    <row r="4384" spans="1:8">
      <c r="A4384" s="135">
        <v>42655</v>
      </c>
      <c r="B4384" s="136">
        <f t="shared" si="297"/>
        <v>2016</v>
      </c>
      <c r="C4384" s="137">
        <v>1.1013999999999999</v>
      </c>
      <c r="D4384" s="133">
        <f t="shared" si="295"/>
        <v>1.1013999999999999</v>
      </c>
      <c r="E4384" s="144">
        <v>42656</v>
      </c>
      <c r="F4384" s="139">
        <f t="shared" si="298"/>
        <v>2016</v>
      </c>
      <c r="G4384" s="140">
        <v>1.2201</v>
      </c>
      <c r="H4384" s="145">
        <f t="shared" si="296"/>
        <v>1.2201</v>
      </c>
    </row>
    <row r="4385" spans="1:8">
      <c r="A4385" s="135">
        <v>42656</v>
      </c>
      <c r="B4385" s="136">
        <f t="shared" si="297"/>
        <v>2016</v>
      </c>
      <c r="C4385" s="137">
        <v>1.1037999999999999</v>
      </c>
      <c r="D4385" s="133">
        <f t="shared" si="295"/>
        <v>1.1037999999999999</v>
      </c>
      <c r="E4385" s="144">
        <v>42657</v>
      </c>
      <c r="F4385" s="139">
        <f t="shared" si="298"/>
        <v>2016</v>
      </c>
      <c r="G4385" s="140">
        <v>1.2189000000000001</v>
      </c>
      <c r="H4385" s="145">
        <f t="shared" si="296"/>
        <v>1.2189000000000001</v>
      </c>
    </row>
    <row r="4386" spans="1:8">
      <c r="A4386" s="135">
        <v>42657</v>
      </c>
      <c r="B4386" s="136">
        <f t="shared" si="297"/>
        <v>2016</v>
      </c>
      <c r="C4386" s="137">
        <v>1.0985</v>
      </c>
      <c r="D4386" s="133">
        <f t="shared" si="295"/>
        <v>1.0985</v>
      </c>
      <c r="E4386" s="144">
        <v>42660</v>
      </c>
      <c r="F4386" s="139">
        <f t="shared" si="298"/>
        <v>2016</v>
      </c>
      <c r="G4386" s="140">
        <v>1.2185999999999999</v>
      </c>
      <c r="H4386" s="145">
        <f t="shared" si="296"/>
        <v>1.2185999999999999</v>
      </c>
    </row>
    <row r="4387" spans="1:8">
      <c r="A4387" s="135">
        <v>42660</v>
      </c>
      <c r="B4387" s="136">
        <f t="shared" si="297"/>
        <v>2016</v>
      </c>
      <c r="C4387" s="137">
        <v>1.1000000000000001</v>
      </c>
      <c r="D4387" s="133">
        <f t="shared" si="295"/>
        <v>1.1000000000000001</v>
      </c>
      <c r="E4387" s="144">
        <v>42661</v>
      </c>
      <c r="F4387" s="139">
        <f t="shared" si="298"/>
        <v>2016</v>
      </c>
      <c r="G4387" s="140">
        <v>1.2310000000000001</v>
      </c>
      <c r="H4387" s="145">
        <f t="shared" si="296"/>
        <v>1.2310000000000001</v>
      </c>
    </row>
    <row r="4388" spans="1:8">
      <c r="A4388" s="135">
        <v>42661</v>
      </c>
      <c r="B4388" s="136">
        <f t="shared" si="297"/>
        <v>2016</v>
      </c>
      <c r="C4388" s="137">
        <v>1.0996999999999999</v>
      </c>
      <c r="D4388" s="133">
        <f t="shared" si="295"/>
        <v>1.0996999999999999</v>
      </c>
      <c r="E4388" s="144">
        <v>42662</v>
      </c>
      <c r="F4388" s="139">
        <f t="shared" si="298"/>
        <v>2016</v>
      </c>
      <c r="G4388" s="140">
        <v>1.2279</v>
      </c>
      <c r="H4388" s="145">
        <f t="shared" si="296"/>
        <v>1.2279</v>
      </c>
    </row>
    <row r="4389" spans="1:8">
      <c r="A4389" s="135">
        <v>42662</v>
      </c>
      <c r="B4389" s="136">
        <f t="shared" si="297"/>
        <v>2016</v>
      </c>
      <c r="C4389" s="137">
        <v>1.0966</v>
      </c>
      <c r="D4389" s="133">
        <f t="shared" si="295"/>
        <v>1.0966</v>
      </c>
      <c r="E4389" s="144">
        <v>42663</v>
      </c>
      <c r="F4389" s="139">
        <f t="shared" si="298"/>
        <v>2016</v>
      </c>
      <c r="G4389" s="140">
        <v>1.2256</v>
      </c>
      <c r="H4389" s="145">
        <f t="shared" si="296"/>
        <v>1.2256</v>
      </c>
    </row>
    <row r="4390" spans="1:8">
      <c r="A4390" s="135">
        <v>42663</v>
      </c>
      <c r="B4390" s="136">
        <f t="shared" si="297"/>
        <v>2016</v>
      </c>
      <c r="C4390" s="137">
        <v>1.0933999999999999</v>
      </c>
      <c r="D4390" s="133">
        <f t="shared" si="295"/>
        <v>1.0933999999999999</v>
      </c>
      <c r="E4390" s="144">
        <v>42664</v>
      </c>
      <c r="F4390" s="139">
        <f t="shared" si="298"/>
        <v>2016</v>
      </c>
      <c r="G4390" s="140">
        <v>1.2210000000000001</v>
      </c>
      <c r="H4390" s="145">
        <f t="shared" si="296"/>
        <v>1.2210000000000001</v>
      </c>
    </row>
    <row r="4391" spans="1:8">
      <c r="A4391" s="135">
        <v>42664</v>
      </c>
      <c r="B4391" s="136">
        <f t="shared" si="297"/>
        <v>2016</v>
      </c>
      <c r="C4391" s="137">
        <v>1.0866</v>
      </c>
      <c r="D4391" s="133">
        <f t="shared" si="295"/>
        <v>1.0866</v>
      </c>
      <c r="E4391" s="144">
        <v>42667</v>
      </c>
      <c r="F4391" s="139">
        <f t="shared" si="298"/>
        <v>2016</v>
      </c>
      <c r="G4391" s="140">
        <v>1.2203999999999999</v>
      </c>
      <c r="H4391" s="145">
        <f t="shared" si="296"/>
        <v>1.2203999999999999</v>
      </c>
    </row>
    <row r="4392" spans="1:8">
      <c r="A4392" s="135">
        <v>42667</v>
      </c>
      <c r="B4392" s="136">
        <f t="shared" si="297"/>
        <v>2016</v>
      </c>
      <c r="C4392" s="137">
        <v>1.0888</v>
      </c>
      <c r="D4392" s="133">
        <f t="shared" si="295"/>
        <v>1.0888</v>
      </c>
      <c r="E4392" s="144">
        <v>42668</v>
      </c>
      <c r="F4392" s="139">
        <f t="shared" si="298"/>
        <v>2016</v>
      </c>
      <c r="G4392" s="140">
        <v>1.2163999999999999</v>
      </c>
      <c r="H4392" s="145">
        <f t="shared" si="296"/>
        <v>1.2163999999999999</v>
      </c>
    </row>
    <row r="4393" spans="1:8">
      <c r="A4393" s="135">
        <v>42668</v>
      </c>
      <c r="B4393" s="136">
        <f t="shared" si="297"/>
        <v>2016</v>
      </c>
      <c r="C4393" s="137">
        <v>1.089</v>
      </c>
      <c r="D4393" s="133">
        <f t="shared" si="295"/>
        <v>1.089</v>
      </c>
      <c r="E4393" s="144">
        <v>42669</v>
      </c>
      <c r="F4393" s="139">
        <f t="shared" si="298"/>
        <v>2016</v>
      </c>
      <c r="G4393" s="140">
        <v>1.2234</v>
      </c>
      <c r="H4393" s="145">
        <f t="shared" si="296"/>
        <v>1.2234</v>
      </c>
    </row>
    <row r="4394" spans="1:8">
      <c r="A4394" s="135">
        <v>42669</v>
      </c>
      <c r="B4394" s="136">
        <f t="shared" si="297"/>
        <v>2016</v>
      </c>
      <c r="C4394" s="137">
        <v>1.0915999999999999</v>
      </c>
      <c r="D4394" s="133">
        <f t="shared" si="295"/>
        <v>1.0915999999999999</v>
      </c>
      <c r="E4394" s="144">
        <v>42670</v>
      </c>
      <c r="F4394" s="139">
        <f t="shared" si="298"/>
        <v>2016</v>
      </c>
      <c r="G4394" s="140">
        <v>1.2173</v>
      </c>
      <c r="H4394" s="145">
        <f t="shared" si="296"/>
        <v>1.2173</v>
      </c>
    </row>
    <row r="4395" spans="1:8">
      <c r="A4395" s="135">
        <v>42670</v>
      </c>
      <c r="B4395" s="136">
        <f t="shared" si="297"/>
        <v>2016</v>
      </c>
      <c r="C4395" s="137">
        <v>1.0904</v>
      </c>
      <c r="D4395" s="133">
        <f t="shared" si="295"/>
        <v>1.0904</v>
      </c>
      <c r="E4395" s="144">
        <v>42671</v>
      </c>
      <c r="F4395" s="139">
        <f t="shared" si="298"/>
        <v>2016</v>
      </c>
      <c r="G4395" s="140">
        <v>1.2155</v>
      </c>
      <c r="H4395" s="145">
        <f t="shared" si="296"/>
        <v>1.2155</v>
      </c>
    </row>
    <row r="4396" spans="1:8">
      <c r="A4396" s="135">
        <v>42671</v>
      </c>
      <c r="B4396" s="136">
        <f t="shared" si="297"/>
        <v>2016</v>
      </c>
      <c r="C4396" s="137">
        <v>1.0933999999999999</v>
      </c>
      <c r="D4396" s="133">
        <f t="shared" si="295"/>
        <v>1.0933999999999999</v>
      </c>
      <c r="E4396" s="144">
        <v>42674</v>
      </c>
      <c r="F4396" s="139">
        <f t="shared" si="298"/>
        <v>2016</v>
      </c>
      <c r="G4396" s="140">
        <v>1.2212000000000001</v>
      </c>
      <c r="H4396" s="145">
        <f t="shared" si="296"/>
        <v>1.2212000000000001</v>
      </c>
    </row>
    <row r="4397" spans="1:8">
      <c r="A4397" s="135">
        <v>42674</v>
      </c>
      <c r="B4397" s="136">
        <f t="shared" si="297"/>
        <v>2016</v>
      </c>
      <c r="C4397" s="137">
        <v>1.0962000000000001</v>
      </c>
      <c r="D4397" s="133">
        <f t="shared" si="295"/>
        <v>1.0962000000000001</v>
      </c>
      <c r="E4397" s="144">
        <v>42675</v>
      </c>
      <c r="F4397" s="139">
        <f t="shared" si="298"/>
        <v>2016</v>
      </c>
      <c r="G4397" s="140">
        <v>1.2218</v>
      </c>
      <c r="H4397" s="145">
        <f t="shared" si="296"/>
        <v>1.2218</v>
      </c>
    </row>
    <row r="4398" spans="1:8">
      <c r="A4398" s="135">
        <v>42675</v>
      </c>
      <c r="B4398" s="136">
        <f t="shared" si="297"/>
        <v>2016</v>
      </c>
      <c r="C4398" s="137">
        <v>1.1042000000000001</v>
      </c>
      <c r="D4398" s="133">
        <f t="shared" si="295"/>
        <v>1.1042000000000001</v>
      </c>
      <c r="E4398" s="144">
        <v>42676</v>
      </c>
      <c r="F4398" s="139">
        <f t="shared" si="298"/>
        <v>2016</v>
      </c>
      <c r="G4398" s="140">
        <v>1.2315</v>
      </c>
      <c r="H4398" s="145">
        <f t="shared" si="296"/>
        <v>1.2315</v>
      </c>
    </row>
    <row r="4399" spans="1:8">
      <c r="A4399" s="135">
        <v>42676</v>
      </c>
      <c r="B4399" s="136">
        <f t="shared" si="297"/>
        <v>2016</v>
      </c>
      <c r="C4399" s="137">
        <v>1.1119000000000001</v>
      </c>
      <c r="D4399" s="133">
        <f t="shared" si="295"/>
        <v>1.1119000000000001</v>
      </c>
      <c r="E4399" s="144">
        <v>42677</v>
      </c>
      <c r="F4399" s="139">
        <f t="shared" si="298"/>
        <v>2016</v>
      </c>
      <c r="G4399" s="140">
        <v>1.2454000000000001</v>
      </c>
      <c r="H4399" s="145">
        <f t="shared" si="296"/>
        <v>1.2454000000000001</v>
      </c>
    </row>
    <row r="4400" spans="1:8">
      <c r="A4400" s="135">
        <v>42677</v>
      </c>
      <c r="B4400" s="136">
        <f t="shared" si="297"/>
        <v>2016</v>
      </c>
      <c r="C4400" s="137">
        <v>1.1093999999999999</v>
      </c>
      <c r="D4400" s="133">
        <f t="shared" si="295"/>
        <v>1.1093999999999999</v>
      </c>
      <c r="E4400" s="144">
        <v>42678</v>
      </c>
      <c r="F4400" s="139">
        <f t="shared" si="298"/>
        <v>2016</v>
      </c>
      <c r="G4400" s="140">
        <v>1.2545999999999999</v>
      </c>
      <c r="H4400" s="145">
        <f t="shared" si="296"/>
        <v>1.2545999999999999</v>
      </c>
    </row>
    <row r="4401" spans="1:8">
      <c r="A4401" s="135">
        <v>42678</v>
      </c>
      <c r="B4401" s="136">
        <f t="shared" si="297"/>
        <v>2016</v>
      </c>
      <c r="C4401" s="137">
        <v>1.1121000000000001</v>
      </c>
      <c r="D4401" s="133">
        <f t="shared" si="295"/>
        <v>1.1121000000000001</v>
      </c>
      <c r="E4401" s="144">
        <v>42681</v>
      </c>
      <c r="F4401" s="139">
        <f t="shared" si="298"/>
        <v>2016</v>
      </c>
      <c r="G4401" s="140">
        <v>1.2403</v>
      </c>
      <c r="H4401" s="145">
        <f t="shared" si="296"/>
        <v>1.2403</v>
      </c>
    </row>
    <row r="4402" spans="1:8">
      <c r="A4402" s="135">
        <v>42681</v>
      </c>
      <c r="B4402" s="136">
        <f t="shared" si="297"/>
        <v>2016</v>
      </c>
      <c r="C4402" s="137">
        <v>1.1037999999999999</v>
      </c>
      <c r="D4402" s="133">
        <f t="shared" si="295"/>
        <v>1.1037999999999999</v>
      </c>
      <c r="E4402" s="144">
        <v>42682</v>
      </c>
      <c r="F4402" s="139">
        <f t="shared" si="298"/>
        <v>2016</v>
      </c>
      <c r="G4402" s="140">
        <v>1.2372000000000001</v>
      </c>
      <c r="H4402" s="145">
        <f t="shared" si="296"/>
        <v>1.2372000000000001</v>
      </c>
    </row>
    <row r="4403" spans="1:8">
      <c r="A4403" s="135">
        <v>42682</v>
      </c>
      <c r="B4403" s="136">
        <f t="shared" si="297"/>
        <v>2016</v>
      </c>
      <c r="C4403" s="137">
        <v>1.1033999999999999</v>
      </c>
      <c r="D4403" s="133">
        <f t="shared" si="295"/>
        <v>1.1033999999999999</v>
      </c>
      <c r="E4403" s="144">
        <v>42683</v>
      </c>
      <c r="F4403" s="139">
        <f t="shared" si="298"/>
        <v>2016</v>
      </c>
      <c r="G4403" s="140">
        <v>1.2474000000000001</v>
      </c>
      <c r="H4403" s="145">
        <f t="shared" si="296"/>
        <v>1.2474000000000001</v>
      </c>
    </row>
    <row r="4404" spans="1:8">
      <c r="A4404" s="135">
        <v>42683</v>
      </c>
      <c r="B4404" s="136">
        <f t="shared" si="297"/>
        <v>2016</v>
      </c>
      <c r="C4404" s="137">
        <v>1.0952</v>
      </c>
      <c r="D4404" s="133">
        <f t="shared" si="295"/>
        <v>1.0952</v>
      </c>
      <c r="E4404" s="144">
        <v>42684</v>
      </c>
      <c r="F4404" s="139">
        <f t="shared" si="298"/>
        <v>2016</v>
      </c>
      <c r="G4404" s="140">
        <v>1.2523</v>
      </c>
      <c r="H4404" s="145">
        <f t="shared" si="296"/>
        <v>1.2523</v>
      </c>
    </row>
    <row r="4405" spans="1:8">
      <c r="A4405" s="135">
        <v>42684</v>
      </c>
      <c r="B4405" s="136">
        <f t="shared" si="297"/>
        <v>2016</v>
      </c>
      <c r="C4405" s="137">
        <v>1.0882000000000001</v>
      </c>
      <c r="D4405" s="133">
        <f t="shared" si="295"/>
        <v>1.0882000000000001</v>
      </c>
      <c r="E4405" s="144">
        <v>42685</v>
      </c>
      <c r="F4405" s="139">
        <f t="shared" si="298"/>
        <v>2016</v>
      </c>
      <c r="G4405" s="140" t="s">
        <v>50</v>
      </c>
      <c r="H4405" s="145" t="str">
        <f t="shared" si="296"/>
        <v/>
      </c>
    </row>
    <row r="4406" spans="1:8">
      <c r="A4406" s="135">
        <v>42685</v>
      </c>
      <c r="B4406" s="136">
        <f t="shared" si="297"/>
        <v>2016</v>
      </c>
      <c r="C4406" s="137" t="s">
        <v>50</v>
      </c>
      <c r="D4406" s="133" t="str">
        <f t="shared" si="295"/>
        <v/>
      </c>
      <c r="E4406" s="144">
        <v>42688</v>
      </c>
      <c r="F4406" s="139">
        <f t="shared" si="298"/>
        <v>2016</v>
      </c>
      <c r="G4406" s="140">
        <v>1.2468999999999999</v>
      </c>
      <c r="H4406" s="145">
        <f t="shared" si="296"/>
        <v>1.2468999999999999</v>
      </c>
    </row>
    <row r="4407" spans="1:8">
      <c r="A4407" s="135">
        <v>42688</v>
      </c>
      <c r="B4407" s="136">
        <f t="shared" si="297"/>
        <v>2016</v>
      </c>
      <c r="C4407" s="137">
        <v>1.0723</v>
      </c>
      <c r="D4407" s="133">
        <f t="shared" si="295"/>
        <v>1.0723</v>
      </c>
      <c r="E4407" s="144">
        <v>42689</v>
      </c>
      <c r="F4407" s="139">
        <f t="shared" si="298"/>
        <v>2016</v>
      </c>
      <c r="G4407" s="140">
        <v>1.2422</v>
      </c>
      <c r="H4407" s="145">
        <f t="shared" si="296"/>
        <v>1.2422</v>
      </c>
    </row>
    <row r="4408" spans="1:8">
      <c r="A4408" s="135">
        <v>42689</v>
      </c>
      <c r="B4408" s="136">
        <f t="shared" si="297"/>
        <v>2016</v>
      </c>
      <c r="C4408" s="137">
        <v>1.0726</v>
      </c>
      <c r="D4408" s="133">
        <f t="shared" si="295"/>
        <v>1.0726</v>
      </c>
      <c r="E4408" s="144">
        <v>42690</v>
      </c>
      <c r="F4408" s="139">
        <f t="shared" si="298"/>
        <v>2016</v>
      </c>
      <c r="G4408" s="140">
        <v>1.2450000000000001</v>
      </c>
      <c r="H4408" s="145">
        <f t="shared" si="296"/>
        <v>1.2450000000000001</v>
      </c>
    </row>
    <row r="4409" spans="1:8">
      <c r="A4409" s="135">
        <v>42690</v>
      </c>
      <c r="B4409" s="136">
        <f t="shared" si="297"/>
        <v>2016</v>
      </c>
      <c r="C4409" s="137">
        <v>1.0699000000000001</v>
      </c>
      <c r="D4409" s="133">
        <f t="shared" si="295"/>
        <v>1.0699000000000001</v>
      </c>
      <c r="E4409" s="144">
        <v>42691</v>
      </c>
      <c r="F4409" s="139">
        <f t="shared" si="298"/>
        <v>2016</v>
      </c>
      <c r="G4409" s="140">
        <v>1.2450000000000001</v>
      </c>
      <c r="H4409" s="145">
        <f t="shared" si="296"/>
        <v>1.2450000000000001</v>
      </c>
    </row>
    <row r="4410" spans="1:8">
      <c r="A4410" s="135">
        <v>42691</v>
      </c>
      <c r="B4410" s="136">
        <f t="shared" si="297"/>
        <v>2016</v>
      </c>
      <c r="C4410" s="137">
        <v>1.0656000000000001</v>
      </c>
      <c r="D4410" s="133">
        <f t="shared" si="295"/>
        <v>1.0656000000000001</v>
      </c>
      <c r="E4410" s="144">
        <v>42692</v>
      </c>
      <c r="F4410" s="139">
        <f t="shared" si="298"/>
        <v>2016</v>
      </c>
      <c r="G4410" s="140">
        <v>1.2326999999999999</v>
      </c>
      <c r="H4410" s="145">
        <f t="shared" si="296"/>
        <v>1.2326999999999999</v>
      </c>
    </row>
    <row r="4411" spans="1:8">
      <c r="A4411" s="135">
        <v>42692</v>
      </c>
      <c r="B4411" s="136">
        <f t="shared" si="297"/>
        <v>2016</v>
      </c>
      <c r="C4411" s="137">
        <v>1.06</v>
      </c>
      <c r="D4411" s="133">
        <f t="shared" si="295"/>
        <v>1.06</v>
      </c>
      <c r="E4411" s="144">
        <v>42695</v>
      </c>
      <c r="F4411" s="139">
        <f t="shared" si="298"/>
        <v>2016</v>
      </c>
      <c r="G4411" s="140">
        <v>1.2474000000000001</v>
      </c>
      <c r="H4411" s="145">
        <f t="shared" si="296"/>
        <v>1.2474000000000001</v>
      </c>
    </row>
    <row r="4412" spans="1:8">
      <c r="A4412" s="135">
        <v>42695</v>
      </c>
      <c r="B4412" s="136">
        <f t="shared" si="297"/>
        <v>2016</v>
      </c>
      <c r="C4412" s="137">
        <v>1.0597000000000001</v>
      </c>
      <c r="D4412" s="133">
        <f t="shared" si="295"/>
        <v>1.0597000000000001</v>
      </c>
      <c r="E4412" s="144">
        <v>42696</v>
      </c>
      <c r="F4412" s="139">
        <f t="shared" si="298"/>
        <v>2016</v>
      </c>
      <c r="G4412" s="140">
        <v>1.2423999999999999</v>
      </c>
      <c r="H4412" s="145">
        <f t="shared" si="296"/>
        <v>1.2423999999999999</v>
      </c>
    </row>
    <row r="4413" spans="1:8">
      <c r="A4413" s="135">
        <v>42696</v>
      </c>
      <c r="B4413" s="136">
        <f t="shared" si="297"/>
        <v>2016</v>
      </c>
      <c r="C4413" s="137">
        <v>1.0618000000000001</v>
      </c>
      <c r="D4413" s="133">
        <f t="shared" si="295"/>
        <v>1.0618000000000001</v>
      </c>
      <c r="E4413" s="144">
        <v>42697</v>
      </c>
      <c r="F4413" s="139">
        <f t="shared" si="298"/>
        <v>2016</v>
      </c>
      <c r="G4413" s="140">
        <v>1.2458</v>
      </c>
      <c r="H4413" s="145">
        <f t="shared" si="296"/>
        <v>1.2458</v>
      </c>
    </row>
    <row r="4414" spans="1:8">
      <c r="A4414" s="135">
        <v>42697</v>
      </c>
      <c r="B4414" s="136">
        <f t="shared" si="297"/>
        <v>2016</v>
      </c>
      <c r="C4414" s="137">
        <v>1.056</v>
      </c>
      <c r="D4414" s="133">
        <f t="shared" si="295"/>
        <v>1.056</v>
      </c>
      <c r="E4414" s="144">
        <v>42698</v>
      </c>
      <c r="F4414" s="139">
        <f t="shared" si="298"/>
        <v>2016</v>
      </c>
      <c r="G4414" s="140" t="s">
        <v>50</v>
      </c>
      <c r="H4414" s="145" t="str">
        <f t="shared" si="296"/>
        <v/>
      </c>
    </row>
    <row r="4415" spans="1:8">
      <c r="A4415" s="135">
        <v>42698</v>
      </c>
      <c r="B4415" s="136">
        <f t="shared" si="297"/>
        <v>2016</v>
      </c>
      <c r="C4415" s="137" t="s">
        <v>50</v>
      </c>
      <c r="D4415" s="133" t="str">
        <f t="shared" si="295"/>
        <v/>
      </c>
      <c r="E4415" s="144">
        <v>42699</v>
      </c>
      <c r="F4415" s="139">
        <f t="shared" si="298"/>
        <v>2016</v>
      </c>
      <c r="G4415" s="140">
        <v>1.2462</v>
      </c>
      <c r="H4415" s="145">
        <f t="shared" si="296"/>
        <v>1.2462</v>
      </c>
    </row>
    <row r="4416" spans="1:8">
      <c r="A4416" s="135">
        <v>42699</v>
      </c>
      <c r="B4416" s="136">
        <f t="shared" si="297"/>
        <v>2016</v>
      </c>
      <c r="C4416" s="137">
        <v>1.0595000000000001</v>
      </c>
      <c r="D4416" s="133">
        <f t="shared" si="295"/>
        <v>1.0595000000000001</v>
      </c>
      <c r="E4416" s="144">
        <v>42702</v>
      </c>
      <c r="F4416" s="139">
        <f t="shared" si="298"/>
        <v>2016</v>
      </c>
      <c r="G4416" s="140">
        <v>1.2411000000000001</v>
      </c>
      <c r="H4416" s="145">
        <f t="shared" si="296"/>
        <v>1.2411000000000001</v>
      </c>
    </row>
    <row r="4417" spans="1:8">
      <c r="A4417" s="135">
        <v>42702</v>
      </c>
      <c r="B4417" s="136">
        <f t="shared" si="297"/>
        <v>2016</v>
      </c>
      <c r="C4417" s="137">
        <v>1.0576000000000001</v>
      </c>
      <c r="D4417" s="133">
        <f t="shared" si="295"/>
        <v>1.0576000000000001</v>
      </c>
      <c r="E4417" s="144">
        <v>42703</v>
      </c>
      <c r="F4417" s="139">
        <f t="shared" si="298"/>
        <v>2016</v>
      </c>
      <c r="G4417" s="140">
        <v>1.2504999999999999</v>
      </c>
      <c r="H4417" s="145">
        <f t="shared" si="296"/>
        <v>1.2504999999999999</v>
      </c>
    </row>
    <row r="4418" spans="1:8">
      <c r="A4418" s="135">
        <v>42703</v>
      </c>
      <c r="B4418" s="136">
        <f t="shared" si="297"/>
        <v>2016</v>
      </c>
      <c r="C4418" s="137">
        <v>1.0626</v>
      </c>
      <c r="D4418" s="133">
        <f t="shared" si="295"/>
        <v>1.0626</v>
      </c>
      <c r="E4418" s="144">
        <v>42704</v>
      </c>
      <c r="F4418" s="139">
        <f t="shared" si="298"/>
        <v>2016</v>
      </c>
      <c r="G4418" s="140">
        <v>1.2481</v>
      </c>
      <c r="H4418" s="145">
        <f t="shared" si="296"/>
        <v>1.2481</v>
      </c>
    </row>
    <row r="4419" spans="1:8">
      <c r="A4419" s="135">
        <v>42704</v>
      </c>
      <c r="B4419" s="136">
        <f t="shared" si="297"/>
        <v>2016</v>
      </c>
      <c r="C4419" s="137">
        <v>1.0578000000000001</v>
      </c>
      <c r="D4419" s="133">
        <f t="shared" si="295"/>
        <v>1.0578000000000001</v>
      </c>
      <c r="E4419" s="144">
        <v>42705</v>
      </c>
      <c r="F4419" s="139">
        <f t="shared" si="298"/>
        <v>2016</v>
      </c>
      <c r="G4419" s="140">
        <v>1.2596000000000001</v>
      </c>
      <c r="H4419" s="145">
        <f t="shared" si="296"/>
        <v>1.2596000000000001</v>
      </c>
    </row>
    <row r="4420" spans="1:8">
      <c r="A4420" s="135">
        <v>42705</v>
      </c>
      <c r="B4420" s="136">
        <f t="shared" si="297"/>
        <v>2016</v>
      </c>
      <c r="C4420" s="137">
        <v>1.0633999999999999</v>
      </c>
      <c r="D4420" s="133">
        <f t="shared" si="295"/>
        <v>1.0633999999999999</v>
      </c>
      <c r="E4420" s="144">
        <v>42706</v>
      </c>
      <c r="F4420" s="139">
        <f t="shared" si="298"/>
        <v>2016</v>
      </c>
      <c r="G4420" s="140">
        <v>1.2685</v>
      </c>
      <c r="H4420" s="145">
        <f t="shared" si="296"/>
        <v>1.2685</v>
      </c>
    </row>
    <row r="4421" spans="1:8">
      <c r="A4421" s="135">
        <v>42706</v>
      </c>
      <c r="B4421" s="136">
        <f t="shared" si="297"/>
        <v>2016</v>
      </c>
      <c r="C4421" s="137">
        <v>1.0666</v>
      </c>
      <c r="D4421" s="133">
        <f t="shared" si="295"/>
        <v>1.0666</v>
      </c>
      <c r="E4421" s="144">
        <v>42709</v>
      </c>
      <c r="F4421" s="139">
        <f t="shared" si="298"/>
        <v>2016</v>
      </c>
      <c r="G4421" s="140">
        <v>1.2707999999999999</v>
      </c>
      <c r="H4421" s="145">
        <f t="shared" si="296"/>
        <v>1.2707999999999999</v>
      </c>
    </row>
    <row r="4422" spans="1:8">
      <c r="A4422" s="135">
        <v>42709</v>
      </c>
      <c r="B4422" s="136">
        <f t="shared" si="297"/>
        <v>2016</v>
      </c>
      <c r="C4422" s="137">
        <v>1.0723</v>
      </c>
      <c r="D4422" s="133">
        <f t="shared" si="295"/>
        <v>1.0723</v>
      </c>
      <c r="E4422" s="144">
        <v>42710</v>
      </c>
      <c r="F4422" s="139">
        <f t="shared" si="298"/>
        <v>2016</v>
      </c>
      <c r="G4422" s="140">
        <v>1.2706</v>
      </c>
      <c r="H4422" s="145">
        <f t="shared" si="296"/>
        <v>1.2706</v>
      </c>
    </row>
    <row r="4423" spans="1:8">
      <c r="A4423" s="135">
        <v>42710</v>
      </c>
      <c r="B4423" s="136">
        <f t="shared" si="297"/>
        <v>2016</v>
      </c>
      <c r="C4423" s="137">
        <v>1.0717000000000001</v>
      </c>
      <c r="D4423" s="133">
        <f t="shared" ref="D4423:D4486" si="299">IF(ISNUMBER(C4423),C4423,"")</f>
        <v>1.0717000000000001</v>
      </c>
      <c r="E4423" s="144">
        <v>42711</v>
      </c>
      <c r="F4423" s="139">
        <f t="shared" si="298"/>
        <v>2016</v>
      </c>
      <c r="G4423" s="140">
        <v>1.2604</v>
      </c>
      <c r="H4423" s="145">
        <f t="shared" ref="H4423:H4486" si="300">IF(ISNUMBER(G4423),G4423,"")</f>
        <v>1.2604</v>
      </c>
    </row>
    <row r="4424" spans="1:8">
      <c r="A4424" s="135">
        <v>42711</v>
      </c>
      <c r="B4424" s="136">
        <f t="shared" ref="B4424:B4487" si="301">YEAR(A4424)</f>
        <v>2016</v>
      </c>
      <c r="C4424" s="137">
        <v>1.0758000000000001</v>
      </c>
      <c r="D4424" s="133">
        <f t="shared" si="299"/>
        <v>1.0758000000000001</v>
      </c>
      <c r="E4424" s="144">
        <v>42712</v>
      </c>
      <c r="F4424" s="139">
        <f t="shared" si="298"/>
        <v>2016</v>
      </c>
      <c r="G4424" s="140">
        <v>1.2574000000000001</v>
      </c>
      <c r="H4424" s="145">
        <f t="shared" si="300"/>
        <v>1.2574000000000001</v>
      </c>
    </row>
    <row r="4425" spans="1:8">
      <c r="A4425" s="135">
        <v>42712</v>
      </c>
      <c r="B4425" s="136">
        <f t="shared" si="301"/>
        <v>2016</v>
      </c>
      <c r="C4425" s="137">
        <v>1.0625</v>
      </c>
      <c r="D4425" s="133">
        <f t="shared" si="299"/>
        <v>1.0625</v>
      </c>
      <c r="E4425" s="144">
        <v>42713</v>
      </c>
      <c r="F4425" s="139">
        <f t="shared" ref="F4425:F4488" si="302">YEAR(E4425)</f>
        <v>2016</v>
      </c>
      <c r="G4425" s="140">
        <v>1.2589999999999999</v>
      </c>
      <c r="H4425" s="145">
        <f t="shared" si="300"/>
        <v>1.2589999999999999</v>
      </c>
    </row>
    <row r="4426" spans="1:8">
      <c r="A4426" s="135">
        <v>42713</v>
      </c>
      <c r="B4426" s="136">
        <f t="shared" si="301"/>
        <v>2016</v>
      </c>
      <c r="C4426" s="137">
        <v>1.0541</v>
      </c>
      <c r="D4426" s="133">
        <f t="shared" si="299"/>
        <v>1.0541</v>
      </c>
      <c r="E4426" s="144">
        <v>42716</v>
      </c>
      <c r="F4426" s="139">
        <f t="shared" si="302"/>
        <v>2016</v>
      </c>
      <c r="G4426" s="140">
        <v>1.2677</v>
      </c>
      <c r="H4426" s="145">
        <f t="shared" si="300"/>
        <v>1.2677</v>
      </c>
    </row>
    <row r="4427" spans="1:8">
      <c r="A4427" s="135">
        <v>42716</v>
      </c>
      <c r="B4427" s="136">
        <f t="shared" si="301"/>
        <v>2016</v>
      </c>
      <c r="C4427" s="137">
        <v>1.0606</v>
      </c>
      <c r="D4427" s="133">
        <f t="shared" si="299"/>
        <v>1.0606</v>
      </c>
      <c r="E4427" s="144">
        <v>42717</v>
      </c>
      <c r="F4427" s="139">
        <f t="shared" si="302"/>
        <v>2016</v>
      </c>
      <c r="G4427" s="140">
        <v>1.2685</v>
      </c>
      <c r="H4427" s="145">
        <f t="shared" si="300"/>
        <v>1.2685</v>
      </c>
    </row>
    <row r="4428" spans="1:8">
      <c r="A4428" s="135">
        <v>42717</v>
      </c>
      <c r="B4428" s="136">
        <f t="shared" si="301"/>
        <v>2016</v>
      </c>
      <c r="C4428" s="137">
        <v>1.0634999999999999</v>
      </c>
      <c r="D4428" s="133">
        <f t="shared" si="299"/>
        <v>1.0634999999999999</v>
      </c>
      <c r="E4428" s="144">
        <v>42718</v>
      </c>
      <c r="F4428" s="139">
        <f t="shared" si="302"/>
        <v>2016</v>
      </c>
      <c r="G4428" s="140">
        <v>1.2706</v>
      </c>
      <c r="H4428" s="145">
        <f t="shared" si="300"/>
        <v>1.2706</v>
      </c>
    </row>
    <row r="4429" spans="1:8">
      <c r="A4429" s="135">
        <v>42718</v>
      </c>
      <c r="B4429" s="136">
        <f t="shared" si="301"/>
        <v>2016</v>
      </c>
      <c r="C4429" s="137">
        <v>1.0656000000000001</v>
      </c>
      <c r="D4429" s="133">
        <f t="shared" si="299"/>
        <v>1.0656000000000001</v>
      </c>
      <c r="E4429" s="144">
        <v>42719</v>
      </c>
      <c r="F4429" s="139">
        <f t="shared" si="302"/>
        <v>2016</v>
      </c>
      <c r="G4429" s="140">
        <v>1.2388999999999999</v>
      </c>
      <c r="H4429" s="145">
        <f t="shared" si="300"/>
        <v>1.2388999999999999</v>
      </c>
    </row>
    <row r="4430" spans="1:8">
      <c r="A4430" s="135">
        <v>42719</v>
      </c>
      <c r="B4430" s="136">
        <f t="shared" si="301"/>
        <v>2016</v>
      </c>
      <c r="C4430" s="137">
        <v>1.0375000000000001</v>
      </c>
      <c r="D4430" s="133">
        <f t="shared" si="299"/>
        <v>1.0375000000000001</v>
      </c>
      <c r="E4430" s="144">
        <v>42720</v>
      </c>
      <c r="F4430" s="139">
        <f t="shared" si="302"/>
        <v>2016</v>
      </c>
      <c r="G4430" s="140">
        <v>1.2478</v>
      </c>
      <c r="H4430" s="145">
        <f t="shared" si="300"/>
        <v>1.2478</v>
      </c>
    </row>
    <row r="4431" spans="1:8">
      <c r="A4431" s="135">
        <v>42720</v>
      </c>
      <c r="B4431" s="136">
        <f t="shared" si="301"/>
        <v>2016</v>
      </c>
      <c r="C4431" s="137">
        <v>1.0456000000000001</v>
      </c>
      <c r="D4431" s="133">
        <f t="shared" si="299"/>
        <v>1.0456000000000001</v>
      </c>
      <c r="E4431" s="144">
        <v>42723</v>
      </c>
      <c r="F4431" s="139">
        <f t="shared" si="302"/>
        <v>2016</v>
      </c>
      <c r="G4431" s="140">
        <v>1.2419</v>
      </c>
      <c r="H4431" s="145">
        <f t="shared" si="300"/>
        <v>1.2419</v>
      </c>
    </row>
    <row r="4432" spans="1:8">
      <c r="A4432" s="135">
        <v>42723</v>
      </c>
      <c r="B4432" s="136">
        <f t="shared" si="301"/>
        <v>2016</v>
      </c>
      <c r="C4432" s="137">
        <v>1.0444</v>
      </c>
      <c r="D4432" s="133">
        <f t="shared" si="299"/>
        <v>1.0444</v>
      </c>
      <c r="E4432" s="144">
        <v>42724</v>
      </c>
      <c r="F4432" s="139">
        <f t="shared" si="302"/>
        <v>2016</v>
      </c>
      <c r="G4432" s="140">
        <v>1.2358</v>
      </c>
      <c r="H4432" s="145">
        <f t="shared" si="300"/>
        <v>1.2358</v>
      </c>
    </row>
    <row r="4433" spans="1:8">
      <c r="A4433" s="135">
        <v>42724</v>
      </c>
      <c r="B4433" s="136">
        <f t="shared" si="301"/>
        <v>2016</v>
      </c>
      <c r="C4433" s="137">
        <v>1.0389999999999999</v>
      </c>
      <c r="D4433" s="133">
        <f t="shared" si="299"/>
        <v>1.0389999999999999</v>
      </c>
      <c r="E4433" s="144">
        <v>42725</v>
      </c>
      <c r="F4433" s="139">
        <f t="shared" si="302"/>
        <v>2016</v>
      </c>
      <c r="G4433" s="140">
        <v>1.2347999999999999</v>
      </c>
      <c r="H4433" s="145">
        <f t="shared" si="300"/>
        <v>1.2347999999999999</v>
      </c>
    </row>
    <row r="4434" spans="1:8">
      <c r="A4434" s="135">
        <v>42725</v>
      </c>
      <c r="B4434" s="136">
        <f t="shared" si="301"/>
        <v>2016</v>
      </c>
      <c r="C4434" s="137">
        <v>1.0425</v>
      </c>
      <c r="D4434" s="133">
        <f t="shared" si="299"/>
        <v>1.0425</v>
      </c>
      <c r="E4434" s="144">
        <v>42726</v>
      </c>
      <c r="F4434" s="139">
        <f t="shared" si="302"/>
        <v>2016</v>
      </c>
      <c r="G4434" s="140">
        <v>1.2301</v>
      </c>
      <c r="H4434" s="145">
        <f t="shared" si="300"/>
        <v>1.2301</v>
      </c>
    </row>
    <row r="4435" spans="1:8">
      <c r="A4435" s="135">
        <v>42726</v>
      </c>
      <c r="B4435" s="136">
        <f t="shared" si="301"/>
        <v>2016</v>
      </c>
      <c r="C4435" s="137">
        <v>1.0451999999999999</v>
      </c>
      <c r="D4435" s="133">
        <f t="shared" si="299"/>
        <v>1.0451999999999999</v>
      </c>
      <c r="E4435" s="144">
        <v>42727</v>
      </c>
      <c r="F4435" s="139">
        <f t="shared" si="302"/>
        <v>2016</v>
      </c>
      <c r="G4435" s="140">
        <v>1.2252000000000001</v>
      </c>
      <c r="H4435" s="145">
        <f t="shared" si="300"/>
        <v>1.2252000000000001</v>
      </c>
    </row>
    <row r="4436" spans="1:8">
      <c r="A4436" s="135">
        <v>42727</v>
      </c>
      <c r="B4436" s="136">
        <f t="shared" si="301"/>
        <v>2016</v>
      </c>
      <c r="C4436" s="137">
        <v>1.0448999999999999</v>
      </c>
      <c r="D4436" s="133">
        <f t="shared" si="299"/>
        <v>1.0448999999999999</v>
      </c>
      <c r="E4436" s="144">
        <v>42730</v>
      </c>
      <c r="F4436" s="139">
        <f t="shared" si="302"/>
        <v>2016</v>
      </c>
      <c r="G4436" s="140" t="s">
        <v>50</v>
      </c>
      <c r="H4436" s="145" t="str">
        <f t="shared" si="300"/>
        <v/>
      </c>
    </row>
    <row r="4437" spans="1:8">
      <c r="A4437" s="135">
        <v>42730</v>
      </c>
      <c r="B4437" s="136">
        <f t="shared" si="301"/>
        <v>2016</v>
      </c>
      <c r="C4437" s="137" t="s">
        <v>50</v>
      </c>
      <c r="D4437" s="133" t="str">
        <f t="shared" si="299"/>
        <v/>
      </c>
      <c r="E4437" s="144">
        <v>42731</v>
      </c>
      <c r="F4437" s="139">
        <f t="shared" si="302"/>
        <v>2016</v>
      </c>
      <c r="G4437" s="140">
        <v>1.2261</v>
      </c>
      <c r="H4437" s="145">
        <f t="shared" si="300"/>
        <v>1.2261</v>
      </c>
    </row>
    <row r="4438" spans="1:8">
      <c r="A4438" s="135">
        <v>42731</v>
      </c>
      <c r="B4438" s="136">
        <f t="shared" si="301"/>
        <v>2016</v>
      </c>
      <c r="C4438" s="137">
        <v>1.0458000000000001</v>
      </c>
      <c r="D4438" s="133">
        <f t="shared" si="299"/>
        <v>1.0458000000000001</v>
      </c>
      <c r="E4438" s="144">
        <v>42732</v>
      </c>
      <c r="F4438" s="139">
        <f t="shared" si="302"/>
        <v>2016</v>
      </c>
      <c r="G4438" s="140">
        <v>1.2222</v>
      </c>
      <c r="H4438" s="145">
        <f t="shared" si="300"/>
        <v>1.2222</v>
      </c>
    </row>
    <row r="4439" spans="1:8">
      <c r="A4439" s="135">
        <v>42732</v>
      </c>
      <c r="B4439" s="136">
        <f t="shared" si="301"/>
        <v>2016</v>
      </c>
      <c r="C4439" s="137">
        <v>1.0388999999999999</v>
      </c>
      <c r="D4439" s="133">
        <f t="shared" si="299"/>
        <v>1.0388999999999999</v>
      </c>
      <c r="E4439" s="144">
        <v>42733</v>
      </c>
      <c r="F4439" s="139">
        <f t="shared" si="302"/>
        <v>2016</v>
      </c>
      <c r="G4439" s="140">
        <v>1.2237</v>
      </c>
      <c r="H4439" s="145">
        <f t="shared" si="300"/>
        <v>1.2237</v>
      </c>
    </row>
    <row r="4440" spans="1:8">
      <c r="A4440" s="135">
        <v>42733</v>
      </c>
      <c r="B4440" s="136">
        <f t="shared" si="301"/>
        <v>2016</v>
      </c>
      <c r="C4440" s="137">
        <v>1.0486</v>
      </c>
      <c r="D4440" s="133">
        <f t="shared" si="299"/>
        <v>1.0486</v>
      </c>
      <c r="E4440" s="144">
        <v>42734</v>
      </c>
      <c r="F4440" s="139">
        <f t="shared" si="302"/>
        <v>2016</v>
      </c>
      <c r="G4440" s="140">
        <v>1.2337</v>
      </c>
      <c r="H4440" s="145">
        <f t="shared" si="300"/>
        <v>1.2337</v>
      </c>
    </row>
    <row r="4441" spans="1:8">
      <c r="A4441" s="135">
        <v>42734</v>
      </c>
      <c r="B4441" s="136">
        <f t="shared" si="301"/>
        <v>2016</v>
      </c>
      <c r="C4441" s="137">
        <v>1.0551999999999999</v>
      </c>
      <c r="D4441" s="133">
        <f t="shared" si="299"/>
        <v>1.0551999999999999</v>
      </c>
      <c r="E4441" s="144">
        <v>42737</v>
      </c>
      <c r="F4441" s="139">
        <f t="shared" si="302"/>
        <v>2017</v>
      </c>
      <c r="G4441" s="140" t="s">
        <v>50</v>
      </c>
      <c r="H4441" s="145" t="str">
        <f t="shared" si="300"/>
        <v/>
      </c>
    </row>
    <row r="4442" spans="1:8">
      <c r="A4442" s="142">
        <v>42737</v>
      </c>
      <c r="B4442" s="136">
        <f t="shared" si="301"/>
        <v>2017</v>
      </c>
      <c r="C4442" s="143" t="s">
        <v>50</v>
      </c>
      <c r="D4442" s="133" t="str">
        <f t="shared" si="299"/>
        <v/>
      </c>
      <c r="E4442" s="144">
        <v>42738</v>
      </c>
      <c r="F4442" s="139">
        <f t="shared" si="302"/>
        <v>2017</v>
      </c>
      <c r="G4442" s="140">
        <v>1.2256</v>
      </c>
      <c r="H4442" s="145">
        <f t="shared" si="300"/>
        <v>1.2256</v>
      </c>
    </row>
    <row r="4443" spans="1:8">
      <c r="A4443" s="142">
        <v>42738</v>
      </c>
      <c r="B4443" s="136">
        <f t="shared" si="301"/>
        <v>2017</v>
      </c>
      <c r="C4443" s="143">
        <v>1.0416000000000001</v>
      </c>
      <c r="D4443" s="133">
        <f t="shared" si="299"/>
        <v>1.0416000000000001</v>
      </c>
      <c r="E4443" s="144">
        <v>42739</v>
      </c>
      <c r="F4443" s="139">
        <f t="shared" si="302"/>
        <v>2017</v>
      </c>
      <c r="G4443" s="140">
        <v>1.2299</v>
      </c>
      <c r="H4443" s="145">
        <f t="shared" si="300"/>
        <v>1.2299</v>
      </c>
    </row>
    <row r="4444" spans="1:8">
      <c r="A4444" s="142">
        <v>42739</v>
      </c>
      <c r="B4444" s="136">
        <f t="shared" si="301"/>
        <v>2017</v>
      </c>
      <c r="C4444" s="143">
        <v>1.0476000000000001</v>
      </c>
      <c r="D4444" s="133">
        <f t="shared" si="299"/>
        <v>1.0476000000000001</v>
      </c>
      <c r="E4444" s="144">
        <v>42740</v>
      </c>
      <c r="F4444" s="139">
        <f t="shared" si="302"/>
        <v>2017</v>
      </c>
      <c r="G4444" s="140">
        <v>1.2415</v>
      </c>
      <c r="H4444" s="145">
        <f t="shared" si="300"/>
        <v>1.2415</v>
      </c>
    </row>
    <row r="4445" spans="1:8">
      <c r="A4445" s="142">
        <v>42740</v>
      </c>
      <c r="B4445" s="136">
        <f t="shared" si="301"/>
        <v>2017</v>
      </c>
      <c r="C4445" s="143">
        <v>1.0598000000000001</v>
      </c>
      <c r="D4445" s="133">
        <f t="shared" si="299"/>
        <v>1.0598000000000001</v>
      </c>
      <c r="E4445" s="144">
        <v>42741</v>
      </c>
      <c r="F4445" s="139">
        <f t="shared" si="302"/>
        <v>2017</v>
      </c>
      <c r="G4445" s="140">
        <v>1.2314000000000001</v>
      </c>
      <c r="H4445" s="145">
        <f t="shared" si="300"/>
        <v>1.2314000000000001</v>
      </c>
    </row>
    <row r="4446" spans="1:8">
      <c r="A4446" s="142">
        <v>42741</v>
      </c>
      <c r="B4446" s="136">
        <f t="shared" si="301"/>
        <v>2017</v>
      </c>
      <c r="C4446" s="143">
        <v>1.056</v>
      </c>
      <c r="D4446" s="133">
        <f t="shared" si="299"/>
        <v>1.056</v>
      </c>
      <c r="E4446" s="144">
        <v>42744</v>
      </c>
      <c r="F4446" s="139">
        <f t="shared" si="302"/>
        <v>2017</v>
      </c>
      <c r="G4446" s="140">
        <v>1.2166999999999999</v>
      </c>
      <c r="H4446" s="145">
        <f t="shared" si="300"/>
        <v>1.2166999999999999</v>
      </c>
    </row>
    <row r="4447" spans="1:8">
      <c r="A4447" s="142">
        <v>42744</v>
      </c>
      <c r="B4447" s="136">
        <f t="shared" si="301"/>
        <v>2017</v>
      </c>
      <c r="C4447" s="143">
        <v>1.0576000000000001</v>
      </c>
      <c r="D4447" s="133">
        <f t="shared" si="299"/>
        <v>1.0576000000000001</v>
      </c>
      <c r="E4447" s="144">
        <v>42745</v>
      </c>
      <c r="F4447" s="139">
        <f t="shared" si="302"/>
        <v>2017</v>
      </c>
      <c r="G4447" s="140">
        <v>1.2164999999999999</v>
      </c>
      <c r="H4447" s="145">
        <f t="shared" si="300"/>
        <v>1.2164999999999999</v>
      </c>
    </row>
    <row r="4448" spans="1:8">
      <c r="A4448" s="142">
        <v>42745</v>
      </c>
      <c r="B4448" s="136">
        <f t="shared" si="301"/>
        <v>2017</v>
      </c>
      <c r="C4448" s="143">
        <v>1.0571999999999999</v>
      </c>
      <c r="D4448" s="133">
        <f t="shared" si="299"/>
        <v>1.0571999999999999</v>
      </c>
      <c r="E4448" s="144">
        <v>42746</v>
      </c>
      <c r="F4448" s="139">
        <f t="shared" si="302"/>
        <v>2017</v>
      </c>
      <c r="G4448" s="140">
        <v>1.2118</v>
      </c>
      <c r="H4448" s="145">
        <f t="shared" si="300"/>
        <v>1.2118</v>
      </c>
    </row>
    <row r="4449" spans="1:8">
      <c r="A4449" s="142">
        <v>42746</v>
      </c>
      <c r="B4449" s="136">
        <f t="shared" si="301"/>
        <v>2017</v>
      </c>
      <c r="C4449" s="143">
        <v>1.0501</v>
      </c>
      <c r="D4449" s="133">
        <f t="shared" si="299"/>
        <v>1.0501</v>
      </c>
      <c r="E4449" s="144">
        <v>42747</v>
      </c>
      <c r="F4449" s="139">
        <f t="shared" si="302"/>
        <v>2017</v>
      </c>
      <c r="G4449" s="140">
        <v>1.2211000000000001</v>
      </c>
      <c r="H4449" s="145">
        <f t="shared" si="300"/>
        <v>1.2211000000000001</v>
      </c>
    </row>
    <row r="4450" spans="1:8">
      <c r="A4450" s="142">
        <v>42747</v>
      </c>
      <c r="B4450" s="136">
        <f t="shared" si="301"/>
        <v>2017</v>
      </c>
      <c r="C4450" s="143">
        <v>1.0666</v>
      </c>
      <c r="D4450" s="133">
        <f t="shared" si="299"/>
        <v>1.0666</v>
      </c>
      <c r="E4450" s="144">
        <v>42748</v>
      </c>
      <c r="F4450" s="139">
        <f t="shared" si="302"/>
        <v>2017</v>
      </c>
      <c r="G4450" s="140">
        <v>1.2198</v>
      </c>
      <c r="H4450" s="145">
        <f t="shared" si="300"/>
        <v>1.2198</v>
      </c>
    </row>
    <row r="4451" spans="1:8">
      <c r="A4451" s="142">
        <v>42748</v>
      </c>
      <c r="B4451" s="136">
        <f t="shared" si="301"/>
        <v>2017</v>
      </c>
      <c r="C4451" s="143">
        <v>1.0625</v>
      </c>
      <c r="D4451" s="133">
        <f t="shared" si="299"/>
        <v>1.0625</v>
      </c>
      <c r="E4451" s="144">
        <v>42751</v>
      </c>
      <c r="F4451" s="139">
        <f t="shared" si="302"/>
        <v>2017</v>
      </c>
      <c r="G4451" s="140" t="s">
        <v>50</v>
      </c>
      <c r="H4451" s="145" t="str">
        <f t="shared" si="300"/>
        <v/>
      </c>
    </row>
    <row r="4452" spans="1:8">
      <c r="A4452" s="142">
        <v>42751</v>
      </c>
      <c r="B4452" s="136">
        <f t="shared" si="301"/>
        <v>2017</v>
      </c>
      <c r="C4452" s="143" t="s">
        <v>50</v>
      </c>
      <c r="D4452" s="133" t="str">
        <f t="shared" si="299"/>
        <v/>
      </c>
      <c r="E4452" s="144">
        <v>42752</v>
      </c>
      <c r="F4452" s="139">
        <f t="shared" si="302"/>
        <v>2017</v>
      </c>
      <c r="G4452" s="140">
        <v>1.2387999999999999</v>
      </c>
      <c r="H4452" s="145">
        <f t="shared" si="300"/>
        <v>1.2387999999999999</v>
      </c>
    </row>
    <row r="4453" spans="1:8">
      <c r="A4453" s="142">
        <v>42752</v>
      </c>
      <c r="B4453" s="136">
        <f t="shared" si="301"/>
        <v>2017</v>
      </c>
      <c r="C4453" s="143">
        <v>1.0694999999999999</v>
      </c>
      <c r="D4453" s="133">
        <f t="shared" si="299"/>
        <v>1.0694999999999999</v>
      </c>
      <c r="E4453" s="144">
        <v>42753</v>
      </c>
      <c r="F4453" s="139">
        <f t="shared" si="302"/>
        <v>2017</v>
      </c>
      <c r="G4453" s="140">
        <v>1.2309000000000001</v>
      </c>
      <c r="H4453" s="145">
        <f t="shared" si="300"/>
        <v>1.2309000000000001</v>
      </c>
    </row>
    <row r="4454" spans="1:8">
      <c r="A4454" s="142">
        <v>42753</v>
      </c>
      <c r="B4454" s="136">
        <f t="shared" si="301"/>
        <v>2017</v>
      </c>
      <c r="C4454" s="143">
        <v>1.0682</v>
      </c>
      <c r="D4454" s="133">
        <f t="shared" si="299"/>
        <v>1.0682</v>
      </c>
      <c r="E4454" s="144">
        <v>42754</v>
      </c>
      <c r="F4454" s="139">
        <f t="shared" si="302"/>
        <v>2017</v>
      </c>
      <c r="G4454" s="140">
        <v>1.2319</v>
      </c>
      <c r="H4454" s="145">
        <f t="shared" si="300"/>
        <v>1.2319</v>
      </c>
    </row>
    <row r="4455" spans="1:8">
      <c r="A4455" s="142">
        <v>42754</v>
      </c>
      <c r="B4455" s="136">
        <f t="shared" si="301"/>
        <v>2017</v>
      </c>
      <c r="C4455" s="143">
        <v>1.0629999999999999</v>
      </c>
      <c r="D4455" s="133">
        <f t="shared" si="299"/>
        <v>1.0629999999999999</v>
      </c>
      <c r="E4455" s="144">
        <v>42755</v>
      </c>
      <c r="F4455" s="139">
        <f t="shared" si="302"/>
        <v>2017</v>
      </c>
      <c r="G4455" s="140" t="s">
        <v>50</v>
      </c>
      <c r="H4455" s="145" t="str">
        <f t="shared" si="300"/>
        <v/>
      </c>
    </row>
    <row r="4456" spans="1:8">
      <c r="A4456" s="142">
        <v>42755</v>
      </c>
      <c r="B4456" s="136">
        <f t="shared" si="301"/>
        <v>2017</v>
      </c>
      <c r="C4456" s="143" t="s">
        <v>50</v>
      </c>
      <c r="D4456" s="133" t="str">
        <f t="shared" si="299"/>
        <v/>
      </c>
      <c r="E4456" s="144">
        <v>42758</v>
      </c>
      <c r="F4456" s="139">
        <f t="shared" si="302"/>
        <v>2017</v>
      </c>
      <c r="G4456" s="140">
        <v>1.2484999999999999</v>
      </c>
      <c r="H4456" s="145">
        <f t="shared" si="300"/>
        <v>1.2484999999999999</v>
      </c>
    </row>
    <row r="4457" spans="1:8">
      <c r="A4457" s="142">
        <v>42758</v>
      </c>
      <c r="B4457" s="136">
        <f t="shared" si="301"/>
        <v>2017</v>
      </c>
      <c r="C4457" s="143">
        <v>1.0740000000000001</v>
      </c>
      <c r="D4457" s="133">
        <f t="shared" si="299"/>
        <v>1.0740000000000001</v>
      </c>
      <c r="E4457" s="144">
        <v>42759</v>
      </c>
      <c r="F4457" s="139">
        <f t="shared" si="302"/>
        <v>2017</v>
      </c>
      <c r="G4457" s="140">
        <v>1.2531000000000001</v>
      </c>
      <c r="H4457" s="145">
        <f t="shared" si="300"/>
        <v>1.2531000000000001</v>
      </c>
    </row>
    <row r="4458" spans="1:8">
      <c r="A4458" s="142">
        <v>42759</v>
      </c>
      <c r="B4458" s="136">
        <f t="shared" si="301"/>
        <v>2017</v>
      </c>
      <c r="C4458" s="143">
        <v>1.0749</v>
      </c>
      <c r="D4458" s="133">
        <f t="shared" si="299"/>
        <v>1.0749</v>
      </c>
      <c r="E4458" s="144">
        <v>42760</v>
      </c>
      <c r="F4458" s="139">
        <f t="shared" si="302"/>
        <v>2017</v>
      </c>
      <c r="G4458" s="140">
        <v>1.262</v>
      </c>
      <c r="H4458" s="145">
        <f t="shared" si="300"/>
        <v>1.262</v>
      </c>
    </row>
    <row r="4459" spans="1:8">
      <c r="A4459" s="142">
        <v>42760</v>
      </c>
      <c r="B4459" s="136">
        <f t="shared" si="301"/>
        <v>2017</v>
      </c>
      <c r="C4459" s="143">
        <v>1.0743</v>
      </c>
      <c r="D4459" s="133">
        <f t="shared" si="299"/>
        <v>1.0743</v>
      </c>
      <c r="E4459" s="144">
        <v>42761</v>
      </c>
      <c r="F4459" s="139">
        <f t="shared" si="302"/>
        <v>2017</v>
      </c>
      <c r="G4459" s="140">
        <v>1.2579</v>
      </c>
      <c r="H4459" s="145">
        <f t="shared" si="300"/>
        <v>1.2579</v>
      </c>
    </row>
    <row r="4460" spans="1:8">
      <c r="A4460" s="142">
        <v>42761</v>
      </c>
      <c r="B4460" s="136">
        <f t="shared" si="301"/>
        <v>2017</v>
      </c>
      <c r="C4460" s="143">
        <v>1.0669999999999999</v>
      </c>
      <c r="D4460" s="133">
        <f t="shared" si="299"/>
        <v>1.0669999999999999</v>
      </c>
      <c r="E4460" s="144">
        <v>42762</v>
      </c>
      <c r="F4460" s="139">
        <f t="shared" si="302"/>
        <v>2017</v>
      </c>
      <c r="G4460" s="140">
        <v>1.2531000000000001</v>
      </c>
      <c r="H4460" s="145">
        <f t="shared" si="300"/>
        <v>1.2531000000000001</v>
      </c>
    </row>
    <row r="4461" spans="1:8">
      <c r="A4461" s="142">
        <v>42762</v>
      </c>
      <c r="B4461" s="136">
        <f t="shared" si="301"/>
        <v>2017</v>
      </c>
      <c r="C4461" s="143">
        <v>1.069</v>
      </c>
      <c r="D4461" s="133">
        <f t="shared" si="299"/>
        <v>1.069</v>
      </c>
      <c r="E4461" s="144">
        <v>42765</v>
      </c>
      <c r="F4461" s="139">
        <f t="shared" si="302"/>
        <v>2017</v>
      </c>
      <c r="G4461" s="140">
        <v>1.2478</v>
      </c>
      <c r="H4461" s="145">
        <f t="shared" si="300"/>
        <v>1.2478</v>
      </c>
    </row>
    <row r="4462" spans="1:8">
      <c r="A4462" s="142">
        <v>42765</v>
      </c>
      <c r="B4462" s="136">
        <f t="shared" si="301"/>
        <v>2017</v>
      </c>
      <c r="C4462" s="143">
        <v>1.0681</v>
      </c>
      <c r="D4462" s="133">
        <f t="shared" si="299"/>
        <v>1.0681</v>
      </c>
      <c r="E4462" s="144">
        <v>42766</v>
      </c>
      <c r="F4462" s="139">
        <f t="shared" si="302"/>
        <v>2017</v>
      </c>
      <c r="G4462" s="140">
        <v>1.2585</v>
      </c>
      <c r="H4462" s="145">
        <f t="shared" si="300"/>
        <v>1.2585</v>
      </c>
    </row>
    <row r="4463" spans="1:8">
      <c r="A4463" s="142">
        <v>42766</v>
      </c>
      <c r="B4463" s="136">
        <f t="shared" si="301"/>
        <v>2017</v>
      </c>
      <c r="C4463" s="143">
        <v>1.0793999999999999</v>
      </c>
      <c r="D4463" s="133">
        <f t="shared" si="299"/>
        <v>1.0793999999999999</v>
      </c>
      <c r="E4463" s="144">
        <v>42767</v>
      </c>
      <c r="F4463" s="139">
        <f t="shared" si="302"/>
        <v>2017</v>
      </c>
      <c r="G4463" s="140">
        <v>1.2643</v>
      </c>
      <c r="H4463" s="145">
        <f t="shared" si="300"/>
        <v>1.2643</v>
      </c>
    </row>
    <row r="4464" spans="1:8">
      <c r="A4464" s="142">
        <v>42767</v>
      </c>
      <c r="B4464" s="136">
        <f t="shared" si="301"/>
        <v>2017</v>
      </c>
      <c r="C4464" s="143">
        <v>1.0758000000000001</v>
      </c>
      <c r="D4464" s="133">
        <f t="shared" si="299"/>
        <v>1.0758000000000001</v>
      </c>
      <c r="E4464" s="144">
        <v>42768</v>
      </c>
      <c r="F4464" s="139">
        <f t="shared" si="302"/>
        <v>2017</v>
      </c>
      <c r="G4464" s="140">
        <v>1.2541</v>
      </c>
      <c r="H4464" s="145">
        <f t="shared" si="300"/>
        <v>1.2541</v>
      </c>
    </row>
    <row r="4465" spans="1:8">
      <c r="A4465" s="142">
        <v>42768</v>
      </c>
      <c r="B4465" s="136">
        <f t="shared" si="301"/>
        <v>2017</v>
      </c>
      <c r="C4465" s="143">
        <v>1.0802</v>
      </c>
      <c r="D4465" s="133">
        <f t="shared" si="299"/>
        <v>1.0802</v>
      </c>
      <c r="E4465" s="144">
        <v>42769</v>
      </c>
      <c r="F4465" s="139">
        <f t="shared" si="302"/>
        <v>2017</v>
      </c>
      <c r="G4465" s="140">
        <v>1.2504</v>
      </c>
      <c r="H4465" s="145">
        <f t="shared" si="300"/>
        <v>1.2504</v>
      </c>
    </row>
    <row r="4466" spans="1:8">
      <c r="A4466" s="142">
        <v>42769</v>
      </c>
      <c r="B4466" s="136">
        <f t="shared" si="301"/>
        <v>2017</v>
      </c>
      <c r="C4466" s="143">
        <v>1.0791999999999999</v>
      </c>
      <c r="D4466" s="133">
        <f t="shared" si="299"/>
        <v>1.0791999999999999</v>
      </c>
      <c r="E4466" s="144">
        <v>42772</v>
      </c>
      <c r="F4466" s="139">
        <f t="shared" si="302"/>
        <v>2017</v>
      </c>
      <c r="G4466" s="140">
        <v>1.2450000000000001</v>
      </c>
      <c r="H4466" s="145">
        <f t="shared" si="300"/>
        <v>1.2450000000000001</v>
      </c>
    </row>
    <row r="4467" spans="1:8">
      <c r="A4467" s="142">
        <v>42772</v>
      </c>
      <c r="B4467" s="136">
        <f t="shared" si="301"/>
        <v>2017</v>
      </c>
      <c r="C4467" s="143">
        <v>1.0730999999999999</v>
      </c>
      <c r="D4467" s="133">
        <f t="shared" si="299"/>
        <v>1.0730999999999999</v>
      </c>
      <c r="E4467" s="144">
        <v>42773</v>
      </c>
      <c r="F4467" s="139">
        <f t="shared" si="302"/>
        <v>2017</v>
      </c>
      <c r="G4467" s="140">
        <v>1.2485999999999999</v>
      </c>
      <c r="H4467" s="145">
        <f t="shared" si="300"/>
        <v>1.2485999999999999</v>
      </c>
    </row>
    <row r="4468" spans="1:8">
      <c r="A4468" s="142">
        <v>42773</v>
      </c>
      <c r="B4468" s="136">
        <f t="shared" si="301"/>
        <v>2017</v>
      </c>
      <c r="C4468" s="143">
        <v>1.069</v>
      </c>
      <c r="D4468" s="133">
        <f t="shared" si="299"/>
        <v>1.069</v>
      </c>
      <c r="E4468" s="144">
        <v>42774</v>
      </c>
      <c r="F4468" s="139">
        <f t="shared" si="302"/>
        <v>2017</v>
      </c>
      <c r="G4468" s="140">
        <v>1.2543</v>
      </c>
      <c r="H4468" s="145">
        <f t="shared" si="300"/>
        <v>1.2543</v>
      </c>
    </row>
    <row r="4469" spans="1:8">
      <c r="A4469" s="142">
        <v>42774</v>
      </c>
      <c r="B4469" s="136">
        <f t="shared" si="301"/>
        <v>2017</v>
      </c>
      <c r="C4469" s="143">
        <v>1.0708</v>
      </c>
      <c r="D4469" s="133">
        <f t="shared" si="299"/>
        <v>1.0708</v>
      </c>
      <c r="E4469" s="144">
        <v>42775</v>
      </c>
      <c r="F4469" s="139">
        <f t="shared" si="302"/>
        <v>2017</v>
      </c>
      <c r="G4469" s="140">
        <v>1.2516</v>
      </c>
      <c r="H4469" s="145">
        <f t="shared" si="300"/>
        <v>1.2516</v>
      </c>
    </row>
    <row r="4470" spans="1:8">
      <c r="A4470" s="142">
        <v>42775</v>
      </c>
      <c r="B4470" s="136">
        <f t="shared" si="301"/>
        <v>2017</v>
      </c>
      <c r="C4470" s="143">
        <v>1.0658000000000001</v>
      </c>
      <c r="D4470" s="133">
        <f t="shared" si="299"/>
        <v>1.0658000000000001</v>
      </c>
      <c r="E4470" s="144">
        <v>42776</v>
      </c>
      <c r="F4470" s="139">
        <f t="shared" si="302"/>
        <v>2017</v>
      </c>
      <c r="G4470" s="140">
        <v>1.2502</v>
      </c>
      <c r="H4470" s="145">
        <f t="shared" si="300"/>
        <v>1.2502</v>
      </c>
    </row>
    <row r="4471" spans="1:8">
      <c r="A4471" s="142">
        <v>42776</v>
      </c>
      <c r="B4471" s="136">
        <f t="shared" si="301"/>
        <v>2017</v>
      </c>
      <c r="C4471" s="143">
        <v>1.0649999999999999</v>
      </c>
      <c r="D4471" s="133">
        <f t="shared" si="299"/>
        <v>1.0649999999999999</v>
      </c>
      <c r="E4471" s="144">
        <v>42779</v>
      </c>
      <c r="F4471" s="139">
        <f t="shared" si="302"/>
        <v>2017</v>
      </c>
      <c r="G4471" s="140">
        <v>1.2509999999999999</v>
      </c>
      <c r="H4471" s="145">
        <f t="shared" si="300"/>
        <v>1.2509999999999999</v>
      </c>
    </row>
    <row r="4472" spans="1:8">
      <c r="A4472" s="142">
        <v>42779</v>
      </c>
      <c r="B4472" s="136">
        <f t="shared" si="301"/>
        <v>2017</v>
      </c>
      <c r="C4472" s="143">
        <v>1.0603</v>
      </c>
      <c r="D4472" s="133">
        <f t="shared" si="299"/>
        <v>1.0603</v>
      </c>
      <c r="E4472" s="144">
        <v>42780</v>
      </c>
      <c r="F4472" s="139">
        <f t="shared" si="302"/>
        <v>2017</v>
      </c>
      <c r="G4472" s="140">
        <v>1.2464999999999999</v>
      </c>
      <c r="H4472" s="145">
        <f t="shared" si="300"/>
        <v>1.2464999999999999</v>
      </c>
    </row>
    <row r="4473" spans="1:8">
      <c r="A4473" s="142">
        <v>42780</v>
      </c>
      <c r="B4473" s="136">
        <f t="shared" si="301"/>
        <v>2017</v>
      </c>
      <c r="C4473" s="143">
        <v>1.0577000000000001</v>
      </c>
      <c r="D4473" s="133">
        <f t="shared" si="299"/>
        <v>1.0577000000000001</v>
      </c>
      <c r="E4473" s="144">
        <v>42781</v>
      </c>
      <c r="F4473" s="139">
        <f t="shared" si="302"/>
        <v>2017</v>
      </c>
      <c r="G4473" s="140">
        <v>1.2464999999999999</v>
      </c>
      <c r="H4473" s="145">
        <f t="shared" si="300"/>
        <v>1.2464999999999999</v>
      </c>
    </row>
    <row r="4474" spans="1:8">
      <c r="A4474" s="142">
        <v>42781</v>
      </c>
      <c r="B4474" s="136">
        <f t="shared" si="301"/>
        <v>2017</v>
      </c>
      <c r="C4474" s="143">
        <v>1.0597000000000001</v>
      </c>
      <c r="D4474" s="133">
        <f t="shared" si="299"/>
        <v>1.0597000000000001</v>
      </c>
      <c r="E4474" s="144">
        <v>42782</v>
      </c>
      <c r="F4474" s="139">
        <f t="shared" si="302"/>
        <v>2017</v>
      </c>
      <c r="G4474" s="140">
        <v>1.2477</v>
      </c>
      <c r="H4474" s="145">
        <f t="shared" si="300"/>
        <v>1.2477</v>
      </c>
    </row>
    <row r="4475" spans="1:8">
      <c r="A4475" s="142">
        <v>42782</v>
      </c>
      <c r="B4475" s="136">
        <f t="shared" si="301"/>
        <v>2017</v>
      </c>
      <c r="C4475" s="143">
        <v>1.0660000000000001</v>
      </c>
      <c r="D4475" s="133">
        <f t="shared" si="299"/>
        <v>1.0660000000000001</v>
      </c>
      <c r="E4475" s="144">
        <v>42783</v>
      </c>
      <c r="F4475" s="139">
        <f t="shared" si="302"/>
        <v>2017</v>
      </c>
      <c r="G4475" s="140">
        <v>1.2427999999999999</v>
      </c>
      <c r="H4475" s="145">
        <f t="shared" si="300"/>
        <v>1.2427999999999999</v>
      </c>
    </row>
    <row r="4476" spans="1:8">
      <c r="A4476" s="142">
        <v>42783</v>
      </c>
      <c r="B4476" s="136">
        <f t="shared" si="301"/>
        <v>2017</v>
      </c>
      <c r="C4476" s="143">
        <v>1.0613999999999999</v>
      </c>
      <c r="D4476" s="133">
        <f t="shared" si="299"/>
        <v>1.0613999999999999</v>
      </c>
      <c r="E4476" s="144">
        <v>42786</v>
      </c>
      <c r="F4476" s="139">
        <f t="shared" si="302"/>
        <v>2017</v>
      </c>
      <c r="G4476" s="140" t="s">
        <v>50</v>
      </c>
      <c r="H4476" s="145" t="str">
        <f t="shared" si="300"/>
        <v/>
      </c>
    </row>
    <row r="4477" spans="1:8">
      <c r="A4477" s="142">
        <v>42786</v>
      </c>
      <c r="B4477" s="136">
        <f t="shared" si="301"/>
        <v>2017</v>
      </c>
      <c r="C4477" s="143" t="s">
        <v>50</v>
      </c>
      <c r="D4477" s="133" t="str">
        <f t="shared" si="299"/>
        <v/>
      </c>
      <c r="E4477" s="144">
        <v>42787</v>
      </c>
      <c r="F4477" s="139">
        <f t="shared" si="302"/>
        <v>2017</v>
      </c>
      <c r="G4477" s="140">
        <v>1.2464999999999999</v>
      </c>
      <c r="H4477" s="145">
        <f t="shared" si="300"/>
        <v>1.2464999999999999</v>
      </c>
    </row>
    <row r="4478" spans="1:8">
      <c r="A4478" s="142">
        <v>42787</v>
      </c>
      <c r="B4478" s="136">
        <f t="shared" si="301"/>
        <v>2017</v>
      </c>
      <c r="C4478" s="143">
        <v>1.0550999999999999</v>
      </c>
      <c r="D4478" s="133">
        <f t="shared" si="299"/>
        <v>1.0550999999999999</v>
      </c>
      <c r="E4478" s="144">
        <v>42788</v>
      </c>
      <c r="F4478" s="139">
        <f t="shared" si="302"/>
        <v>2017</v>
      </c>
      <c r="G4478" s="140">
        <v>1.2456</v>
      </c>
      <c r="H4478" s="145">
        <f t="shared" si="300"/>
        <v>1.2456</v>
      </c>
    </row>
    <row r="4479" spans="1:8">
      <c r="A4479" s="142">
        <v>42788</v>
      </c>
      <c r="B4479" s="136">
        <f t="shared" si="301"/>
        <v>2017</v>
      </c>
      <c r="C4479" s="143">
        <v>1.0555000000000001</v>
      </c>
      <c r="D4479" s="133">
        <f t="shared" si="299"/>
        <v>1.0555000000000001</v>
      </c>
      <c r="E4479" s="144">
        <v>42789</v>
      </c>
      <c r="F4479" s="139">
        <f t="shared" si="302"/>
        <v>2017</v>
      </c>
      <c r="G4479" s="140">
        <v>1.2547999999999999</v>
      </c>
      <c r="H4479" s="145">
        <f t="shared" si="300"/>
        <v>1.2547999999999999</v>
      </c>
    </row>
    <row r="4480" spans="1:8">
      <c r="A4480" s="142">
        <v>42789</v>
      </c>
      <c r="B4480" s="136">
        <f t="shared" si="301"/>
        <v>2017</v>
      </c>
      <c r="C4480" s="143">
        <v>1.0586</v>
      </c>
      <c r="D4480" s="133">
        <f t="shared" si="299"/>
        <v>1.0586</v>
      </c>
      <c r="E4480" s="144">
        <v>42790</v>
      </c>
      <c r="F4480" s="139">
        <f t="shared" si="302"/>
        <v>2017</v>
      </c>
      <c r="G4480" s="140">
        <v>1.2499</v>
      </c>
      <c r="H4480" s="145">
        <f t="shared" si="300"/>
        <v>1.2499</v>
      </c>
    </row>
    <row r="4481" spans="1:8">
      <c r="A4481" s="142">
        <v>42790</v>
      </c>
      <c r="B4481" s="136">
        <f t="shared" si="301"/>
        <v>2017</v>
      </c>
      <c r="C4481" s="143">
        <v>1.0580000000000001</v>
      </c>
      <c r="D4481" s="133">
        <f t="shared" si="299"/>
        <v>1.0580000000000001</v>
      </c>
      <c r="E4481" s="144">
        <v>42793</v>
      </c>
      <c r="F4481" s="139">
        <f t="shared" si="302"/>
        <v>2017</v>
      </c>
      <c r="G4481" s="140">
        <v>1.2473000000000001</v>
      </c>
      <c r="H4481" s="145">
        <f t="shared" si="300"/>
        <v>1.2473000000000001</v>
      </c>
    </row>
    <row r="4482" spans="1:8">
      <c r="A4482" s="142">
        <v>42793</v>
      </c>
      <c r="B4482" s="136">
        <f t="shared" si="301"/>
        <v>2017</v>
      </c>
      <c r="C4482" s="143">
        <v>1.0624</v>
      </c>
      <c r="D4482" s="133">
        <f t="shared" si="299"/>
        <v>1.0624</v>
      </c>
      <c r="E4482" s="144">
        <v>42794</v>
      </c>
      <c r="F4482" s="139">
        <f t="shared" si="302"/>
        <v>2017</v>
      </c>
      <c r="G4482" s="140">
        <v>1.2426999999999999</v>
      </c>
      <c r="H4482" s="145">
        <f t="shared" si="300"/>
        <v>1.2426999999999999</v>
      </c>
    </row>
    <row r="4483" spans="1:8">
      <c r="A4483" s="142">
        <v>42794</v>
      </c>
      <c r="B4483" s="136">
        <f t="shared" si="301"/>
        <v>2017</v>
      </c>
      <c r="C4483" s="143">
        <v>1.0618000000000001</v>
      </c>
      <c r="D4483" s="133">
        <f t="shared" si="299"/>
        <v>1.0618000000000001</v>
      </c>
      <c r="E4483" s="144">
        <v>42795</v>
      </c>
      <c r="F4483" s="139">
        <f t="shared" si="302"/>
        <v>2017</v>
      </c>
      <c r="G4483" s="140">
        <v>1.2318</v>
      </c>
      <c r="H4483" s="145">
        <f t="shared" si="300"/>
        <v>1.2318</v>
      </c>
    </row>
    <row r="4484" spans="1:8">
      <c r="A4484" s="142">
        <v>42795</v>
      </c>
      <c r="B4484" s="136">
        <f t="shared" si="301"/>
        <v>2017</v>
      </c>
      <c r="C4484" s="143">
        <v>1.0564</v>
      </c>
      <c r="D4484" s="133">
        <f t="shared" si="299"/>
        <v>1.0564</v>
      </c>
      <c r="E4484" s="144">
        <v>42796</v>
      </c>
      <c r="F4484" s="139">
        <f t="shared" si="302"/>
        <v>2017</v>
      </c>
      <c r="G4484" s="140">
        <v>1.2266999999999999</v>
      </c>
      <c r="H4484" s="145">
        <f t="shared" si="300"/>
        <v>1.2266999999999999</v>
      </c>
    </row>
    <row r="4485" spans="1:8">
      <c r="A4485" s="142">
        <v>42796</v>
      </c>
      <c r="B4485" s="136">
        <f t="shared" si="301"/>
        <v>2017</v>
      </c>
      <c r="C4485" s="143">
        <v>1.0513999999999999</v>
      </c>
      <c r="D4485" s="133">
        <f t="shared" si="299"/>
        <v>1.0513999999999999</v>
      </c>
      <c r="E4485" s="144">
        <v>42797</v>
      </c>
      <c r="F4485" s="139">
        <f t="shared" si="302"/>
        <v>2017</v>
      </c>
      <c r="G4485" s="140">
        <v>1.2249000000000001</v>
      </c>
      <c r="H4485" s="145">
        <f t="shared" si="300"/>
        <v>1.2249000000000001</v>
      </c>
    </row>
    <row r="4486" spans="1:8">
      <c r="A4486" s="142">
        <v>42797</v>
      </c>
      <c r="B4486" s="136">
        <f t="shared" si="301"/>
        <v>2017</v>
      </c>
      <c r="C4486" s="143">
        <v>1.0551999999999999</v>
      </c>
      <c r="D4486" s="133">
        <f t="shared" si="299"/>
        <v>1.0551999999999999</v>
      </c>
      <c r="E4486" s="144">
        <v>42800</v>
      </c>
      <c r="F4486" s="139">
        <f t="shared" si="302"/>
        <v>2017</v>
      </c>
      <c r="G4486" s="140">
        <v>1.2242999999999999</v>
      </c>
      <c r="H4486" s="145">
        <f t="shared" si="300"/>
        <v>1.2242999999999999</v>
      </c>
    </row>
    <row r="4487" spans="1:8">
      <c r="A4487" s="142">
        <v>42800</v>
      </c>
      <c r="B4487" s="136">
        <f t="shared" si="301"/>
        <v>2017</v>
      </c>
      <c r="C4487" s="143">
        <v>1.0586</v>
      </c>
      <c r="D4487" s="133">
        <f t="shared" ref="D4487:D4550" si="303">IF(ISNUMBER(C4487),C4487,"")</f>
        <v>1.0586</v>
      </c>
      <c r="E4487" s="144">
        <v>42801</v>
      </c>
      <c r="F4487" s="139">
        <f t="shared" si="302"/>
        <v>2017</v>
      </c>
      <c r="G4487" s="140">
        <v>1.2209000000000001</v>
      </c>
      <c r="H4487" s="145">
        <f t="shared" ref="H4487:H4550" si="304">IF(ISNUMBER(G4487),G4487,"")</f>
        <v>1.2209000000000001</v>
      </c>
    </row>
    <row r="4488" spans="1:8">
      <c r="A4488" s="142">
        <v>42801</v>
      </c>
      <c r="B4488" s="136">
        <f t="shared" ref="B4488:B4551" si="305">YEAR(A4488)</f>
        <v>2017</v>
      </c>
      <c r="C4488" s="143">
        <v>1.0582</v>
      </c>
      <c r="D4488" s="133">
        <f t="shared" si="303"/>
        <v>1.0582</v>
      </c>
      <c r="E4488" s="144">
        <v>42802</v>
      </c>
      <c r="F4488" s="139">
        <f t="shared" si="302"/>
        <v>2017</v>
      </c>
      <c r="G4488" s="140">
        <v>1.2152000000000001</v>
      </c>
      <c r="H4488" s="145">
        <f t="shared" si="304"/>
        <v>1.2152000000000001</v>
      </c>
    </row>
    <row r="4489" spans="1:8">
      <c r="A4489" s="142">
        <v>42802</v>
      </c>
      <c r="B4489" s="136">
        <f t="shared" si="305"/>
        <v>2017</v>
      </c>
      <c r="C4489" s="143">
        <v>1.0547</v>
      </c>
      <c r="D4489" s="133">
        <f t="shared" si="303"/>
        <v>1.0547</v>
      </c>
      <c r="E4489" s="144">
        <v>42803</v>
      </c>
      <c r="F4489" s="139">
        <f t="shared" ref="F4489:F4552" si="306">YEAR(E4489)</f>
        <v>2017</v>
      </c>
      <c r="G4489" s="140">
        <v>1.2165999999999999</v>
      </c>
      <c r="H4489" s="145">
        <f t="shared" si="304"/>
        <v>1.2165999999999999</v>
      </c>
    </row>
    <row r="4490" spans="1:8">
      <c r="A4490" s="142">
        <v>42803</v>
      </c>
      <c r="B4490" s="136">
        <f t="shared" si="305"/>
        <v>2017</v>
      </c>
      <c r="C4490" s="143">
        <v>1.0586</v>
      </c>
      <c r="D4490" s="133">
        <f t="shared" si="303"/>
        <v>1.0586</v>
      </c>
      <c r="E4490" s="144">
        <v>42804</v>
      </c>
      <c r="F4490" s="139">
        <f t="shared" si="306"/>
        <v>2017</v>
      </c>
      <c r="G4490" s="140">
        <v>1.2158</v>
      </c>
      <c r="H4490" s="145">
        <f t="shared" si="304"/>
        <v>1.2158</v>
      </c>
    </row>
    <row r="4491" spans="1:8">
      <c r="A4491" s="142">
        <v>42804</v>
      </c>
      <c r="B4491" s="136">
        <f t="shared" si="305"/>
        <v>2017</v>
      </c>
      <c r="C4491" s="143">
        <v>1.0667</v>
      </c>
      <c r="D4491" s="133">
        <f t="shared" si="303"/>
        <v>1.0667</v>
      </c>
      <c r="E4491" s="144">
        <v>42807</v>
      </c>
      <c r="F4491" s="139">
        <f t="shared" si="306"/>
        <v>2017</v>
      </c>
      <c r="G4491" s="140">
        <v>1.2234</v>
      </c>
      <c r="H4491" s="145">
        <f t="shared" si="304"/>
        <v>1.2234</v>
      </c>
    </row>
    <row r="4492" spans="1:8">
      <c r="A4492" s="142">
        <v>42807</v>
      </c>
      <c r="B4492" s="136">
        <f t="shared" si="305"/>
        <v>2017</v>
      </c>
      <c r="C4492" s="143">
        <v>1.0669999999999999</v>
      </c>
      <c r="D4492" s="133">
        <f t="shared" si="303"/>
        <v>1.0669999999999999</v>
      </c>
      <c r="E4492" s="144">
        <v>42808</v>
      </c>
      <c r="F4492" s="139">
        <f t="shared" si="306"/>
        <v>2017</v>
      </c>
      <c r="G4492" s="140">
        <v>1.2168000000000001</v>
      </c>
      <c r="H4492" s="145">
        <f t="shared" si="304"/>
        <v>1.2168000000000001</v>
      </c>
    </row>
    <row r="4493" spans="1:8">
      <c r="A4493" s="142">
        <v>42808</v>
      </c>
      <c r="B4493" s="136">
        <f t="shared" si="305"/>
        <v>2017</v>
      </c>
      <c r="C4493" s="143">
        <v>1.0645</v>
      </c>
      <c r="D4493" s="133">
        <f t="shared" si="303"/>
        <v>1.0645</v>
      </c>
      <c r="E4493" s="144">
        <v>42809</v>
      </c>
      <c r="F4493" s="139">
        <f t="shared" si="306"/>
        <v>2017</v>
      </c>
      <c r="G4493" s="140">
        <v>1.2222</v>
      </c>
      <c r="H4493" s="145">
        <f t="shared" si="304"/>
        <v>1.2222</v>
      </c>
    </row>
    <row r="4494" spans="1:8">
      <c r="A4494" s="142">
        <v>42809</v>
      </c>
      <c r="B4494" s="136">
        <f t="shared" si="305"/>
        <v>2017</v>
      </c>
      <c r="C4494" s="143">
        <v>1.0629999999999999</v>
      </c>
      <c r="D4494" s="133">
        <f t="shared" si="303"/>
        <v>1.0629999999999999</v>
      </c>
      <c r="E4494" s="144">
        <v>42810</v>
      </c>
      <c r="F4494" s="139">
        <f t="shared" si="306"/>
        <v>2017</v>
      </c>
      <c r="G4494" s="140">
        <v>1.2370000000000001</v>
      </c>
      <c r="H4494" s="145">
        <f t="shared" si="304"/>
        <v>1.2370000000000001</v>
      </c>
    </row>
    <row r="4495" spans="1:8">
      <c r="A4495" s="142">
        <v>42810</v>
      </c>
      <c r="B4495" s="136">
        <f t="shared" si="305"/>
        <v>2017</v>
      </c>
      <c r="C4495" s="143">
        <v>1.0738000000000001</v>
      </c>
      <c r="D4495" s="133">
        <f t="shared" si="303"/>
        <v>1.0738000000000001</v>
      </c>
      <c r="E4495" s="144">
        <v>42811</v>
      </c>
      <c r="F4495" s="139">
        <f t="shared" si="306"/>
        <v>2017</v>
      </c>
      <c r="G4495" s="140">
        <v>1.2372000000000001</v>
      </c>
      <c r="H4495" s="145">
        <f t="shared" si="304"/>
        <v>1.2372000000000001</v>
      </c>
    </row>
    <row r="4496" spans="1:8">
      <c r="A4496" s="142">
        <v>42811</v>
      </c>
      <c r="B4496" s="136">
        <f t="shared" si="305"/>
        <v>2017</v>
      </c>
      <c r="C4496" s="143">
        <v>1.0742</v>
      </c>
      <c r="D4496" s="133">
        <f t="shared" si="303"/>
        <v>1.0742</v>
      </c>
      <c r="E4496" s="144">
        <v>42814</v>
      </c>
      <c r="F4496" s="139">
        <f t="shared" si="306"/>
        <v>2017</v>
      </c>
      <c r="G4496" s="140">
        <v>1.2364999999999999</v>
      </c>
      <c r="H4496" s="145">
        <f t="shared" si="304"/>
        <v>1.2364999999999999</v>
      </c>
    </row>
    <row r="4497" spans="1:8">
      <c r="A4497" s="142">
        <v>42814</v>
      </c>
      <c r="B4497" s="136">
        <f t="shared" si="305"/>
        <v>2017</v>
      </c>
      <c r="C4497" s="143">
        <v>1.0753999999999999</v>
      </c>
      <c r="D4497" s="133">
        <f t="shared" si="303"/>
        <v>1.0753999999999999</v>
      </c>
      <c r="E4497" s="144">
        <v>42815</v>
      </c>
      <c r="F4497" s="139">
        <f t="shared" si="306"/>
        <v>2017</v>
      </c>
      <c r="G4497" s="140">
        <v>1.2479</v>
      </c>
      <c r="H4497" s="145">
        <f t="shared" si="304"/>
        <v>1.2479</v>
      </c>
    </row>
    <row r="4498" spans="1:8">
      <c r="A4498" s="142">
        <v>42815</v>
      </c>
      <c r="B4498" s="136">
        <f t="shared" si="305"/>
        <v>2017</v>
      </c>
      <c r="C4498" s="143">
        <v>1.081</v>
      </c>
      <c r="D4498" s="133">
        <f t="shared" si="303"/>
        <v>1.081</v>
      </c>
      <c r="E4498" s="144">
        <v>42816</v>
      </c>
      <c r="F4498" s="139">
        <f t="shared" si="306"/>
        <v>2017</v>
      </c>
      <c r="G4498" s="140">
        <v>1.2476</v>
      </c>
      <c r="H4498" s="145">
        <f t="shared" si="304"/>
        <v>1.2476</v>
      </c>
    </row>
    <row r="4499" spans="1:8">
      <c r="A4499" s="142">
        <v>42816</v>
      </c>
      <c r="B4499" s="136">
        <f t="shared" si="305"/>
        <v>2017</v>
      </c>
      <c r="C4499" s="143">
        <v>1.08</v>
      </c>
      <c r="D4499" s="133">
        <f t="shared" si="303"/>
        <v>1.08</v>
      </c>
      <c r="E4499" s="144">
        <v>42817</v>
      </c>
      <c r="F4499" s="139">
        <f t="shared" si="306"/>
        <v>2017</v>
      </c>
      <c r="G4499" s="140">
        <v>1.2525999999999999</v>
      </c>
      <c r="H4499" s="145">
        <f t="shared" si="304"/>
        <v>1.2525999999999999</v>
      </c>
    </row>
    <row r="4500" spans="1:8">
      <c r="A4500" s="142">
        <v>42817</v>
      </c>
      <c r="B4500" s="136">
        <f t="shared" si="305"/>
        <v>2017</v>
      </c>
      <c r="C4500" s="143">
        <v>1.0787</v>
      </c>
      <c r="D4500" s="133">
        <f t="shared" si="303"/>
        <v>1.0787</v>
      </c>
      <c r="E4500" s="144">
        <v>42818</v>
      </c>
      <c r="F4500" s="139">
        <f t="shared" si="306"/>
        <v>2017</v>
      </c>
      <c r="G4500" s="140">
        <v>1.2491000000000001</v>
      </c>
      <c r="H4500" s="145">
        <f t="shared" si="304"/>
        <v>1.2491000000000001</v>
      </c>
    </row>
    <row r="4501" spans="1:8">
      <c r="A4501" s="142">
        <v>42818</v>
      </c>
      <c r="B4501" s="136">
        <f t="shared" si="305"/>
        <v>2017</v>
      </c>
      <c r="C4501" s="143">
        <v>1.0806</v>
      </c>
      <c r="D4501" s="133">
        <f t="shared" si="303"/>
        <v>1.0806</v>
      </c>
      <c r="E4501" s="144">
        <v>42821</v>
      </c>
      <c r="F4501" s="139">
        <f t="shared" si="306"/>
        <v>2017</v>
      </c>
      <c r="G4501" s="140">
        <v>1.2583</v>
      </c>
      <c r="H4501" s="145">
        <f t="shared" si="304"/>
        <v>1.2583</v>
      </c>
    </row>
    <row r="4502" spans="1:8">
      <c r="A4502" s="142">
        <v>42821</v>
      </c>
      <c r="B4502" s="136">
        <f t="shared" si="305"/>
        <v>2017</v>
      </c>
      <c r="C4502" s="143">
        <v>1.0882000000000001</v>
      </c>
      <c r="D4502" s="133">
        <f t="shared" si="303"/>
        <v>1.0882000000000001</v>
      </c>
      <c r="E4502" s="144">
        <v>42822</v>
      </c>
      <c r="F4502" s="139">
        <f t="shared" si="306"/>
        <v>2017</v>
      </c>
      <c r="G4502" s="140">
        <v>1.2503</v>
      </c>
      <c r="H4502" s="145">
        <f t="shared" si="304"/>
        <v>1.2503</v>
      </c>
    </row>
    <row r="4503" spans="1:8">
      <c r="A4503" s="142">
        <v>42822</v>
      </c>
      <c r="B4503" s="136">
        <f t="shared" si="305"/>
        <v>2017</v>
      </c>
      <c r="C4503" s="143">
        <v>1.0851999999999999</v>
      </c>
      <c r="D4503" s="133">
        <f t="shared" si="303"/>
        <v>1.0851999999999999</v>
      </c>
      <c r="E4503" s="144">
        <v>42823</v>
      </c>
      <c r="F4503" s="139">
        <f t="shared" si="306"/>
        <v>2017</v>
      </c>
      <c r="G4503" s="140">
        <v>1.2411000000000001</v>
      </c>
      <c r="H4503" s="145">
        <f t="shared" si="304"/>
        <v>1.2411000000000001</v>
      </c>
    </row>
    <row r="4504" spans="1:8">
      <c r="A4504" s="142">
        <v>42823</v>
      </c>
      <c r="B4504" s="136">
        <f t="shared" si="305"/>
        <v>2017</v>
      </c>
      <c r="C4504" s="143">
        <v>1.0755999999999999</v>
      </c>
      <c r="D4504" s="133">
        <f t="shared" si="303"/>
        <v>1.0755999999999999</v>
      </c>
      <c r="E4504" s="144">
        <v>42824</v>
      </c>
      <c r="F4504" s="139">
        <f t="shared" si="306"/>
        <v>2017</v>
      </c>
      <c r="G4504" s="140">
        <v>1.2488999999999999</v>
      </c>
      <c r="H4504" s="145">
        <f t="shared" si="304"/>
        <v>1.2488999999999999</v>
      </c>
    </row>
    <row r="4505" spans="1:8">
      <c r="A4505" s="142">
        <v>42824</v>
      </c>
      <c r="B4505" s="136">
        <f t="shared" si="305"/>
        <v>2017</v>
      </c>
      <c r="C4505" s="143">
        <v>1.0726</v>
      </c>
      <c r="D4505" s="133">
        <f t="shared" si="303"/>
        <v>1.0726</v>
      </c>
      <c r="E4505" s="144">
        <v>42825</v>
      </c>
      <c r="F4505" s="139">
        <f t="shared" si="306"/>
        <v>2017</v>
      </c>
      <c r="G4505" s="140">
        <v>1.2537</v>
      </c>
      <c r="H4505" s="145">
        <f t="shared" si="304"/>
        <v>1.2537</v>
      </c>
    </row>
    <row r="4506" spans="1:8">
      <c r="A4506" s="142">
        <v>42825</v>
      </c>
      <c r="B4506" s="136">
        <f t="shared" si="305"/>
        <v>2017</v>
      </c>
      <c r="C4506" s="143">
        <v>1.0698000000000001</v>
      </c>
      <c r="D4506" s="133">
        <f t="shared" si="303"/>
        <v>1.0698000000000001</v>
      </c>
      <c r="E4506" s="144">
        <v>42828</v>
      </c>
      <c r="F4506" s="139">
        <f t="shared" si="306"/>
        <v>2017</v>
      </c>
      <c r="G4506" s="140">
        <v>1.2479</v>
      </c>
      <c r="H4506" s="145">
        <f t="shared" si="304"/>
        <v>1.2479</v>
      </c>
    </row>
    <row r="4507" spans="1:8">
      <c r="A4507" s="142">
        <v>42828</v>
      </c>
      <c r="B4507" s="136">
        <f t="shared" si="305"/>
        <v>2017</v>
      </c>
      <c r="C4507" s="143">
        <v>1.0654999999999999</v>
      </c>
      <c r="D4507" s="133">
        <f t="shared" si="303"/>
        <v>1.0654999999999999</v>
      </c>
      <c r="E4507" s="144">
        <v>42829</v>
      </c>
      <c r="F4507" s="139">
        <f t="shared" si="306"/>
        <v>2017</v>
      </c>
      <c r="G4507" s="140">
        <v>1.2437</v>
      </c>
      <c r="H4507" s="145">
        <f t="shared" si="304"/>
        <v>1.2437</v>
      </c>
    </row>
    <row r="4508" spans="1:8">
      <c r="A4508" s="142">
        <v>42829</v>
      </c>
      <c r="B4508" s="136">
        <f t="shared" si="305"/>
        <v>2017</v>
      </c>
      <c r="C4508" s="143">
        <v>1.0664</v>
      </c>
      <c r="D4508" s="133">
        <f t="shared" si="303"/>
        <v>1.0664</v>
      </c>
      <c r="E4508" s="144">
        <v>42830</v>
      </c>
      <c r="F4508" s="139">
        <f t="shared" si="306"/>
        <v>2017</v>
      </c>
      <c r="G4508" s="140">
        <v>1.2487999999999999</v>
      </c>
      <c r="H4508" s="145">
        <f t="shared" si="304"/>
        <v>1.2487999999999999</v>
      </c>
    </row>
    <row r="4509" spans="1:8">
      <c r="A4509" s="142">
        <v>42830</v>
      </c>
      <c r="B4509" s="136">
        <f t="shared" si="305"/>
        <v>2017</v>
      </c>
      <c r="C4509" s="143">
        <v>1.0661</v>
      </c>
      <c r="D4509" s="133">
        <f t="shared" si="303"/>
        <v>1.0661</v>
      </c>
      <c r="E4509" s="144">
        <v>42831</v>
      </c>
      <c r="F4509" s="139">
        <f t="shared" si="306"/>
        <v>2017</v>
      </c>
      <c r="G4509" s="140">
        <v>1.2485999999999999</v>
      </c>
      <c r="H4509" s="145">
        <f t="shared" si="304"/>
        <v>1.2485999999999999</v>
      </c>
    </row>
    <row r="4510" spans="1:8">
      <c r="A4510" s="142">
        <v>42831</v>
      </c>
      <c r="B4510" s="136">
        <f t="shared" si="305"/>
        <v>2017</v>
      </c>
      <c r="C4510" s="143">
        <v>1.0650999999999999</v>
      </c>
      <c r="D4510" s="133">
        <f t="shared" si="303"/>
        <v>1.0650999999999999</v>
      </c>
      <c r="E4510" s="144">
        <v>42832</v>
      </c>
      <c r="F4510" s="139">
        <f t="shared" si="306"/>
        <v>2017</v>
      </c>
      <c r="G4510" s="140">
        <v>1.2398</v>
      </c>
      <c r="H4510" s="145">
        <f t="shared" si="304"/>
        <v>1.2398</v>
      </c>
    </row>
    <row r="4511" spans="1:8">
      <c r="A4511" s="142">
        <v>42832</v>
      </c>
      <c r="B4511" s="136">
        <f t="shared" si="305"/>
        <v>2017</v>
      </c>
      <c r="C4511" s="143">
        <v>1.0616000000000001</v>
      </c>
      <c r="D4511" s="133">
        <f t="shared" si="303"/>
        <v>1.0616000000000001</v>
      </c>
      <c r="E4511" s="144">
        <v>42835</v>
      </c>
      <c r="F4511" s="139">
        <f t="shared" si="306"/>
        <v>2017</v>
      </c>
      <c r="G4511" s="140">
        <v>1.2418</v>
      </c>
      <c r="H4511" s="145">
        <f t="shared" si="304"/>
        <v>1.2418</v>
      </c>
    </row>
    <row r="4512" spans="1:8">
      <c r="A4512" s="142">
        <v>42835</v>
      </c>
      <c r="B4512" s="136">
        <f t="shared" si="305"/>
        <v>2017</v>
      </c>
      <c r="C4512" s="143">
        <v>1.0606</v>
      </c>
      <c r="D4512" s="133">
        <f t="shared" si="303"/>
        <v>1.0606</v>
      </c>
      <c r="E4512" s="144">
        <v>42836</v>
      </c>
      <c r="F4512" s="139">
        <f t="shared" si="306"/>
        <v>2017</v>
      </c>
      <c r="G4512" s="140">
        <v>1.2484</v>
      </c>
      <c r="H4512" s="145">
        <f t="shared" si="304"/>
        <v>1.2484</v>
      </c>
    </row>
    <row r="4513" spans="1:8">
      <c r="A4513" s="142">
        <v>42836</v>
      </c>
      <c r="B4513" s="136">
        <f t="shared" si="305"/>
        <v>2017</v>
      </c>
      <c r="C4513" s="143">
        <v>1.0613999999999999</v>
      </c>
      <c r="D4513" s="133">
        <f t="shared" si="303"/>
        <v>1.0613999999999999</v>
      </c>
      <c r="E4513" s="144">
        <v>42837</v>
      </c>
      <c r="F4513" s="139">
        <f t="shared" si="306"/>
        <v>2017</v>
      </c>
      <c r="G4513" s="140">
        <v>1.25</v>
      </c>
      <c r="H4513" s="145">
        <f t="shared" si="304"/>
        <v>1.25</v>
      </c>
    </row>
    <row r="4514" spans="1:8">
      <c r="A4514" s="142">
        <v>42837</v>
      </c>
      <c r="B4514" s="136">
        <f t="shared" si="305"/>
        <v>2017</v>
      </c>
      <c r="C4514" s="143">
        <v>1.0610999999999999</v>
      </c>
      <c r="D4514" s="133">
        <f t="shared" si="303"/>
        <v>1.0610999999999999</v>
      </c>
      <c r="E4514" s="144">
        <v>42838</v>
      </c>
      <c r="F4514" s="139">
        <f t="shared" si="306"/>
        <v>2017</v>
      </c>
      <c r="G4514" s="140">
        <v>1.2522</v>
      </c>
      <c r="H4514" s="145">
        <f t="shared" si="304"/>
        <v>1.2522</v>
      </c>
    </row>
    <row r="4515" spans="1:8">
      <c r="A4515" s="142">
        <v>42838</v>
      </c>
      <c r="B4515" s="136">
        <f t="shared" si="305"/>
        <v>2017</v>
      </c>
      <c r="C4515" s="143">
        <v>1.0629999999999999</v>
      </c>
      <c r="D4515" s="133">
        <f t="shared" si="303"/>
        <v>1.0629999999999999</v>
      </c>
      <c r="E4515" s="144">
        <v>42839</v>
      </c>
      <c r="F4515" s="139">
        <f t="shared" si="306"/>
        <v>2017</v>
      </c>
      <c r="G4515" s="140">
        <v>1.2531000000000001</v>
      </c>
      <c r="H4515" s="145">
        <f t="shared" si="304"/>
        <v>1.2531000000000001</v>
      </c>
    </row>
    <row r="4516" spans="1:8">
      <c r="A4516" s="142">
        <v>42839</v>
      </c>
      <c r="B4516" s="136">
        <f t="shared" si="305"/>
        <v>2017</v>
      </c>
      <c r="C4516" s="143">
        <v>1.0625</v>
      </c>
      <c r="D4516" s="133">
        <f t="shared" si="303"/>
        <v>1.0625</v>
      </c>
      <c r="E4516" s="144">
        <v>42842</v>
      </c>
      <c r="F4516" s="139">
        <f t="shared" si="306"/>
        <v>2017</v>
      </c>
      <c r="G4516" s="140">
        <v>1.2586999999999999</v>
      </c>
      <c r="H4516" s="145">
        <f t="shared" si="304"/>
        <v>1.2586999999999999</v>
      </c>
    </row>
    <row r="4517" spans="1:8">
      <c r="A4517" s="142">
        <v>42842</v>
      </c>
      <c r="B4517" s="136">
        <f t="shared" si="305"/>
        <v>2017</v>
      </c>
      <c r="C4517" s="143">
        <v>1.0660000000000001</v>
      </c>
      <c r="D4517" s="133">
        <f t="shared" si="303"/>
        <v>1.0660000000000001</v>
      </c>
      <c r="E4517" s="144">
        <v>42843</v>
      </c>
      <c r="F4517" s="139">
        <f t="shared" si="306"/>
        <v>2017</v>
      </c>
      <c r="G4517" s="140">
        <v>1.2768999999999999</v>
      </c>
      <c r="H4517" s="145">
        <f t="shared" si="304"/>
        <v>1.2768999999999999</v>
      </c>
    </row>
    <row r="4518" spans="1:8">
      <c r="A4518" s="142">
        <v>42843</v>
      </c>
      <c r="B4518" s="136">
        <f t="shared" si="305"/>
        <v>2017</v>
      </c>
      <c r="C4518" s="143">
        <v>1.0706</v>
      </c>
      <c r="D4518" s="133">
        <f t="shared" si="303"/>
        <v>1.0706</v>
      </c>
      <c r="E4518" s="144">
        <v>42844</v>
      </c>
      <c r="F4518" s="139">
        <f t="shared" si="306"/>
        <v>2017</v>
      </c>
      <c r="G4518" s="140">
        <v>1.2788999999999999</v>
      </c>
      <c r="H4518" s="145">
        <f t="shared" si="304"/>
        <v>1.2788999999999999</v>
      </c>
    </row>
    <row r="4519" spans="1:8">
      <c r="A4519" s="142">
        <v>42844</v>
      </c>
      <c r="B4519" s="136">
        <f t="shared" si="305"/>
        <v>2017</v>
      </c>
      <c r="C4519" s="143">
        <v>1.0707</v>
      </c>
      <c r="D4519" s="133">
        <f t="shared" si="303"/>
        <v>1.0707</v>
      </c>
      <c r="E4519" s="144">
        <v>42845</v>
      </c>
      <c r="F4519" s="139">
        <f t="shared" si="306"/>
        <v>2017</v>
      </c>
      <c r="G4519" s="140">
        <v>1.2829999999999999</v>
      </c>
      <c r="H4519" s="145">
        <f t="shared" si="304"/>
        <v>1.2829999999999999</v>
      </c>
    </row>
    <row r="4520" spans="1:8">
      <c r="A4520" s="142">
        <v>42845</v>
      </c>
      <c r="B4520" s="136">
        <f t="shared" si="305"/>
        <v>2017</v>
      </c>
      <c r="C4520" s="143">
        <v>1.0758000000000001</v>
      </c>
      <c r="D4520" s="133">
        <f t="shared" si="303"/>
        <v>1.0758000000000001</v>
      </c>
      <c r="E4520" s="144">
        <v>42846</v>
      </c>
      <c r="F4520" s="139">
        <f t="shared" si="306"/>
        <v>2017</v>
      </c>
      <c r="G4520" s="140">
        <v>1.2783</v>
      </c>
      <c r="H4520" s="145">
        <f t="shared" si="304"/>
        <v>1.2783</v>
      </c>
    </row>
    <row r="4521" spans="1:8">
      <c r="A4521" s="142">
        <v>42846</v>
      </c>
      <c r="B4521" s="136">
        <f t="shared" si="305"/>
        <v>2017</v>
      </c>
      <c r="C4521" s="143">
        <v>1.0693999999999999</v>
      </c>
      <c r="D4521" s="133">
        <f t="shared" si="303"/>
        <v>1.0693999999999999</v>
      </c>
      <c r="E4521" s="144">
        <v>42849</v>
      </c>
      <c r="F4521" s="139">
        <f t="shared" si="306"/>
        <v>2017</v>
      </c>
      <c r="G4521" s="140">
        <v>1.2783</v>
      </c>
      <c r="H4521" s="145">
        <f t="shared" si="304"/>
        <v>1.2783</v>
      </c>
    </row>
    <row r="4522" spans="1:8">
      <c r="A4522" s="142">
        <v>42849</v>
      </c>
      <c r="B4522" s="136">
        <f t="shared" si="305"/>
        <v>2017</v>
      </c>
      <c r="C4522" s="143">
        <v>1.0846</v>
      </c>
      <c r="D4522" s="133">
        <f t="shared" si="303"/>
        <v>1.0846</v>
      </c>
      <c r="E4522" s="144">
        <v>42850</v>
      </c>
      <c r="F4522" s="139">
        <f t="shared" si="306"/>
        <v>2017</v>
      </c>
      <c r="G4522" s="140">
        <v>1.2836000000000001</v>
      </c>
      <c r="H4522" s="145">
        <f t="shared" si="304"/>
        <v>1.2836000000000001</v>
      </c>
    </row>
    <row r="4523" spans="1:8">
      <c r="A4523" s="142">
        <v>42850</v>
      </c>
      <c r="B4523" s="136">
        <f t="shared" si="305"/>
        <v>2017</v>
      </c>
      <c r="C4523" s="143">
        <v>1.0941000000000001</v>
      </c>
      <c r="D4523" s="133">
        <f t="shared" si="303"/>
        <v>1.0941000000000001</v>
      </c>
      <c r="E4523" s="144">
        <v>42851</v>
      </c>
      <c r="F4523" s="139">
        <f t="shared" si="306"/>
        <v>2017</v>
      </c>
      <c r="G4523" s="140">
        <v>1.2838000000000001</v>
      </c>
      <c r="H4523" s="145">
        <f t="shared" si="304"/>
        <v>1.2838000000000001</v>
      </c>
    </row>
    <row r="4524" spans="1:8">
      <c r="A4524" s="142">
        <v>42851</v>
      </c>
      <c r="B4524" s="136">
        <f t="shared" si="305"/>
        <v>2017</v>
      </c>
      <c r="C4524" s="143">
        <v>1.0871999999999999</v>
      </c>
      <c r="D4524" s="133">
        <f t="shared" si="303"/>
        <v>1.0871999999999999</v>
      </c>
      <c r="E4524" s="144">
        <v>42852</v>
      </c>
      <c r="F4524" s="139">
        <f t="shared" si="306"/>
        <v>2017</v>
      </c>
      <c r="G4524" s="140">
        <v>1.2888999999999999</v>
      </c>
      <c r="H4524" s="145">
        <f t="shared" si="304"/>
        <v>1.2888999999999999</v>
      </c>
    </row>
    <row r="4525" spans="1:8">
      <c r="A4525" s="142">
        <v>42852</v>
      </c>
      <c r="B4525" s="136">
        <f t="shared" si="305"/>
        <v>2017</v>
      </c>
      <c r="C4525" s="143">
        <v>1.0864</v>
      </c>
      <c r="D4525" s="133">
        <f t="shared" si="303"/>
        <v>1.0864</v>
      </c>
      <c r="E4525" s="144">
        <v>42853</v>
      </c>
      <c r="F4525" s="139">
        <f t="shared" si="306"/>
        <v>2017</v>
      </c>
      <c r="G4525" s="140">
        <v>1.2938000000000001</v>
      </c>
      <c r="H4525" s="145">
        <f t="shared" si="304"/>
        <v>1.2938000000000001</v>
      </c>
    </row>
    <row r="4526" spans="1:8">
      <c r="A4526" s="142">
        <v>42853</v>
      </c>
      <c r="B4526" s="136">
        <f t="shared" si="305"/>
        <v>2017</v>
      </c>
      <c r="C4526" s="143">
        <v>1.0894999999999999</v>
      </c>
      <c r="D4526" s="133">
        <f t="shared" si="303"/>
        <v>1.0894999999999999</v>
      </c>
      <c r="E4526" s="144">
        <v>42856</v>
      </c>
      <c r="F4526" s="139">
        <f t="shared" si="306"/>
        <v>2017</v>
      </c>
      <c r="G4526" s="140">
        <v>1.2917000000000001</v>
      </c>
      <c r="H4526" s="145">
        <f t="shared" si="304"/>
        <v>1.2917000000000001</v>
      </c>
    </row>
    <row r="4527" spans="1:8">
      <c r="A4527" s="142">
        <v>42856</v>
      </c>
      <c r="B4527" s="136">
        <f t="shared" si="305"/>
        <v>2017</v>
      </c>
      <c r="C4527" s="143">
        <v>1.0911999999999999</v>
      </c>
      <c r="D4527" s="133">
        <f t="shared" si="303"/>
        <v>1.0911999999999999</v>
      </c>
      <c r="E4527" s="144">
        <v>42857</v>
      </c>
      <c r="F4527" s="139">
        <f t="shared" si="306"/>
        <v>2017</v>
      </c>
      <c r="G4527" s="140">
        <v>1.2921</v>
      </c>
      <c r="H4527" s="145">
        <f t="shared" si="304"/>
        <v>1.2921</v>
      </c>
    </row>
    <row r="4528" spans="1:8">
      <c r="A4528" s="142">
        <v>42857</v>
      </c>
      <c r="B4528" s="136">
        <f t="shared" si="305"/>
        <v>2017</v>
      </c>
      <c r="C4528" s="143">
        <v>1.091</v>
      </c>
      <c r="D4528" s="133">
        <f t="shared" si="303"/>
        <v>1.091</v>
      </c>
      <c r="E4528" s="144">
        <v>42858</v>
      </c>
      <c r="F4528" s="139">
        <f t="shared" si="306"/>
        <v>2017</v>
      </c>
      <c r="G4528" s="140">
        <v>1.2916000000000001</v>
      </c>
      <c r="H4528" s="145">
        <f t="shared" si="304"/>
        <v>1.2916000000000001</v>
      </c>
    </row>
    <row r="4529" spans="1:8">
      <c r="A4529" s="142">
        <v>42858</v>
      </c>
      <c r="B4529" s="136">
        <f t="shared" si="305"/>
        <v>2017</v>
      </c>
      <c r="C4529" s="143">
        <v>1.0920000000000001</v>
      </c>
      <c r="D4529" s="133">
        <f t="shared" si="303"/>
        <v>1.0920000000000001</v>
      </c>
      <c r="E4529" s="144">
        <v>42859</v>
      </c>
      <c r="F4529" s="139">
        <f t="shared" si="306"/>
        <v>2017</v>
      </c>
      <c r="G4529" s="140">
        <v>1.2909999999999999</v>
      </c>
      <c r="H4529" s="145">
        <f t="shared" si="304"/>
        <v>1.2909999999999999</v>
      </c>
    </row>
    <row r="4530" spans="1:8">
      <c r="A4530" s="142">
        <v>42859</v>
      </c>
      <c r="B4530" s="136">
        <f t="shared" si="305"/>
        <v>2017</v>
      </c>
      <c r="C4530" s="143">
        <v>1.0967</v>
      </c>
      <c r="D4530" s="133">
        <f t="shared" si="303"/>
        <v>1.0967</v>
      </c>
      <c r="E4530" s="144">
        <v>42860</v>
      </c>
      <c r="F4530" s="139">
        <f t="shared" si="306"/>
        <v>2017</v>
      </c>
      <c r="G4530" s="140">
        <v>1.2949999999999999</v>
      </c>
      <c r="H4530" s="145">
        <f t="shared" si="304"/>
        <v>1.2949999999999999</v>
      </c>
    </row>
    <row r="4531" spans="1:8">
      <c r="A4531" s="142">
        <v>42860</v>
      </c>
      <c r="B4531" s="136">
        <f t="shared" si="305"/>
        <v>2017</v>
      </c>
      <c r="C4531" s="143">
        <v>1.0995999999999999</v>
      </c>
      <c r="D4531" s="133">
        <f t="shared" si="303"/>
        <v>1.0995999999999999</v>
      </c>
      <c r="E4531" s="144">
        <v>42863</v>
      </c>
      <c r="F4531" s="139">
        <f t="shared" si="306"/>
        <v>2017</v>
      </c>
      <c r="G4531" s="140">
        <v>1.2942</v>
      </c>
      <c r="H4531" s="145">
        <f t="shared" si="304"/>
        <v>1.2942</v>
      </c>
    </row>
    <row r="4532" spans="1:8">
      <c r="A4532" s="142">
        <v>42863</v>
      </c>
      <c r="B4532" s="136">
        <f t="shared" si="305"/>
        <v>2017</v>
      </c>
      <c r="C4532" s="143">
        <v>1.0928</v>
      </c>
      <c r="D4532" s="133">
        <f t="shared" si="303"/>
        <v>1.0928</v>
      </c>
      <c r="E4532" s="144">
        <v>42864</v>
      </c>
      <c r="F4532" s="139">
        <f t="shared" si="306"/>
        <v>2017</v>
      </c>
      <c r="G4532" s="140">
        <v>1.2939000000000001</v>
      </c>
      <c r="H4532" s="145">
        <f t="shared" si="304"/>
        <v>1.2939000000000001</v>
      </c>
    </row>
    <row r="4533" spans="1:8">
      <c r="A4533" s="142">
        <v>42864</v>
      </c>
      <c r="B4533" s="136">
        <f t="shared" si="305"/>
        <v>2017</v>
      </c>
      <c r="C4533" s="143">
        <v>1.0874999999999999</v>
      </c>
      <c r="D4533" s="133">
        <f t="shared" si="303"/>
        <v>1.0874999999999999</v>
      </c>
      <c r="E4533" s="144">
        <v>42865</v>
      </c>
      <c r="F4533" s="139">
        <f t="shared" si="306"/>
        <v>2017</v>
      </c>
      <c r="G4533" s="140">
        <v>1.2939000000000001</v>
      </c>
      <c r="H4533" s="145">
        <f t="shared" si="304"/>
        <v>1.2939000000000001</v>
      </c>
    </row>
    <row r="4534" spans="1:8">
      <c r="A4534" s="142">
        <v>42865</v>
      </c>
      <c r="B4534" s="136">
        <f t="shared" si="305"/>
        <v>2017</v>
      </c>
      <c r="C4534" s="143">
        <v>1.0872999999999999</v>
      </c>
      <c r="D4534" s="133">
        <f t="shared" si="303"/>
        <v>1.0872999999999999</v>
      </c>
      <c r="E4534" s="144">
        <v>42866</v>
      </c>
      <c r="F4534" s="139">
        <f t="shared" si="306"/>
        <v>2017</v>
      </c>
      <c r="G4534" s="140">
        <v>1.2885</v>
      </c>
      <c r="H4534" s="145">
        <f t="shared" si="304"/>
        <v>1.2885</v>
      </c>
    </row>
    <row r="4535" spans="1:8">
      <c r="A4535" s="142">
        <v>42866</v>
      </c>
      <c r="B4535" s="136">
        <f t="shared" si="305"/>
        <v>2017</v>
      </c>
      <c r="C4535" s="143">
        <v>1.0869</v>
      </c>
      <c r="D4535" s="133">
        <f t="shared" si="303"/>
        <v>1.0869</v>
      </c>
      <c r="E4535" s="144">
        <v>42867</v>
      </c>
      <c r="F4535" s="139">
        <f t="shared" si="306"/>
        <v>2017</v>
      </c>
      <c r="G4535" s="140">
        <v>1.288</v>
      </c>
      <c r="H4535" s="145">
        <f t="shared" si="304"/>
        <v>1.288</v>
      </c>
    </row>
    <row r="4536" spans="1:8">
      <c r="A4536" s="142">
        <v>42867</v>
      </c>
      <c r="B4536" s="136">
        <f t="shared" si="305"/>
        <v>2017</v>
      </c>
      <c r="C4536" s="143">
        <v>1.0926</v>
      </c>
      <c r="D4536" s="133">
        <f t="shared" si="303"/>
        <v>1.0926</v>
      </c>
      <c r="E4536" s="144">
        <v>42870</v>
      </c>
      <c r="F4536" s="139">
        <f t="shared" si="306"/>
        <v>2017</v>
      </c>
      <c r="G4536" s="140">
        <v>1.2917000000000001</v>
      </c>
      <c r="H4536" s="145">
        <f t="shared" si="304"/>
        <v>1.2917000000000001</v>
      </c>
    </row>
    <row r="4537" spans="1:8">
      <c r="A4537" s="142">
        <v>42870</v>
      </c>
      <c r="B4537" s="136">
        <f t="shared" si="305"/>
        <v>2017</v>
      </c>
      <c r="C4537" s="143">
        <v>1.0979000000000001</v>
      </c>
      <c r="D4537" s="133">
        <f t="shared" si="303"/>
        <v>1.0979000000000001</v>
      </c>
      <c r="E4537" s="144">
        <v>42871</v>
      </c>
      <c r="F4537" s="139">
        <f t="shared" si="306"/>
        <v>2017</v>
      </c>
      <c r="G4537" s="140">
        <v>1.2911999999999999</v>
      </c>
      <c r="H4537" s="145">
        <f t="shared" si="304"/>
        <v>1.2911999999999999</v>
      </c>
    </row>
    <row r="4538" spans="1:8">
      <c r="A4538" s="142">
        <v>42871</v>
      </c>
      <c r="B4538" s="136">
        <f t="shared" si="305"/>
        <v>2017</v>
      </c>
      <c r="C4538" s="143">
        <v>1.1072</v>
      </c>
      <c r="D4538" s="133">
        <f t="shared" si="303"/>
        <v>1.1072</v>
      </c>
      <c r="E4538" s="144">
        <v>42872</v>
      </c>
      <c r="F4538" s="139">
        <f t="shared" si="306"/>
        <v>2017</v>
      </c>
      <c r="G4538" s="140">
        <v>1.2944</v>
      </c>
      <c r="H4538" s="145">
        <f t="shared" si="304"/>
        <v>1.2944</v>
      </c>
    </row>
    <row r="4539" spans="1:8">
      <c r="A4539" s="142">
        <v>42872</v>
      </c>
      <c r="B4539" s="136">
        <f t="shared" si="305"/>
        <v>2017</v>
      </c>
      <c r="C4539" s="143">
        <v>1.1133999999999999</v>
      </c>
      <c r="D4539" s="133">
        <f t="shared" si="303"/>
        <v>1.1133999999999999</v>
      </c>
      <c r="E4539" s="144">
        <v>42873</v>
      </c>
      <c r="F4539" s="139">
        <f t="shared" si="306"/>
        <v>2017</v>
      </c>
      <c r="G4539" s="140">
        <v>1.3008999999999999</v>
      </c>
      <c r="H4539" s="145">
        <f t="shared" si="304"/>
        <v>1.3008999999999999</v>
      </c>
    </row>
    <row r="4540" spans="1:8">
      <c r="A4540" s="142">
        <v>42873</v>
      </c>
      <c r="B4540" s="136">
        <f t="shared" si="305"/>
        <v>2017</v>
      </c>
      <c r="C4540" s="143">
        <v>1.113</v>
      </c>
      <c r="D4540" s="133">
        <f t="shared" si="303"/>
        <v>1.113</v>
      </c>
      <c r="E4540" s="144">
        <v>42874</v>
      </c>
      <c r="F4540" s="139">
        <f t="shared" si="306"/>
        <v>2017</v>
      </c>
      <c r="G4540" s="140">
        <v>1.3018000000000001</v>
      </c>
      <c r="H4540" s="145">
        <f t="shared" si="304"/>
        <v>1.3018000000000001</v>
      </c>
    </row>
    <row r="4541" spans="1:8">
      <c r="A4541" s="142">
        <v>42874</v>
      </c>
      <c r="B4541" s="136">
        <f t="shared" si="305"/>
        <v>2017</v>
      </c>
      <c r="C4541" s="143">
        <v>1.119</v>
      </c>
      <c r="D4541" s="133">
        <f t="shared" si="303"/>
        <v>1.119</v>
      </c>
      <c r="E4541" s="144">
        <v>42877</v>
      </c>
      <c r="F4541" s="139">
        <f t="shared" si="306"/>
        <v>2017</v>
      </c>
      <c r="G4541" s="140">
        <v>1.3006</v>
      </c>
      <c r="H4541" s="145">
        <f t="shared" si="304"/>
        <v>1.3006</v>
      </c>
    </row>
    <row r="4542" spans="1:8">
      <c r="A4542" s="142">
        <v>42877</v>
      </c>
      <c r="B4542" s="136">
        <f t="shared" si="305"/>
        <v>2017</v>
      </c>
      <c r="C4542" s="143">
        <v>1.1235999999999999</v>
      </c>
      <c r="D4542" s="133">
        <f t="shared" si="303"/>
        <v>1.1235999999999999</v>
      </c>
      <c r="E4542" s="144">
        <v>42878</v>
      </c>
      <c r="F4542" s="139">
        <f t="shared" si="306"/>
        <v>2017</v>
      </c>
      <c r="G4542" s="140">
        <v>1.2984</v>
      </c>
      <c r="H4542" s="145">
        <f t="shared" si="304"/>
        <v>1.2984</v>
      </c>
    </row>
    <row r="4543" spans="1:8">
      <c r="A4543" s="142">
        <v>42878</v>
      </c>
      <c r="B4543" s="136">
        <f t="shared" si="305"/>
        <v>2017</v>
      </c>
      <c r="C4543" s="143">
        <v>1.1197999999999999</v>
      </c>
      <c r="D4543" s="133">
        <f t="shared" si="303"/>
        <v>1.1197999999999999</v>
      </c>
      <c r="E4543" s="144">
        <v>42879</v>
      </c>
      <c r="F4543" s="139">
        <f t="shared" si="306"/>
        <v>2017</v>
      </c>
      <c r="G4543" s="140">
        <v>1.2935000000000001</v>
      </c>
      <c r="H4543" s="145">
        <f t="shared" si="304"/>
        <v>1.2935000000000001</v>
      </c>
    </row>
    <row r="4544" spans="1:8">
      <c r="A4544" s="142">
        <v>42879</v>
      </c>
      <c r="B4544" s="136">
        <f t="shared" si="305"/>
        <v>2017</v>
      </c>
      <c r="C4544" s="143">
        <v>1.1174999999999999</v>
      </c>
      <c r="D4544" s="133">
        <f t="shared" si="303"/>
        <v>1.1174999999999999</v>
      </c>
      <c r="E4544" s="144">
        <v>42880</v>
      </c>
      <c r="F4544" s="139">
        <f t="shared" si="306"/>
        <v>2017</v>
      </c>
      <c r="G4544" s="140">
        <v>1.2954000000000001</v>
      </c>
      <c r="H4544" s="145">
        <f t="shared" si="304"/>
        <v>1.2954000000000001</v>
      </c>
    </row>
    <row r="4545" spans="1:8">
      <c r="A4545" s="142">
        <v>42880</v>
      </c>
      <c r="B4545" s="136">
        <f t="shared" si="305"/>
        <v>2017</v>
      </c>
      <c r="C4545" s="143">
        <v>1.1217999999999999</v>
      </c>
      <c r="D4545" s="133">
        <f t="shared" si="303"/>
        <v>1.1217999999999999</v>
      </c>
      <c r="E4545" s="144">
        <v>42881</v>
      </c>
      <c r="F4545" s="139">
        <f t="shared" si="306"/>
        <v>2017</v>
      </c>
      <c r="G4545" s="140">
        <v>1.2795000000000001</v>
      </c>
      <c r="H4545" s="145">
        <f t="shared" si="304"/>
        <v>1.2795000000000001</v>
      </c>
    </row>
    <row r="4546" spans="1:8">
      <c r="A4546" s="142">
        <v>42881</v>
      </c>
      <c r="B4546" s="136">
        <f t="shared" si="305"/>
        <v>2017</v>
      </c>
      <c r="C4546" s="143">
        <v>1.117</v>
      </c>
      <c r="D4546" s="133">
        <f t="shared" si="303"/>
        <v>1.117</v>
      </c>
      <c r="E4546" s="144">
        <v>42884</v>
      </c>
      <c r="F4546" s="139">
        <f t="shared" si="306"/>
        <v>2017</v>
      </c>
      <c r="G4546" s="140" t="s">
        <v>50</v>
      </c>
      <c r="H4546" s="145" t="str">
        <f t="shared" si="304"/>
        <v/>
      </c>
    </row>
    <row r="4547" spans="1:8">
      <c r="A4547" s="142">
        <v>42884</v>
      </c>
      <c r="B4547" s="136">
        <f t="shared" si="305"/>
        <v>2017</v>
      </c>
      <c r="C4547" s="143" t="s">
        <v>50</v>
      </c>
      <c r="D4547" s="133" t="str">
        <f t="shared" si="303"/>
        <v/>
      </c>
      <c r="E4547" s="144">
        <v>42885</v>
      </c>
      <c r="F4547" s="139">
        <f t="shared" si="306"/>
        <v>2017</v>
      </c>
      <c r="G4547" s="140">
        <v>1.2858000000000001</v>
      </c>
      <c r="H4547" s="145">
        <f t="shared" si="304"/>
        <v>1.2858000000000001</v>
      </c>
    </row>
    <row r="4548" spans="1:8">
      <c r="A4548" s="142">
        <v>42885</v>
      </c>
      <c r="B4548" s="136">
        <f t="shared" si="305"/>
        <v>2017</v>
      </c>
      <c r="C4548" s="143">
        <v>1.1183000000000001</v>
      </c>
      <c r="D4548" s="133">
        <f t="shared" si="303"/>
        <v>1.1183000000000001</v>
      </c>
      <c r="E4548" s="144">
        <v>42886</v>
      </c>
      <c r="F4548" s="139">
        <f t="shared" si="306"/>
        <v>2017</v>
      </c>
      <c r="G4548" s="140">
        <v>1.2905</v>
      </c>
      <c r="H4548" s="145">
        <f t="shared" si="304"/>
        <v>1.2905</v>
      </c>
    </row>
    <row r="4549" spans="1:8">
      <c r="A4549" s="142">
        <v>42886</v>
      </c>
      <c r="B4549" s="136">
        <f t="shared" si="305"/>
        <v>2017</v>
      </c>
      <c r="C4549" s="143">
        <v>1.1235999999999999</v>
      </c>
      <c r="D4549" s="133">
        <f t="shared" si="303"/>
        <v>1.1235999999999999</v>
      </c>
      <c r="E4549" s="144">
        <v>42887</v>
      </c>
      <c r="F4549" s="139">
        <f t="shared" si="306"/>
        <v>2017</v>
      </c>
      <c r="G4549" s="140">
        <v>1.2894000000000001</v>
      </c>
      <c r="H4549" s="145">
        <f t="shared" si="304"/>
        <v>1.2894000000000001</v>
      </c>
    </row>
    <row r="4550" spans="1:8">
      <c r="A4550" s="142">
        <v>42887</v>
      </c>
      <c r="B4550" s="136">
        <f t="shared" si="305"/>
        <v>2017</v>
      </c>
      <c r="C4550" s="143">
        <v>1.1214</v>
      </c>
      <c r="D4550" s="133">
        <f t="shared" si="303"/>
        <v>1.1214</v>
      </c>
      <c r="E4550" s="144">
        <v>42888</v>
      </c>
      <c r="F4550" s="139">
        <f t="shared" si="306"/>
        <v>2017</v>
      </c>
      <c r="G4550" s="140">
        <v>1.2885</v>
      </c>
      <c r="H4550" s="145">
        <f t="shared" si="304"/>
        <v>1.2885</v>
      </c>
    </row>
    <row r="4551" spans="1:8">
      <c r="A4551" s="142">
        <v>42888</v>
      </c>
      <c r="B4551" s="136">
        <f t="shared" si="305"/>
        <v>2017</v>
      </c>
      <c r="C4551" s="143">
        <v>1.127</v>
      </c>
      <c r="D4551" s="133">
        <f t="shared" ref="D4551:D4614" si="307">IF(ISNUMBER(C4551),C4551,"")</f>
        <v>1.127</v>
      </c>
      <c r="E4551" s="144">
        <v>42891</v>
      </c>
      <c r="F4551" s="139">
        <f t="shared" si="306"/>
        <v>2017</v>
      </c>
      <c r="G4551" s="140">
        <v>1.2917000000000001</v>
      </c>
      <c r="H4551" s="145">
        <f t="shared" ref="H4551:H4614" si="308">IF(ISNUMBER(G4551),G4551,"")</f>
        <v>1.2917000000000001</v>
      </c>
    </row>
    <row r="4552" spans="1:8">
      <c r="A4552" s="142">
        <v>42891</v>
      </c>
      <c r="B4552" s="136">
        <f t="shared" ref="B4552:B4615" si="309">YEAR(A4552)</f>
        <v>2017</v>
      </c>
      <c r="C4552" s="143">
        <v>1.125</v>
      </c>
      <c r="D4552" s="133">
        <f t="shared" si="307"/>
        <v>1.125</v>
      </c>
      <c r="E4552" s="144">
        <v>42892</v>
      </c>
      <c r="F4552" s="139">
        <f t="shared" si="306"/>
        <v>2017</v>
      </c>
      <c r="G4552" s="140">
        <v>1.2901</v>
      </c>
      <c r="H4552" s="145">
        <f t="shared" si="308"/>
        <v>1.2901</v>
      </c>
    </row>
    <row r="4553" spans="1:8">
      <c r="A4553" s="142">
        <v>42892</v>
      </c>
      <c r="B4553" s="136">
        <f t="shared" si="309"/>
        <v>2017</v>
      </c>
      <c r="C4553" s="143">
        <v>1.1266</v>
      </c>
      <c r="D4553" s="133">
        <f t="shared" si="307"/>
        <v>1.1266</v>
      </c>
      <c r="E4553" s="144">
        <v>42893</v>
      </c>
      <c r="F4553" s="139">
        <f t="shared" ref="F4553:F4616" si="310">YEAR(E4553)</f>
        <v>2017</v>
      </c>
      <c r="G4553" s="140">
        <v>1.2941</v>
      </c>
      <c r="H4553" s="145">
        <f t="shared" si="308"/>
        <v>1.2941</v>
      </c>
    </row>
    <row r="4554" spans="1:8">
      <c r="A4554" s="142">
        <v>42893</v>
      </c>
      <c r="B4554" s="136">
        <f t="shared" si="309"/>
        <v>2017</v>
      </c>
      <c r="C4554" s="143">
        <v>1.1235999999999999</v>
      </c>
      <c r="D4554" s="133">
        <f t="shared" si="307"/>
        <v>1.1235999999999999</v>
      </c>
      <c r="E4554" s="144">
        <v>42894</v>
      </c>
      <c r="F4554" s="139">
        <f t="shared" si="310"/>
        <v>2017</v>
      </c>
      <c r="G4554" s="140">
        <v>1.2939000000000001</v>
      </c>
      <c r="H4554" s="145">
        <f t="shared" si="308"/>
        <v>1.2939000000000001</v>
      </c>
    </row>
    <row r="4555" spans="1:8">
      <c r="A4555" s="142">
        <v>42894</v>
      </c>
      <c r="B4555" s="136">
        <f t="shared" si="309"/>
        <v>2017</v>
      </c>
      <c r="C4555" s="143">
        <v>1.1216999999999999</v>
      </c>
      <c r="D4555" s="133">
        <f t="shared" si="307"/>
        <v>1.1216999999999999</v>
      </c>
      <c r="E4555" s="144">
        <v>42895</v>
      </c>
      <c r="F4555" s="139">
        <f t="shared" si="310"/>
        <v>2017</v>
      </c>
      <c r="G4555" s="140">
        <v>1.2737000000000001</v>
      </c>
      <c r="H4555" s="145">
        <f t="shared" si="308"/>
        <v>1.2737000000000001</v>
      </c>
    </row>
    <row r="4556" spans="1:8">
      <c r="A4556" s="142">
        <v>42895</v>
      </c>
      <c r="B4556" s="136">
        <f t="shared" si="309"/>
        <v>2017</v>
      </c>
      <c r="C4556" s="143">
        <v>1.119</v>
      </c>
      <c r="D4556" s="133">
        <f t="shared" si="307"/>
        <v>1.119</v>
      </c>
      <c r="E4556" s="144">
        <v>42898</v>
      </c>
      <c r="F4556" s="139">
        <f t="shared" si="310"/>
        <v>2017</v>
      </c>
      <c r="G4556" s="140">
        <v>1.2658</v>
      </c>
      <c r="H4556" s="145">
        <f t="shared" si="308"/>
        <v>1.2658</v>
      </c>
    </row>
    <row r="4557" spans="1:8">
      <c r="A4557" s="142">
        <v>42898</v>
      </c>
      <c r="B4557" s="136">
        <f t="shared" si="309"/>
        <v>2017</v>
      </c>
      <c r="C4557" s="143">
        <v>1.1204000000000001</v>
      </c>
      <c r="D4557" s="133">
        <f t="shared" si="307"/>
        <v>1.1204000000000001</v>
      </c>
      <c r="E4557" s="144">
        <v>42899</v>
      </c>
      <c r="F4557" s="139">
        <f t="shared" si="310"/>
        <v>2017</v>
      </c>
      <c r="G4557" s="140">
        <v>1.2739</v>
      </c>
      <c r="H4557" s="145">
        <f t="shared" si="308"/>
        <v>1.2739</v>
      </c>
    </row>
    <row r="4558" spans="1:8">
      <c r="A4558" s="142">
        <v>42899</v>
      </c>
      <c r="B4558" s="136">
        <f t="shared" si="309"/>
        <v>2017</v>
      </c>
      <c r="C4558" s="143">
        <v>1.1194</v>
      </c>
      <c r="D4558" s="133">
        <f t="shared" si="307"/>
        <v>1.1194</v>
      </c>
      <c r="E4558" s="144">
        <v>42900</v>
      </c>
      <c r="F4558" s="139">
        <f t="shared" si="310"/>
        <v>2017</v>
      </c>
      <c r="G4558" s="140">
        <v>1.2807999999999999</v>
      </c>
      <c r="H4558" s="145">
        <f t="shared" si="308"/>
        <v>1.2807999999999999</v>
      </c>
    </row>
    <row r="4559" spans="1:8">
      <c r="A4559" s="142">
        <v>42900</v>
      </c>
      <c r="B4559" s="136">
        <f t="shared" si="309"/>
        <v>2017</v>
      </c>
      <c r="C4559" s="143">
        <v>1.1276999999999999</v>
      </c>
      <c r="D4559" s="133">
        <f t="shared" si="307"/>
        <v>1.1276999999999999</v>
      </c>
      <c r="E4559" s="144">
        <v>42901</v>
      </c>
      <c r="F4559" s="139">
        <f t="shared" si="310"/>
        <v>2017</v>
      </c>
      <c r="G4559" s="140">
        <v>1.2767999999999999</v>
      </c>
      <c r="H4559" s="145">
        <f t="shared" si="308"/>
        <v>1.2767999999999999</v>
      </c>
    </row>
    <row r="4560" spans="1:8">
      <c r="A4560" s="142">
        <v>42901</v>
      </c>
      <c r="B4560" s="136">
        <f t="shared" si="309"/>
        <v>2017</v>
      </c>
      <c r="C4560" s="143">
        <v>1.1152</v>
      </c>
      <c r="D4560" s="133">
        <f t="shared" si="307"/>
        <v>1.1152</v>
      </c>
      <c r="E4560" s="144">
        <v>42902</v>
      </c>
      <c r="F4560" s="139">
        <f t="shared" si="310"/>
        <v>2017</v>
      </c>
      <c r="G4560" s="140">
        <v>1.2778</v>
      </c>
      <c r="H4560" s="145">
        <f t="shared" si="308"/>
        <v>1.2778</v>
      </c>
    </row>
    <row r="4561" spans="1:8">
      <c r="A4561" s="142">
        <v>42902</v>
      </c>
      <c r="B4561" s="136">
        <f t="shared" si="309"/>
        <v>2017</v>
      </c>
      <c r="C4561" s="143">
        <v>1.1194</v>
      </c>
      <c r="D4561" s="133">
        <f t="shared" si="307"/>
        <v>1.1194</v>
      </c>
      <c r="E4561" s="144">
        <v>42905</v>
      </c>
      <c r="F4561" s="139">
        <f t="shared" si="310"/>
        <v>2017</v>
      </c>
      <c r="G4561" s="140">
        <v>1.2743</v>
      </c>
      <c r="H4561" s="145">
        <f t="shared" si="308"/>
        <v>1.2743</v>
      </c>
    </row>
    <row r="4562" spans="1:8">
      <c r="A4562" s="142">
        <v>42905</v>
      </c>
      <c r="B4562" s="136">
        <f t="shared" si="309"/>
        <v>2017</v>
      </c>
      <c r="C4562" s="143">
        <v>1.1160000000000001</v>
      </c>
      <c r="D4562" s="133">
        <f t="shared" si="307"/>
        <v>1.1160000000000001</v>
      </c>
      <c r="E4562" s="144">
        <v>42906</v>
      </c>
      <c r="F4562" s="139">
        <f t="shared" si="310"/>
        <v>2017</v>
      </c>
      <c r="G4562" s="140">
        <v>1.2627999999999999</v>
      </c>
      <c r="H4562" s="145">
        <f t="shared" si="308"/>
        <v>1.2627999999999999</v>
      </c>
    </row>
    <row r="4563" spans="1:8">
      <c r="A4563" s="142">
        <v>42906</v>
      </c>
      <c r="B4563" s="136">
        <f t="shared" si="309"/>
        <v>2017</v>
      </c>
      <c r="C4563" s="143">
        <v>1.1124000000000001</v>
      </c>
      <c r="D4563" s="133">
        <f t="shared" si="307"/>
        <v>1.1124000000000001</v>
      </c>
      <c r="E4563" s="144">
        <v>42907</v>
      </c>
      <c r="F4563" s="139">
        <f t="shared" si="310"/>
        <v>2017</v>
      </c>
      <c r="G4563" s="140">
        <v>1.2666999999999999</v>
      </c>
      <c r="H4563" s="145">
        <f t="shared" si="308"/>
        <v>1.2666999999999999</v>
      </c>
    </row>
    <row r="4564" spans="1:8">
      <c r="A4564" s="142">
        <v>42907</v>
      </c>
      <c r="B4564" s="136">
        <f t="shared" si="309"/>
        <v>2017</v>
      </c>
      <c r="C4564" s="143">
        <v>1.1143000000000001</v>
      </c>
      <c r="D4564" s="133">
        <f t="shared" si="307"/>
        <v>1.1143000000000001</v>
      </c>
      <c r="E4564" s="144">
        <v>42908</v>
      </c>
      <c r="F4564" s="139">
        <f t="shared" si="310"/>
        <v>2017</v>
      </c>
      <c r="G4564" s="140">
        <v>1.2659</v>
      </c>
      <c r="H4564" s="145">
        <f t="shared" si="308"/>
        <v>1.2659</v>
      </c>
    </row>
    <row r="4565" spans="1:8">
      <c r="A4565" s="142">
        <v>42908</v>
      </c>
      <c r="B4565" s="136">
        <f t="shared" si="309"/>
        <v>2017</v>
      </c>
      <c r="C4565" s="143">
        <v>1.1148</v>
      </c>
      <c r="D4565" s="133">
        <f t="shared" si="307"/>
        <v>1.1148</v>
      </c>
      <c r="E4565" s="144">
        <v>42909</v>
      </c>
      <c r="F4565" s="139">
        <f t="shared" si="310"/>
        <v>2017</v>
      </c>
      <c r="G4565" s="140">
        <v>1.2726999999999999</v>
      </c>
      <c r="H4565" s="145">
        <f t="shared" si="308"/>
        <v>1.2726999999999999</v>
      </c>
    </row>
    <row r="4566" spans="1:8">
      <c r="A4566" s="142">
        <v>42909</v>
      </c>
      <c r="B4566" s="136">
        <f t="shared" si="309"/>
        <v>2017</v>
      </c>
      <c r="C4566" s="143">
        <v>1.1195999999999999</v>
      </c>
      <c r="D4566" s="133">
        <f t="shared" si="307"/>
        <v>1.1195999999999999</v>
      </c>
      <c r="E4566" s="144">
        <v>42912</v>
      </c>
      <c r="F4566" s="139">
        <f t="shared" si="310"/>
        <v>2017</v>
      </c>
      <c r="G4566" s="140">
        <v>1.2732000000000001</v>
      </c>
      <c r="H4566" s="145">
        <f t="shared" si="308"/>
        <v>1.2732000000000001</v>
      </c>
    </row>
    <row r="4567" spans="1:8">
      <c r="A4567" s="142">
        <v>42912</v>
      </c>
      <c r="B4567" s="136">
        <f t="shared" si="309"/>
        <v>2017</v>
      </c>
      <c r="C4567" s="143">
        <v>1.1195999999999999</v>
      </c>
      <c r="D4567" s="133">
        <f t="shared" si="307"/>
        <v>1.1195999999999999</v>
      </c>
      <c r="E4567" s="144">
        <v>42913</v>
      </c>
      <c r="F4567" s="139">
        <f t="shared" si="310"/>
        <v>2017</v>
      </c>
      <c r="G4567" s="140">
        <v>1.2790999999999999</v>
      </c>
      <c r="H4567" s="145">
        <f t="shared" si="308"/>
        <v>1.2790999999999999</v>
      </c>
    </row>
    <row r="4568" spans="1:8">
      <c r="A4568" s="142">
        <v>42913</v>
      </c>
      <c r="B4568" s="136">
        <f t="shared" si="309"/>
        <v>2017</v>
      </c>
      <c r="C4568" s="143">
        <v>1.1299999999999999</v>
      </c>
      <c r="D4568" s="133">
        <f t="shared" si="307"/>
        <v>1.1299999999999999</v>
      </c>
      <c r="E4568" s="144">
        <v>42914</v>
      </c>
      <c r="F4568" s="139">
        <f t="shared" si="310"/>
        <v>2017</v>
      </c>
      <c r="G4568" s="140">
        <v>1.2936000000000001</v>
      </c>
      <c r="H4568" s="145">
        <f t="shared" si="308"/>
        <v>1.2936000000000001</v>
      </c>
    </row>
    <row r="4569" spans="1:8">
      <c r="A4569" s="142">
        <v>42914</v>
      </c>
      <c r="B4569" s="136">
        <f t="shared" si="309"/>
        <v>2017</v>
      </c>
      <c r="C4569" s="143">
        <v>1.1364000000000001</v>
      </c>
      <c r="D4569" s="133">
        <f t="shared" si="307"/>
        <v>1.1364000000000001</v>
      </c>
      <c r="E4569" s="144">
        <v>42915</v>
      </c>
      <c r="F4569" s="139">
        <f t="shared" si="310"/>
        <v>2017</v>
      </c>
      <c r="G4569" s="140">
        <v>1.2984</v>
      </c>
      <c r="H4569" s="145">
        <f t="shared" si="308"/>
        <v>1.2984</v>
      </c>
    </row>
    <row r="4570" spans="1:8">
      <c r="A4570" s="142">
        <v>42915</v>
      </c>
      <c r="B4570" s="136">
        <f t="shared" si="309"/>
        <v>2017</v>
      </c>
      <c r="C4570" s="143">
        <v>1.1419999999999999</v>
      </c>
      <c r="D4570" s="133">
        <f t="shared" si="307"/>
        <v>1.1419999999999999</v>
      </c>
      <c r="E4570" s="144">
        <v>42916</v>
      </c>
      <c r="F4570" s="139">
        <f t="shared" si="310"/>
        <v>2017</v>
      </c>
      <c r="G4570" s="140">
        <v>1.2995000000000001</v>
      </c>
      <c r="H4570" s="145">
        <f t="shared" si="308"/>
        <v>1.2995000000000001</v>
      </c>
    </row>
    <row r="4571" spans="1:8">
      <c r="A4571" s="142">
        <v>42916</v>
      </c>
      <c r="B4571" s="136">
        <f t="shared" si="309"/>
        <v>2017</v>
      </c>
      <c r="C4571" s="143">
        <v>1.1411</v>
      </c>
      <c r="D4571" s="133">
        <f t="shared" si="307"/>
        <v>1.1411</v>
      </c>
      <c r="E4571" s="144">
        <v>42919</v>
      </c>
      <c r="F4571" s="139">
        <f t="shared" si="310"/>
        <v>2017</v>
      </c>
      <c r="G4571" s="140">
        <v>1.2950999999999999</v>
      </c>
      <c r="H4571" s="145">
        <f t="shared" si="308"/>
        <v>1.2950999999999999</v>
      </c>
    </row>
    <row r="4572" spans="1:8">
      <c r="A4572" s="142">
        <v>42919</v>
      </c>
      <c r="B4572" s="136">
        <f t="shared" si="309"/>
        <v>2017</v>
      </c>
      <c r="C4572" s="143">
        <v>1.1367</v>
      </c>
      <c r="D4572" s="133">
        <f t="shared" si="307"/>
        <v>1.1367</v>
      </c>
      <c r="E4572" s="144">
        <v>42920</v>
      </c>
      <c r="F4572" s="139">
        <f t="shared" si="310"/>
        <v>2017</v>
      </c>
      <c r="G4572" s="140" t="s">
        <v>50</v>
      </c>
      <c r="H4572" s="145" t="str">
        <f t="shared" si="308"/>
        <v/>
      </c>
    </row>
    <row r="4573" spans="1:8">
      <c r="A4573" s="142">
        <v>42920</v>
      </c>
      <c r="B4573" s="136">
        <f t="shared" si="309"/>
        <v>2017</v>
      </c>
      <c r="C4573" s="143" t="s">
        <v>50</v>
      </c>
      <c r="D4573" s="133" t="str">
        <f t="shared" si="307"/>
        <v/>
      </c>
      <c r="E4573" s="144">
        <v>42921</v>
      </c>
      <c r="F4573" s="139">
        <f t="shared" si="310"/>
        <v>2017</v>
      </c>
      <c r="G4573" s="140">
        <v>1.2934000000000001</v>
      </c>
      <c r="H4573" s="145">
        <f t="shared" si="308"/>
        <v>1.2934000000000001</v>
      </c>
    </row>
    <row r="4574" spans="1:8">
      <c r="A4574" s="142">
        <v>42921</v>
      </c>
      <c r="B4574" s="136">
        <f t="shared" si="309"/>
        <v>2017</v>
      </c>
      <c r="C4574" s="143">
        <v>1.1335999999999999</v>
      </c>
      <c r="D4574" s="133">
        <f t="shared" si="307"/>
        <v>1.1335999999999999</v>
      </c>
      <c r="E4574" s="144">
        <v>42922</v>
      </c>
      <c r="F4574" s="139">
        <f t="shared" si="310"/>
        <v>2017</v>
      </c>
      <c r="G4574" s="140">
        <v>1.2967</v>
      </c>
      <c r="H4574" s="145">
        <f t="shared" si="308"/>
        <v>1.2967</v>
      </c>
    </row>
    <row r="4575" spans="1:8">
      <c r="A4575" s="142">
        <v>42922</v>
      </c>
      <c r="B4575" s="136">
        <f t="shared" si="309"/>
        <v>2017</v>
      </c>
      <c r="C4575" s="143">
        <v>1.1409</v>
      </c>
      <c r="D4575" s="133">
        <f t="shared" si="307"/>
        <v>1.1409</v>
      </c>
      <c r="E4575" s="144">
        <v>42923</v>
      </c>
      <c r="F4575" s="139">
        <f t="shared" si="310"/>
        <v>2017</v>
      </c>
      <c r="G4575" s="140">
        <v>1.288</v>
      </c>
      <c r="H4575" s="145">
        <f t="shared" si="308"/>
        <v>1.288</v>
      </c>
    </row>
    <row r="4576" spans="1:8">
      <c r="A4576" s="142">
        <v>42923</v>
      </c>
      <c r="B4576" s="136">
        <f t="shared" si="309"/>
        <v>2017</v>
      </c>
      <c r="C4576" s="143">
        <v>1.1395999999999999</v>
      </c>
      <c r="D4576" s="133">
        <f t="shared" si="307"/>
        <v>1.1395999999999999</v>
      </c>
      <c r="E4576" s="144">
        <v>42926</v>
      </c>
      <c r="F4576" s="139">
        <f t="shared" si="310"/>
        <v>2017</v>
      </c>
      <c r="G4576" s="140">
        <v>1.2884</v>
      </c>
      <c r="H4576" s="145">
        <f t="shared" si="308"/>
        <v>1.2884</v>
      </c>
    </row>
    <row r="4577" spans="1:8">
      <c r="A4577" s="142">
        <v>42926</v>
      </c>
      <c r="B4577" s="136">
        <f t="shared" si="309"/>
        <v>2017</v>
      </c>
      <c r="C4577" s="143">
        <v>1.1395999999999999</v>
      </c>
      <c r="D4577" s="133">
        <f t="shared" si="307"/>
        <v>1.1395999999999999</v>
      </c>
      <c r="E4577" s="144">
        <v>42927</v>
      </c>
      <c r="F4577" s="139">
        <f t="shared" si="310"/>
        <v>2017</v>
      </c>
      <c r="G4577" s="140">
        <v>1.2850999999999999</v>
      </c>
      <c r="H4577" s="145">
        <f t="shared" si="308"/>
        <v>1.2850999999999999</v>
      </c>
    </row>
    <row r="4578" spans="1:8">
      <c r="A4578" s="142">
        <v>42927</v>
      </c>
      <c r="B4578" s="136">
        <f t="shared" si="309"/>
        <v>2017</v>
      </c>
      <c r="C4578" s="143">
        <v>1.143</v>
      </c>
      <c r="D4578" s="133">
        <f t="shared" si="307"/>
        <v>1.143</v>
      </c>
      <c r="E4578" s="144">
        <v>42928</v>
      </c>
      <c r="F4578" s="139">
        <f t="shared" si="310"/>
        <v>2017</v>
      </c>
      <c r="G4578" s="140">
        <v>1.2888999999999999</v>
      </c>
      <c r="H4578" s="145">
        <f t="shared" si="308"/>
        <v>1.2888999999999999</v>
      </c>
    </row>
    <row r="4579" spans="1:8">
      <c r="A4579" s="142">
        <v>42928</v>
      </c>
      <c r="B4579" s="136">
        <f t="shared" si="309"/>
        <v>2017</v>
      </c>
      <c r="C4579" s="143">
        <v>1.1411</v>
      </c>
      <c r="D4579" s="133">
        <f t="shared" si="307"/>
        <v>1.1411</v>
      </c>
      <c r="E4579" s="144">
        <v>42929</v>
      </c>
      <c r="F4579" s="139">
        <f t="shared" si="310"/>
        <v>2017</v>
      </c>
      <c r="G4579" s="140">
        <v>1.2921</v>
      </c>
      <c r="H4579" s="145">
        <f t="shared" si="308"/>
        <v>1.2921</v>
      </c>
    </row>
    <row r="4580" spans="1:8">
      <c r="A4580" s="142">
        <v>42929</v>
      </c>
      <c r="B4580" s="136">
        <f t="shared" si="309"/>
        <v>2017</v>
      </c>
      <c r="C4580" s="143">
        <v>1.1385000000000001</v>
      </c>
      <c r="D4580" s="133">
        <f t="shared" si="307"/>
        <v>1.1385000000000001</v>
      </c>
      <c r="E4580" s="144">
        <v>42930</v>
      </c>
      <c r="F4580" s="139">
        <f t="shared" si="310"/>
        <v>2017</v>
      </c>
      <c r="G4580" s="140">
        <v>1.3079000000000001</v>
      </c>
      <c r="H4580" s="145">
        <f t="shared" si="308"/>
        <v>1.3079000000000001</v>
      </c>
    </row>
    <row r="4581" spans="1:8">
      <c r="A4581" s="142">
        <v>42930</v>
      </c>
      <c r="B4581" s="136">
        <f t="shared" si="309"/>
        <v>2017</v>
      </c>
      <c r="C4581" s="143">
        <v>1.1452</v>
      </c>
      <c r="D4581" s="133">
        <f t="shared" si="307"/>
        <v>1.1452</v>
      </c>
      <c r="E4581" s="144">
        <v>42933</v>
      </c>
      <c r="F4581" s="139">
        <f t="shared" si="310"/>
        <v>2017</v>
      </c>
      <c r="G4581" s="140">
        <v>1.3058000000000001</v>
      </c>
      <c r="H4581" s="145">
        <f t="shared" si="308"/>
        <v>1.3058000000000001</v>
      </c>
    </row>
    <row r="4582" spans="1:8">
      <c r="A4582" s="142">
        <v>42933</v>
      </c>
      <c r="B4582" s="136">
        <f t="shared" si="309"/>
        <v>2017</v>
      </c>
      <c r="C4582" s="143">
        <v>1.147</v>
      </c>
      <c r="D4582" s="133">
        <f t="shared" si="307"/>
        <v>1.147</v>
      </c>
      <c r="E4582" s="144">
        <v>42934</v>
      </c>
      <c r="F4582" s="139">
        <f t="shared" si="310"/>
        <v>2017</v>
      </c>
      <c r="G4582" s="140">
        <v>1.3026</v>
      </c>
      <c r="H4582" s="145">
        <f t="shared" si="308"/>
        <v>1.3026</v>
      </c>
    </row>
    <row r="4583" spans="1:8">
      <c r="A4583" s="142">
        <v>42934</v>
      </c>
      <c r="B4583" s="136">
        <f t="shared" si="309"/>
        <v>2017</v>
      </c>
      <c r="C4583" s="143">
        <v>1.1577999999999999</v>
      </c>
      <c r="D4583" s="133">
        <f t="shared" si="307"/>
        <v>1.1577999999999999</v>
      </c>
      <c r="E4583" s="144">
        <v>42935</v>
      </c>
      <c r="F4583" s="139">
        <f t="shared" si="310"/>
        <v>2017</v>
      </c>
      <c r="G4583" s="140">
        <v>1.3036000000000001</v>
      </c>
      <c r="H4583" s="145">
        <f t="shared" si="308"/>
        <v>1.3036000000000001</v>
      </c>
    </row>
    <row r="4584" spans="1:8">
      <c r="A4584" s="142">
        <v>42935</v>
      </c>
      <c r="B4584" s="136">
        <f t="shared" si="309"/>
        <v>2017</v>
      </c>
      <c r="C4584" s="143">
        <v>1.1517999999999999</v>
      </c>
      <c r="D4584" s="133">
        <f t="shared" si="307"/>
        <v>1.1517999999999999</v>
      </c>
      <c r="E4584" s="144">
        <v>42936</v>
      </c>
      <c r="F4584" s="139">
        <f t="shared" si="310"/>
        <v>2017</v>
      </c>
      <c r="G4584" s="140">
        <v>1.2976000000000001</v>
      </c>
      <c r="H4584" s="145">
        <f t="shared" si="308"/>
        <v>1.2976000000000001</v>
      </c>
    </row>
    <row r="4585" spans="1:8">
      <c r="A4585" s="142">
        <v>42936</v>
      </c>
      <c r="B4585" s="136">
        <f t="shared" si="309"/>
        <v>2017</v>
      </c>
      <c r="C4585" s="143">
        <v>1.1634</v>
      </c>
      <c r="D4585" s="133">
        <f t="shared" si="307"/>
        <v>1.1634</v>
      </c>
      <c r="E4585" s="144">
        <v>42937</v>
      </c>
      <c r="F4585" s="139">
        <f t="shared" si="310"/>
        <v>2017</v>
      </c>
      <c r="G4585" s="140">
        <v>1.2968</v>
      </c>
      <c r="H4585" s="145">
        <f t="shared" si="308"/>
        <v>1.2968</v>
      </c>
    </row>
    <row r="4586" spans="1:8">
      <c r="A4586" s="142">
        <v>42937</v>
      </c>
      <c r="B4586" s="136">
        <f t="shared" si="309"/>
        <v>2017</v>
      </c>
      <c r="C4586" s="143">
        <v>1.1655</v>
      </c>
      <c r="D4586" s="133">
        <f t="shared" si="307"/>
        <v>1.1655</v>
      </c>
      <c r="E4586" s="144">
        <v>42940</v>
      </c>
      <c r="F4586" s="139">
        <f t="shared" si="310"/>
        <v>2017</v>
      </c>
      <c r="G4586" s="140">
        <v>1.3028</v>
      </c>
      <c r="H4586" s="145">
        <f t="shared" si="308"/>
        <v>1.3028</v>
      </c>
    </row>
    <row r="4587" spans="1:8">
      <c r="A4587" s="142">
        <v>42940</v>
      </c>
      <c r="B4587" s="136">
        <f t="shared" si="309"/>
        <v>2017</v>
      </c>
      <c r="C4587" s="143">
        <v>1.1641999999999999</v>
      </c>
      <c r="D4587" s="133">
        <f t="shared" si="307"/>
        <v>1.1641999999999999</v>
      </c>
      <c r="E4587" s="144">
        <v>42941</v>
      </c>
      <c r="F4587" s="139">
        <f t="shared" si="310"/>
        <v>2017</v>
      </c>
      <c r="G4587" s="140">
        <v>1.3046</v>
      </c>
      <c r="H4587" s="145">
        <f t="shared" si="308"/>
        <v>1.3046</v>
      </c>
    </row>
    <row r="4588" spans="1:8">
      <c r="A4588" s="142">
        <v>42941</v>
      </c>
      <c r="B4588" s="136">
        <f t="shared" si="309"/>
        <v>2017</v>
      </c>
      <c r="C4588" s="143">
        <v>1.1656</v>
      </c>
      <c r="D4588" s="133">
        <f t="shared" si="307"/>
        <v>1.1656</v>
      </c>
      <c r="E4588" s="144">
        <v>42942</v>
      </c>
      <c r="F4588" s="139">
        <f t="shared" si="310"/>
        <v>2017</v>
      </c>
      <c r="G4588" s="140">
        <v>1.3048</v>
      </c>
      <c r="H4588" s="145">
        <f t="shared" si="308"/>
        <v>1.3048</v>
      </c>
    </row>
    <row r="4589" spans="1:8">
      <c r="A4589" s="142">
        <v>42942</v>
      </c>
      <c r="B4589" s="136">
        <f t="shared" si="309"/>
        <v>2017</v>
      </c>
      <c r="C4589" s="143">
        <v>1.1632</v>
      </c>
      <c r="D4589" s="133">
        <f t="shared" si="307"/>
        <v>1.1632</v>
      </c>
      <c r="E4589" s="144">
        <v>42943</v>
      </c>
      <c r="F4589" s="139">
        <f t="shared" si="310"/>
        <v>2017</v>
      </c>
      <c r="G4589" s="140">
        <v>1.3065</v>
      </c>
      <c r="H4589" s="145">
        <f t="shared" si="308"/>
        <v>1.3065</v>
      </c>
    </row>
    <row r="4590" spans="1:8">
      <c r="A4590" s="142">
        <v>42943</v>
      </c>
      <c r="B4590" s="136">
        <f t="shared" si="309"/>
        <v>2017</v>
      </c>
      <c r="C4590" s="143">
        <v>1.1656</v>
      </c>
      <c r="D4590" s="133">
        <f t="shared" si="307"/>
        <v>1.1656</v>
      </c>
      <c r="E4590" s="144">
        <v>42944</v>
      </c>
      <c r="F4590" s="139">
        <f t="shared" si="310"/>
        <v>2017</v>
      </c>
      <c r="G4590" s="140">
        <v>1.3124</v>
      </c>
      <c r="H4590" s="145">
        <f t="shared" si="308"/>
        <v>1.3124</v>
      </c>
    </row>
    <row r="4591" spans="1:8">
      <c r="A4591" s="142">
        <v>42944</v>
      </c>
      <c r="B4591" s="136">
        <f t="shared" si="309"/>
        <v>2017</v>
      </c>
      <c r="C4591" s="143">
        <v>1.1754</v>
      </c>
      <c r="D4591" s="133">
        <f t="shared" si="307"/>
        <v>1.1754</v>
      </c>
      <c r="E4591" s="144">
        <v>42947</v>
      </c>
      <c r="F4591" s="139">
        <f t="shared" si="310"/>
        <v>2017</v>
      </c>
      <c r="G4591" s="140">
        <v>1.3196000000000001</v>
      </c>
      <c r="H4591" s="145">
        <f t="shared" si="308"/>
        <v>1.3196000000000001</v>
      </c>
    </row>
    <row r="4592" spans="1:8">
      <c r="A4592" s="142">
        <v>42947</v>
      </c>
      <c r="B4592" s="136">
        <f t="shared" si="309"/>
        <v>2017</v>
      </c>
      <c r="C4592" s="143">
        <v>1.1826000000000001</v>
      </c>
      <c r="D4592" s="133">
        <f t="shared" si="307"/>
        <v>1.1826000000000001</v>
      </c>
      <c r="E4592" s="144">
        <v>42948</v>
      </c>
      <c r="F4592" s="139">
        <f t="shared" si="310"/>
        <v>2017</v>
      </c>
      <c r="G4592" s="140">
        <v>1.3206</v>
      </c>
      <c r="H4592" s="145">
        <f t="shared" si="308"/>
        <v>1.3206</v>
      </c>
    </row>
    <row r="4593" spans="1:8">
      <c r="A4593" s="142">
        <v>42948</v>
      </c>
      <c r="B4593" s="136">
        <f t="shared" si="309"/>
        <v>2017</v>
      </c>
      <c r="C4593" s="143">
        <v>1.1798999999999999</v>
      </c>
      <c r="D4593" s="133">
        <f t="shared" si="307"/>
        <v>1.1798999999999999</v>
      </c>
      <c r="E4593" s="144">
        <v>42949</v>
      </c>
      <c r="F4593" s="139">
        <f t="shared" si="310"/>
        <v>2017</v>
      </c>
      <c r="G4593" s="140">
        <v>1.3236000000000001</v>
      </c>
      <c r="H4593" s="145">
        <f t="shared" si="308"/>
        <v>1.3236000000000001</v>
      </c>
    </row>
    <row r="4594" spans="1:8">
      <c r="A4594" s="142">
        <v>42949</v>
      </c>
      <c r="B4594" s="136">
        <f t="shared" si="309"/>
        <v>2017</v>
      </c>
      <c r="C4594" s="143">
        <v>1.1860999999999999</v>
      </c>
      <c r="D4594" s="133">
        <f t="shared" si="307"/>
        <v>1.1860999999999999</v>
      </c>
      <c r="E4594" s="144">
        <v>42950</v>
      </c>
      <c r="F4594" s="139">
        <f t="shared" si="310"/>
        <v>2017</v>
      </c>
      <c r="G4594" s="140">
        <v>1.3144</v>
      </c>
      <c r="H4594" s="145">
        <f t="shared" si="308"/>
        <v>1.3144</v>
      </c>
    </row>
    <row r="4595" spans="1:8">
      <c r="A4595" s="142">
        <v>42950</v>
      </c>
      <c r="B4595" s="136">
        <f t="shared" si="309"/>
        <v>2017</v>
      </c>
      <c r="C4595" s="143">
        <v>1.1879999999999999</v>
      </c>
      <c r="D4595" s="133">
        <f t="shared" si="307"/>
        <v>1.1879999999999999</v>
      </c>
      <c r="E4595" s="144">
        <v>42951</v>
      </c>
      <c r="F4595" s="139">
        <f t="shared" si="310"/>
        <v>2017</v>
      </c>
      <c r="G4595" s="140">
        <v>1.3036000000000001</v>
      </c>
      <c r="H4595" s="145">
        <f t="shared" si="308"/>
        <v>1.3036000000000001</v>
      </c>
    </row>
    <row r="4596" spans="1:8">
      <c r="A4596" s="142">
        <v>42951</v>
      </c>
      <c r="B4596" s="136">
        <f t="shared" si="309"/>
        <v>2017</v>
      </c>
      <c r="C4596" s="143">
        <v>1.1754</v>
      </c>
      <c r="D4596" s="133">
        <f t="shared" si="307"/>
        <v>1.1754</v>
      </c>
      <c r="E4596" s="144">
        <v>42954</v>
      </c>
      <c r="F4596" s="139">
        <f t="shared" si="310"/>
        <v>2017</v>
      </c>
      <c r="G4596" s="140">
        <v>1.3021</v>
      </c>
      <c r="H4596" s="145">
        <f t="shared" si="308"/>
        <v>1.3021</v>
      </c>
    </row>
    <row r="4597" spans="1:8">
      <c r="A4597" s="142">
        <v>42954</v>
      </c>
      <c r="B4597" s="136">
        <f t="shared" si="309"/>
        <v>2017</v>
      </c>
      <c r="C4597" s="143">
        <v>1.1788000000000001</v>
      </c>
      <c r="D4597" s="133">
        <f t="shared" si="307"/>
        <v>1.1788000000000001</v>
      </c>
      <c r="E4597" s="144">
        <v>42955</v>
      </c>
      <c r="F4597" s="139">
        <f t="shared" si="310"/>
        <v>2017</v>
      </c>
      <c r="G4597" s="140">
        <v>1.2968</v>
      </c>
      <c r="H4597" s="145">
        <f t="shared" si="308"/>
        <v>1.2968</v>
      </c>
    </row>
    <row r="4598" spans="1:8">
      <c r="A4598" s="142">
        <v>42955</v>
      </c>
      <c r="B4598" s="136">
        <f t="shared" si="309"/>
        <v>2017</v>
      </c>
      <c r="C4598" s="143">
        <v>1.1724000000000001</v>
      </c>
      <c r="D4598" s="133">
        <f t="shared" si="307"/>
        <v>1.1724000000000001</v>
      </c>
      <c r="E4598" s="144">
        <v>42956</v>
      </c>
      <c r="F4598" s="139">
        <f t="shared" si="310"/>
        <v>2017</v>
      </c>
      <c r="G4598" s="140">
        <v>1.2997000000000001</v>
      </c>
      <c r="H4598" s="145">
        <f t="shared" si="308"/>
        <v>1.2997000000000001</v>
      </c>
    </row>
    <row r="4599" spans="1:8">
      <c r="A4599" s="142">
        <v>42956</v>
      </c>
      <c r="B4599" s="136">
        <f t="shared" si="309"/>
        <v>2017</v>
      </c>
      <c r="C4599" s="143">
        <v>1.1748000000000001</v>
      </c>
      <c r="D4599" s="133">
        <f t="shared" si="307"/>
        <v>1.1748000000000001</v>
      </c>
      <c r="E4599" s="144">
        <v>42957</v>
      </c>
      <c r="F4599" s="139">
        <f t="shared" si="310"/>
        <v>2017</v>
      </c>
      <c r="G4599" s="140">
        <v>1.2978000000000001</v>
      </c>
      <c r="H4599" s="145">
        <f t="shared" si="308"/>
        <v>1.2978000000000001</v>
      </c>
    </row>
    <row r="4600" spans="1:8">
      <c r="A4600" s="142">
        <v>42957</v>
      </c>
      <c r="B4600" s="136">
        <f t="shared" si="309"/>
        <v>2017</v>
      </c>
      <c r="C4600" s="143">
        <v>1.1751</v>
      </c>
      <c r="D4600" s="133">
        <f t="shared" si="307"/>
        <v>1.1751</v>
      </c>
      <c r="E4600" s="144">
        <v>42958</v>
      </c>
      <c r="F4600" s="139">
        <f t="shared" si="310"/>
        <v>2017</v>
      </c>
      <c r="G4600" s="140">
        <v>1.2988</v>
      </c>
      <c r="H4600" s="145">
        <f t="shared" si="308"/>
        <v>1.2988</v>
      </c>
    </row>
    <row r="4601" spans="1:8">
      <c r="A4601" s="142">
        <v>42958</v>
      </c>
      <c r="B4601" s="136">
        <f t="shared" si="309"/>
        <v>2017</v>
      </c>
      <c r="C4601" s="143">
        <v>1.1811</v>
      </c>
      <c r="D4601" s="133">
        <f t="shared" si="307"/>
        <v>1.1811</v>
      </c>
      <c r="E4601" s="144">
        <v>42961</v>
      </c>
      <c r="F4601" s="139">
        <f t="shared" si="310"/>
        <v>2017</v>
      </c>
      <c r="G4601" s="140">
        <v>1.2975000000000001</v>
      </c>
      <c r="H4601" s="145">
        <f t="shared" si="308"/>
        <v>1.2975000000000001</v>
      </c>
    </row>
    <row r="4602" spans="1:8">
      <c r="A4602" s="142">
        <v>42961</v>
      </c>
      <c r="B4602" s="136">
        <f t="shared" si="309"/>
        <v>2017</v>
      </c>
      <c r="C4602" s="143">
        <v>1.1786000000000001</v>
      </c>
      <c r="D4602" s="133">
        <f t="shared" si="307"/>
        <v>1.1786000000000001</v>
      </c>
      <c r="E4602" s="144">
        <v>42962</v>
      </c>
      <c r="F4602" s="139">
        <f t="shared" si="310"/>
        <v>2017</v>
      </c>
      <c r="G4602" s="140">
        <v>1.2862</v>
      </c>
      <c r="H4602" s="145">
        <f t="shared" si="308"/>
        <v>1.2862</v>
      </c>
    </row>
    <row r="4603" spans="1:8">
      <c r="A4603" s="142">
        <v>42962</v>
      </c>
      <c r="B4603" s="136">
        <f t="shared" si="309"/>
        <v>2017</v>
      </c>
      <c r="C4603" s="143">
        <v>1.1736</v>
      </c>
      <c r="D4603" s="133">
        <f t="shared" si="307"/>
        <v>1.1736</v>
      </c>
      <c r="E4603" s="144">
        <v>42963</v>
      </c>
      <c r="F4603" s="139">
        <f t="shared" si="310"/>
        <v>2017</v>
      </c>
      <c r="G4603" s="140">
        <v>1.286</v>
      </c>
      <c r="H4603" s="145">
        <f t="shared" si="308"/>
        <v>1.286</v>
      </c>
    </row>
    <row r="4604" spans="1:8">
      <c r="A4604" s="142">
        <v>42963</v>
      </c>
      <c r="B4604" s="136">
        <f t="shared" si="309"/>
        <v>2017</v>
      </c>
      <c r="C4604" s="143">
        <v>1.1702999999999999</v>
      </c>
      <c r="D4604" s="133">
        <f t="shared" si="307"/>
        <v>1.1702999999999999</v>
      </c>
      <c r="E4604" s="144">
        <v>42964</v>
      </c>
      <c r="F4604" s="139">
        <f t="shared" si="310"/>
        <v>2017</v>
      </c>
      <c r="G4604" s="140">
        <v>1.2887999999999999</v>
      </c>
      <c r="H4604" s="145">
        <f t="shared" si="308"/>
        <v>1.2887999999999999</v>
      </c>
    </row>
    <row r="4605" spans="1:8">
      <c r="A4605" s="142">
        <v>42964</v>
      </c>
      <c r="B4605" s="136">
        <f t="shared" si="309"/>
        <v>2017</v>
      </c>
      <c r="C4605" s="143">
        <v>1.1736</v>
      </c>
      <c r="D4605" s="133">
        <f t="shared" si="307"/>
        <v>1.1736</v>
      </c>
      <c r="E4605" s="144">
        <v>42965</v>
      </c>
      <c r="F4605" s="139">
        <f t="shared" si="310"/>
        <v>2017</v>
      </c>
      <c r="G4605" s="140">
        <v>1.2847</v>
      </c>
      <c r="H4605" s="145">
        <f t="shared" si="308"/>
        <v>1.2847</v>
      </c>
    </row>
    <row r="4606" spans="1:8">
      <c r="A4606" s="142">
        <v>42965</v>
      </c>
      <c r="B4606" s="136">
        <f t="shared" si="309"/>
        <v>2017</v>
      </c>
      <c r="C4606" s="143">
        <v>1.1748000000000001</v>
      </c>
      <c r="D4606" s="133">
        <f t="shared" si="307"/>
        <v>1.1748000000000001</v>
      </c>
      <c r="E4606" s="144">
        <v>42968</v>
      </c>
      <c r="F4606" s="139">
        <f t="shared" si="310"/>
        <v>2017</v>
      </c>
      <c r="G4606" s="140">
        <v>1.2903</v>
      </c>
      <c r="H4606" s="145">
        <f t="shared" si="308"/>
        <v>1.2903</v>
      </c>
    </row>
    <row r="4607" spans="1:8">
      <c r="A4607" s="142">
        <v>42968</v>
      </c>
      <c r="B4607" s="136">
        <f t="shared" si="309"/>
        <v>2017</v>
      </c>
      <c r="C4607" s="143">
        <v>1.1814</v>
      </c>
      <c r="D4607" s="133">
        <f t="shared" si="307"/>
        <v>1.1814</v>
      </c>
      <c r="E4607" s="144">
        <v>42969</v>
      </c>
      <c r="F4607" s="139">
        <f t="shared" si="310"/>
        <v>2017</v>
      </c>
      <c r="G4607" s="140">
        <v>1.2834000000000001</v>
      </c>
      <c r="H4607" s="145">
        <f t="shared" si="308"/>
        <v>1.2834000000000001</v>
      </c>
    </row>
    <row r="4608" spans="1:8">
      <c r="A4608" s="142">
        <v>42969</v>
      </c>
      <c r="B4608" s="136">
        <f t="shared" si="309"/>
        <v>2017</v>
      </c>
      <c r="C4608" s="143">
        <v>1.1761999999999999</v>
      </c>
      <c r="D4608" s="133">
        <f t="shared" si="307"/>
        <v>1.1761999999999999</v>
      </c>
      <c r="E4608" s="144">
        <v>42970</v>
      </c>
      <c r="F4608" s="139">
        <f t="shared" si="310"/>
        <v>2017</v>
      </c>
      <c r="G4608" s="140">
        <v>1.2786999999999999</v>
      </c>
      <c r="H4608" s="145">
        <f t="shared" si="308"/>
        <v>1.2786999999999999</v>
      </c>
    </row>
    <row r="4609" spans="1:8">
      <c r="A4609" s="142">
        <v>42970</v>
      </c>
      <c r="B4609" s="136">
        <f t="shared" si="309"/>
        <v>2017</v>
      </c>
      <c r="C4609" s="143">
        <v>1.1801999999999999</v>
      </c>
      <c r="D4609" s="133">
        <f t="shared" si="307"/>
        <v>1.1801999999999999</v>
      </c>
      <c r="E4609" s="144">
        <v>42971</v>
      </c>
      <c r="F4609" s="139">
        <f t="shared" si="310"/>
        <v>2017</v>
      </c>
      <c r="G4609" s="140">
        <v>1.2802</v>
      </c>
      <c r="H4609" s="145">
        <f t="shared" si="308"/>
        <v>1.2802</v>
      </c>
    </row>
    <row r="4610" spans="1:8">
      <c r="A4610" s="142">
        <v>42971</v>
      </c>
      <c r="B4610" s="136">
        <f t="shared" si="309"/>
        <v>2017</v>
      </c>
      <c r="C4610" s="143">
        <v>1.1800999999999999</v>
      </c>
      <c r="D4610" s="133">
        <f t="shared" si="307"/>
        <v>1.1800999999999999</v>
      </c>
      <c r="E4610" s="144">
        <v>42972</v>
      </c>
      <c r="F4610" s="139">
        <f t="shared" si="310"/>
        <v>2017</v>
      </c>
      <c r="G4610" s="140">
        <v>1.2873000000000001</v>
      </c>
      <c r="H4610" s="145">
        <f t="shared" si="308"/>
        <v>1.2873000000000001</v>
      </c>
    </row>
    <row r="4611" spans="1:8">
      <c r="A4611" s="142">
        <v>42972</v>
      </c>
      <c r="B4611" s="136">
        <f t="shared" si="309"/>
        <v>2017</v>
      </c>
      <c r="C4611" s="143">
        <v>1.1874</v>
      </c>
      <c r="D4611" s="133">
        <f t="shared" si="307"/>
        <v>1.1874</v>
      </c>
      <c r="E4611" s="144">
        <v>42975</v>
      </c>
      <c r="F4611" s="139">
        <f t="shared" si="310"/>
        <v>2017</v>
      </c>
      <c r="G4611" s="140">
        <v>1.2927</v>
      </c>
      <c r="H4611" s="145">
        <f t="shared" si="308"/>
        <v>1.2927</v>
      </c>
    </row>
    <row r="4612" spans="1:8">
      <c r="A4612" s="142">
        <v>42975</v>
      </c>
      <c r="B4612" s="136">
        <f t="shared" si="309"/>
        <v>2017</v>
      </c>
      <c r="C4612" s="143">
        <v>1.1973</v>
      </c>
      <c r="D4612" s="133">
        <f t="shared" si="307"/>
        <v>1.1973</v>
      </c>
      <c r="E4612" s="144">
        <v>42976</v>
      </c>
      <c r="F4612" s="139">
        <f t="shared" si="310"/>
        <v>2017</v>
      </c>
      <c r="G4612" s="140">
        <v>1.2937000000000001</v>
      </c>
      <c r="H4612" s="145">
        <f t="shared" si="308"/>
        <v>1.2937000000000001</v>
      </c>
    </row>
    <row r="4613" spans="1:8">
      <c r="A4613" s="142">
        <v>42976</v>
      </c>
      <c r="B4613" s="136">
        <f t="shared" si="309"/>
        <v>2017</v>
      </c>
      <c r="C4613" s="143">
        <v>1.2024999999999999</v>
      </c>
      <c r="D4613" s="133">
        <f t="shared" si="307"/>
        <v>1.2024999999999999</v>
      </c>
      <c r="E4613" s="144">
        <v>42977</v>
      </c>
      <c r="F4613" s="139">
        <f t="shared" si="310"/>
        <v>2017</v>
      </c>
      <c r="G4613" s="140">
        <v>1.2934000000000001</v>
      </c>
      <c r="H4613" s="145">
        <f t="shared" si="308"/>
        <v>1.2934000000000001</v>
      </c>
    </row>
    <row r="4614" spans="1:8">
      <c r="A4614" s="142">
        <v>42977</v>
      </c>
      <c r="B4614" s="136">
        <f t="shared" si="309"/>
        <v>2017</v>
      </c>
      <c r="C4614" s="143">
        <v>1.1927000000000001</v>
      </c>
      <c r="D4614" s="133">
        <f t="shared" si="307"/>
        <v>1.1927000000000001</v>
      </c>
      <c r="E4614" s="144">
        <v>42978</v>
      </c>
      <c r="F4614" s="139">
        <f t="shared" si="310"/>
        <v>2017</v>
      </c>
      <c r="G4614" s="140">
        <v>1.2887999999999999</v>
      </c>
      <c r="H4614" s="145">
        <f t="shared" si="308"/>
        <v>1.2887999999999999</v>
      </c>
    </row>
    <row r="4615" spans="1:8">
      <c r="A4615" s="142">
        <v>42978</v>
      </c>
      <c r="B4615" s="136">
        <f t="shared" si="309"/>
        <v>2017</v>
      </c>
      <c r="C4615" s="143">
        <v>1.1894</v>
      </c>
      <c r="D4615" s="133">
        <f t="shared" ref="D4615:D4678" si="311">IF(ISNUMBER(C4615),C4615,"")</f>
        <v>1.1894</v>
      </c>
      <c r="E4615" s="144">
        <v>42979</v>
      </c>
      <c r="F4615" s="139">
        <f t="shared" si="310"/>
        <v>2017</v>
      </c>
      <c r="G4615" s="140">
        <v>1.2971999999999999</v>
      </c>
      <c r="H4615" s="145">
        <f t="shared" ref="H4615:H4678" si="312">IF(ISNUMBER(G4615),G4615,"")</f>
        <v>1.2971999999999999</v>
      </c>
    </row>
    <row r="4616" spans="1:8">
      <c r="A4616" s="142">
        <v>42979</v>
      </c>
      <c r="B4616" s="136">
        <f t="shared" ref="B4616:B4679" si="313">YEAR(A4616)</f>
        <v>2017</v>
      </c>
      <c r="C4616" s="143">
        <v>1.1878</v>
      </c>
      <c r="D4616" s="133">
        <f t="shared" si="311"/>
        <v>1.1878</v>
      </c>
      <c r="E4616" s="144">
        <v>42982</v>
      </c>
      <c r="F4616" s="139">
        <f t="shared" si="310"/>
        <v>2017</v>
      </c>
      <c r="G4616" s="140" t="s">
        <v>50</v>
      </c>
      <c r="H4616" s="145" t="str">
        <f t="shared" si="312"/>
        <v/>
      </c>
    </row>
    <row r="4617" spans="1:8">
      <c r="A4617" s="142">
        <v>42982</v>
      </c>
      <c r="B4617" s="136">
        <f t="shared" si="313"/>
        <v>2017</v>
      </c>
      <c r="C4617" s="143" t="s">
        <v>50</v>
      </c>
      <c r="D4617" s="133" t="str">
        <f t="shared" si="311"/>
        <v/>
      </c>
      <c r="E4617" s="144">
        <v>42983</v>
      </c>
      <c r="F4617" s="139">
        <f t="shared" ref="F4617:F4680" si="314">YEAR(E4617)</f>
        <v>2017</v>
      </c>
      <c r="G4617" s="140">
        <v>1.3012999999999999</v>
      </c>
      <c r="H4617" s="145">
        <f t="shared" si="312"/>
        <v>1.3012999999999999</v>
      </c>
    </row>
    <row r="4618" spans="1:8">
      <c r="A4618" s="142">
        <v>42983</v>
      </c>
      <c r="B4618" s="136">
        <f t="shared" si="313"/>
        <v>2017</v>
      </c>
      <c r="C4618" s="143">
        <v>1.1911</v>
      </c>
      <c r="D4618" s="133">
        <f t="shared" si="311"/>
        <v>1.1911</v>
      </c>
      <c r="E4618" s="144">
        <v>42984</v>
      </c>
      <c r="F4618" s="139">
        <f t="shared" si="314"/>
        <v>2017</v>
      </c>
      <c r="G4618" s="140">
        <v>1.3072999999999999</v>
      </c>
      <c r="H4618" s="145">
        <f t="shared" si="312"/>
        <v>1.3072999999999999</v>
      </c>
    </row>
    <row r="4619" spans="1:8">
      <c r="A4619" s="142">
        <v>42984</v>
      </c>
      <c r="B4619" s="136">
        <f t="shared" si="313"/>
        <v>2017</v>
      </c>
      <c r="C4619" s="143">
        <v>1.1942999999999999</v>
      </c>
      <c r="D4619" s="133">
        <f t="shared" si="311"/>
        <v>1.1942999999999999</v>
      </c>
      <c r="E4619" s="144">
        <v>42985</v>
      </c>
      <c r="F4619" s="139">
        <f t="shared" si="314"/>
        <v>2017</v>
      </c>
      <c r="G4619" s="140">
        <v>1.3093999999999999</v>
      </c>
      <c r="H4619" s="145">
        <f t="shared" si="312"/>
        <v>1.3093999999999999</v>
      </c>
    </row>
    <row r="4620" spans="1:8">
      <c r="A4620" s="142">
        <v>42985</v>
      </c>
      <c r="B4620" s="136">
        <f t="shared" si="313"/>
        <v>2017</v>
      </c>
      <c r="C4620" s="143">
        <v>1.2028000000000001</v>
      </c>
      <c r="D4620" s="133">
        <f t="shared" si="311"/>
        <v>1.2028000000000001</v>
      </c>
      <c r="E4620" s="144">
        <v>42986</v>
      </c>
      <c r="F4620" s="139">
        <f t="shared" si="314"/>
        <v>2017</v>
      </c>
      <c r="G4620" s="140">
        <v>1.3210999999999999</v>
      </c>
      <c r="H4620" s="145">
        <f t="shared" si="312"/>
        <v>1.3210999999999999</v>
      </c>
    </row>
    <row r="4621" spans="1:8">
      <c r="A4621" s="142">
        <v>42986</v>
      </c>
      <c r="B4621" s="136">
        <f t="shared" si="313"/>
        <v>2017</v>
      </c>
      <c r="C4621" s="143">
        <v>1.2040999999999999</v>
      </c>
      <c r="D4621" s="133">
        <f t="shared" si="311"/>
        <v>1.2040999999999999</v>
      </c>
      <c r="E4621" s="144">
        <v>42989</v>
      </c>
      <c r="F4621" s="139">
        <f t="shared" si="314"/>
        <v>2017</v>
      </c>
      <c r="G4621" s="140">
        <v>1.3172999999999999</v>
      </c>
      <c r="H4621" s="145">
        <f t="shared" si="312"/>
        <v>1.3172999999999999</v>
      </c>
    </row>
    <row r="4622" spans="1:8">
      <c r="A4622" s="142">
        <v>42989</v>
      </c>
      <c r="B4622" s="136">
        <f t="shared" si="313"/>
        <v>2017</v>
      </c>
      <c r="C4622" s="143">
        <v>1.1963999999999999</v>
      </c>
      <c r="D4622" s="133">
        <f t="shared" si="311"/>
        <v>1.1963999999999999</v>
      </c>
      <c r="E4622" s="144">
        <v>42990</v>
      </c>
      <c r="F4622" s="139">
        <f t="shared" si="314"/>
        <v>2017</v>
      </c>
      <c r="G4622" s="140">
        <v>1.3280000000000001</v>
      </c>
      <c r="H4622" s="145">
        <f t="shared" si="312"/>
        <v>1.3280000000000001</v>
      </c>
    </row>
    <row r="4623" spans="1:8">
      <c r="A4623" s="142">
        <v>42990</v>
      </c>
      <c r="B4623" s="136">
        <f t="shared" si="313"/>
        <v>2017</v>
      </c>
      <c r="C4623" s="143">
        <v>1.1968000000000001</v>
      </c>
      <c r="D4623" s="133">
        <f t="shared" si="311"/>
        <v>1.1968000000000001</v>
      </c>
      <c r="E4623" s="144">
        <v>42991</v>
      </c>
      <c r="F4623" s="139">
        <f t="shared" si="314"/>
        <v>2017</v>
      </c>
      <c r="G4623" s="140">
        <v>1.3218000000000001</v>
      </c>
      <c r="H4623" s="145">
        <f t="shared" si="312"/>
        <v>1.3218000000000001</v>
      </c>
    </row>
    <row r="4624" spans="1:8">
      <c r="A4624" s="142">
        <v>42991</v>
      </c>
      <c r="B4624" s="136">
        <f t="shared" si="313"/>
        <v>2017</v>
      </c>
      <c r="C4624" s="143">
        <v>1.1898</v>
      </c>
      <c r="D4624" s="133">
        <f t="shared" si="311"/>
        <v>1.1898</v>
      </c>
      <c r="E4624" s="144">
        <v>42992</v>
      </c>
      <c r="F4624" s="139">
        <f t="shared" si="314"/>
        <v>2017</v>
      </c>
      <c r="G4624" s="140">
        <v>1.3398000000000001</v>
      </c>
      <c r="H4624" s="145">
        <f t="shared" si="312"/>
        <v>1.3398000000000001</v>
      </c>
    </row>
    <row r="4625" spans="1:8">
      <c r="A4625" s="142">
        <v>42992</v>
      </c>
      <c r="B4625" s="136">
        <f t="shared" si="313"/>
        <v>2017</v>
      </c>
      <c r="C4625" s="143">
        <v>1.1886000000000001</v>
      </c>
      <c r="D4625" s="133">
        <f t="shared" si="311"/>
        <v>1.1886000000000001</v>
      </c>
      <c r="E4625" s="144">
        <v>42993</v>
      </c>
      <c r="F4625" s="139">
        <f t="shared" si="314"/>
        <v>2017</v>
      </c>
      <c r="G4625" s="140">
        <v>1.3577999999999999</v>
      </c>
      <c r="H4625" s="145">
        <f t="shared" si="312"/>
        <v>1.3577999999999999</v>
      </c>
    </row>
    <row r="4626" spans="1:8">
      <c r="A4626" s="142">
        <v>42993</v>
      </c>
      <c r="B4626" s="136">
        <f t="shared" si="313"/>
        <v>2017</v>
      </c>
      <c r="C4626" s="143">
        <v>1.1959</v>
      </c>
      <c r="D4626" s="133">
        <f t="shared" si="311"/>
        <v>1.1959</v>
      </c>
      <c r="E4626" s="144">
        <v>42996</v>
      </c>
      <c r="F4626" s="139">
        <f t="shared" si="314"/>
        <v>2017</v>
      </c>
      <c r="G4626" s="140">
        <v>1.3485</v>
      </c>
      <c r="H4626" s="145">
        <f t="shared" si="312"/>
        <v>1.3485</v>
      </c>
    </row>
    <row r="4627" spans="1:8">
      <c r="A4627" s="142">
        <v>42996</v>
      </c>
      <c r="B4627" s="136">
        <f t="shared" si="313"/>
        <v>2017</v>
      </c>
      <c r="C4627" s="143">
        <v>1.1938</v>
      </c>
      <c r="D4627" s="133">
        <f t="shared" si="311"/>
        <v>1.1938</v>
      </c>
      <c r="E4627" s="144">
        <v>42997</v>
      </c>
      <c r="F4627" s="139">
        <f t="shared" si="314"/>
        <v>2017</v>
      </c>
      <c r="G4627" s="140">
        <v>1.3516999999999999</v>
      </c>
      <c r="H4627" s="145">
        <f t="shared" si="312"/>
        <v>1.3516999999999999</v>
      </c>
    </row>
    <row r="4628" spans="1:8">
      <c r="A4628" s="142">
        <v>42997</v>
      </c>
      <c r="B4628" s="136">
        <f t="shared" si="313"/>
        <v>2017</v>
      </c>
      <c r="C4628" s="143">
        <v>1.198</v>
      </c>
      <c r="D4628" s="133">
        <f t="shared" si="311"/>
        <v>1.198</v>
      </c>
      <c r="E4628" s="144">
        <v>42998</v>
      </c>
      <c r="F4628" s="139">
        <f t="shared" si="314"/>
        <v>2017</v>
      </c>
      <c r="G4628" s="140">
        <v>1.3564000000000001</v>
      </c>
      <c r="H4628" s="145">
        <f t="shared" si="312"/>
        <v>1.3564000000000001</v>
      </c>
    </row>
    <row r="4629" spans="1:8">
      <c r="A4629" s="142">
        <v>42998</v>
      </c>
      <c r="B4629" s="136">
        <f t="shared" si="313"/>
        <v>2017</v>
      </c>
      <c r="C4629" s="143">
        <v>1.1998</v>
      </c>
      <c r="D4629" s="133">
        <f t="shared" si="311"/>
        <v>1.1998</v>
      </c>
      <c r="E4629" s="144">
        <v>42999</v>
      </c>
      <c r="F4629" s="139">
        <f t="shared" si="314"/>
        <v>2017</v>
      </c>
      <c r="G4629" s="140">
        <v>1.3575999999999999</v>
      </c>
      <c r="H4629" s="145">
        <f t="shared" si="312"/>
        <v>1.3575999999999999</v>
      </c>
    </row>
    <row r="4630" spans="1:8">
      <c r="A4630" s="142">
        <v>42999</v>
      </c>
      <c r="B4630" s="136">
        <f t="shared" si="313"/>
        <v>2017</v>
      </c>
      <c r="C4630" s="143">
        <v>1.1946000000000001</v>
      </c>
      <c r="D4630" s="133">
        <f t="shared" si="311"/>
        <v>1.1946000000000001</v>
      </c>
      <c r="E4630" s="144">
        <v>43000</v>
      </c>
      <c r="F4630" s="139">
        <f t="shared" si="314"/>
        <v>2017</v>
      </c>
      <c r="G4630" s="140">
        <v>1.3531</v>
      </c>
      <c r="H4630" s="145">
        <f t="shared" si="312"/>
        <v>1.3531</v>
      </c>
    </row>
    <row r="4631" spans="1:8">
      <c r="A4631" s="142">
        <v>43000</v>
      </c>
      <c r="B4631" s="136">
        <f t="shared" si="313"/>
        <v>2017</v>
      </c>
      <c r="C4631" s="143">
        <v>1.1969000000000001</v>
      </c>
      <c r="D4631" s="133">
        <f t="shared" si="311"/>
        <v>1.1969000000000001</v>
      </c>
      <c r="E4631" s="144">
        <v>43003</v>
      </c>
      <c r="F4631" s="139">
        <f t="shared" si="314"/>
        <v>2017</v>
      </c>
      <c r="G4631" s="140">
        <v>1.3456999999999999</v>
      </c>
      <c r="H4631" s="145">
        <f t="shared" si="312"/>
        <v>1.3456999999999999</v>
      </c>
    </row>
    <row r="4632" spans="1:8">
      <c r="A4632" s="142">
        <v>43003</v>
      </c>
      <c r="B4632" s="136">
        <f t="shared" si="313"/>
        <v>2017</v>
      </c>
      <c r="C4632" s="143">
        <v>1.1852</v>
      </c>
      <c r="D4632" s="133">
        <f t="shared" si="311"/>
        <v>1.1852</v>
      </c>
      <c r="E4632" s="144">
        <v>43004</v>
      </c>
      <c r="F4632" s="139">
        <f t="shared" si="314"/>
        <v>2017</v>
      </c>
      <c r="G4632" s="140">
        <v>1.3422000000000001</v>
      </c>
      <c r="H4632" s="145">
        <f t="shared" si="312"/>
        <v>1.3422000000000001</v>
      </c>
    </row>
    <row r="4633" spans="1:8">
      <c r="A4633" s="142">
        <v>43004</v>
      </c>
      <c r="B4633" s="136">
        <f t="shared" si="313"/>
        <v>2017</v>
      </c>
      <c r="C4633" s="143">
        <v>1.1772</v>
      </c>
      <c r="D4633" s="133">
        <f t="shared" si="311"/>
        <v>1.1772</v>
      </c>
      <c r="E4633" s="144">
        <v>43005</v>
      </c>
      <c r="F4633" s="139">
        <f t="shared" si="314"/>
        <v>2017</v>
      </c>
      <c r="G4633" s="140">
        <v>1.3401000000000001</v>
      </c>
      <c r="H4633" s="145">
        <f t="shared" si="312"/>
        <v>1.3401000000000001</v>
      </c>
    </row>
    <row r="4634" spans="1:8">
      <c r="A4634" s="142">
        <v>43005</v>
      </c>
      <c r="B4634" s="136">
        <f t="shared" si="313"/>
        <v>2017</v>
      </c>
      <c r="C4634" s="143">
        <v>1.1747000000000001</v>
      </c>
      <c r="D4634" s="133">
        <f t="shared" si="311"/>
        <v>1.1747000000000001</v>
      </c>
      <c r="E4634" s="144">
        <v>43006</v>
      </c>
      <c r="F4634" s="139">
        <f t="shared" si="314"/>
        <v>2017</v>
      </c>
      <c r="G4634" s="140">
        <v>1.3434999999999999</v>
      </c>
      <c r="H4634" s="145">
        <f t="shared" si="312"/>
        <v>1.3434999999999999</v>
      </c>
    </row>
    <row r="4635" spans="1:8">
      <c r="A4635" s="142">
        <v>43006</v>
      </c>
      <c r="B4635" s="136">
        <f t="shared" si="313"/>
        <v>2017</v>
      </c>
      <c r="C4635" s="143">
        <v>1.1776</v>
      </c>
      <c r="D4635" s="133">
        <f t="shared" si="311"/>
        <v>1.1776</v>
      </c>
      <c r="E4635" s="144">
        <v>43007</v>
      </c>
      <c r="F4635" s="139">
        <f t="shared" si="314"/>
        <v>2017</v>
      </c>
      <c r="G4635" s="140">
        <v>1.3402000000000001</v>
      </c>
      <c r="H4635" s="145">
        <f t="shared" si="312"/>
        <v>1.3402000000000001</v>
      </c>
    </row>
    <row r="4636" spans="1:8">
      <c r="A4636" s="142">
        <v>43007</v>
      </c>
      <c r="B4636" s="136">
        <f t="shared" si="313"/>
        <v>2017</v>
      </c>
      <c r="C4636" s="143">
        <v>1.1813</v>
      </c>
      <c r="D4636" s="133">
        <f t="shared" si="311"/>
        <v>1.1813</v>
      </c>
      <c r="E4636" s="144">
        <v>43010</v>
      </c>
      <c r="F4636" s="139">
        <f t="shared" si="314"/>
        <v>2017</v>
      </c>
      <c r="G4636" s="140">
        <v>1.3268</v>
      </c>
      <c r="H4636" s="145">
        <f t="shared" si="312"/>
        <v>1.3268</v>
      </c>
    </row>
    <row r="4637" spans="1:8">
      <c r="A4637" s="142">
        <v>43010</v>
      </c>
      <c r="B4637" s="136">
        <f t="shared" si="313"/>
        <v>2017</v>
      </c>
      <c r="C4637" s="143">
        <v>1.1745000000000001</v>
      </c>
      <c r="D4637" s="133">
        <f t="shared" si="311"/>
        <v>1.1745000000000001</v>
      </c>
      <c r="E4637" s="144">
        <v>43011</v>
      </c>
      <c r="F4637" s="139">
        <f t="shared" si="314"/>
        <v>2017</v>
      </c>
      <c r="G4637" s="140">
        <v>1.3250999999999999</v>
      </c>
      <c r="H4637" s="145">
        <f t="shared" si="312"/>
        <v>1.3250999999999999</v>
      </c>
    </row>
    <row r="4638" spans="1:8">
      <c r="A4638" s="142">
        <v>43011</v>
      </c>
      <c r="B4638" s="136">
        <f t="shared" si="313"/>
        <v>2017</v>
      </c>
      <c r="C4638" s="143">
        <v>1.1758999999999999</v>
      </c>
      <c r="D4638" s="133">
        <f t="shared" si="311"/>
        <v>1.1758999999999999</v>
      </c>
      <c r="E4638" s="144">
        <v>43012</v>
      </c>
      <c r="F4638" s="139">
        <f t="shared" si="314"/>
        <v>2017</v>
      </c>
      <c r="G4638" s="140">
        <v>1.3268</v>
      </c>
      <c r="H4638" s="145">
        <f t="shared" si="312"/>
        <v>1.3268</v>
      </c>
    </row>
    <row r="4639" spans="1:8">
      <c r="A4639" s="142">
        <v>43012</v>
      </c>
      <c r="B4639" s="136">
        <f t="shared" si="313"/>
        <v>2017</v>
      </c>
      <c r="C4639" s="143">
        <v>1.1759999999999999</v>
      </c>
      <c r="D4639" s="133">
        <f t="shared" si="311"/>
        <v>1.1759999999999999</v>
      </c>
      <c r="E4639" s="144">
        <v>43013</v>
      </c>
      <c r="F4639" s="139">
        <f t="shared" si="314"/>
        <v>2017</v>
      </c>
      <c r="G4639" s="140">
        <v>1.3131999999999999</v>
      </c>
      <c r="H4639" s="145">
        <f t="shared" si="312"/>
        <v>1.3131999999999999</v>
      </c>
    </row>
    <row r="4640" spans="1:8">
      <c r="A4640" s="142">
        <v>43013</v>
      </c>
      <c r="B4640" s="136">
        <f t="shared" si="313"/>
        <v>2017</v>
      </c>
      <c r="C4640" s="143">
        <v>1.1706000000000001</v>
      </c>
      <c r="D4640" s="133">
        <f t="shared" si="311"/>
        <v>1.1706000000000001</v>
      </c>
      <c r="E4640" s="144">
        <v>43014</v>
      </c>
      <c r="F4640" s="139">
        <f t="shared" si="314"/>
        <v>2017</v>
      </c>
      <c r="G4640" s="140">
        <v>1.3063</v>
      </c>
      <c r="H4640" s="145">
        <f t="shared" si="312"/>
        <v>1.3063</v>
      </c>
    </row>
    <row r="4641" spans="1:8">
      <c r="A4641" s="142">
        <v>43014</v>
      </c>
      <c r="B4641" s="136">
        <f t="shared" si="313"/>
        <v>2017</v>
      </c>
      <c r="C4641" s="143">
        <v>1.1732</v>
      </c>
      <c r="D4641" s="133">
        <f t="shared" si="311"/>
        <v>1.1732</v>
      </c>
      <c r="E4641" s="144">
        <v>43017</v>
      </c>
      <c r="F4641" s="139">
        <f t="shared" si="314"/>
        <v>2017</v>
      </c>
      <c r="G4641" s="140" t="s">
        <v>50</v>
      </c>
      <c r="H4641" s="145" t="str">
        <f t="shared" si="312"/>
        <v/>
      </c>
    </row>
    <row r="4642" spans="1:8">
      <c r="A4642" s="142">
        <v>43017</v>
      </c>
      <c r="B4642" s="136">
        <f t="shared" si="313"/>
        <v>2017</v>
      </c>
      <c r="C4642" s="143" t="s">
        <v>50</v>
      </c>
      <c r="D4642" s="133" t="str">
        <f t="shared" si="311"/>
        <v/>
      </c>
      <c r="E4642" s="144">
        <v>43018</v>
      </c>
      <c r="F4642" s="139">
        <f t="shared" si="314"/>
        <v>2017</v>
      </c>
      <c r="G4642" s="140">
        <v>1.3214999999999999</v>
      </c>
      <c r="H4642" s="145">
        <f t="shared" si="312"/>
        <v>1.3214999999999999</v>
      </c>
    </row>
    <row r="4643" spans="1:8">
      <c r="A4643" s="142">
        <v>43018</v>
      </c>
      <c r="B4643" s="136">
        <f t="shared" si="313"/>
        <v>2017</v>
      </c>
      <c r="C4643" s="143">
        <v>1.1803999999999999</v>
      </c>
      <c r="D4643" s="133">
        <f t="shared" si="311"/>
        <v>1.1803999999999999</v>
      </c>
      <c r="E4643" s="144">
        <v>43019</v>
      </c>
      <c r="F4643" s="139">
        <f t="shared" si="314"/>
        <v>2017</v>
      </c>
      <c r="G4643" s="140">
        <v>1.321</v>
      </c>
      <c r="H4643" s="145">
        <f t="shared" si="312"/>
        <v>1.321</v>
      </c>
    </row>
    <row r="4644" spans="1:8">
      <c r="A4644" s="142">
        <v>43019</v>
      </c>
      <c r="B4644" s="136">
        <f t="shared" si="313"/>
        <v>2017</v>
      </c>
      <c r="C4644" s="143">
        <v>1.1847000000000001</v>
      </c>
      <c r="D4644" s="133">
        <f t="shared" si="311"/>
        <v>1.1847000000000001</v>
      </c>
      <c r="E4644" s="144">
        <v>43020</v>
      </c>
      <c r="F4644" s="139">
        <f t="shared" si="314"/>
        <v>2017</v>
      </c>
      <c r="G4644" s="140">
        <v>1.3173999999999999</v>
      </c>
      <c r="H4644" s="145">
        <f t="shared" si="312"/>
        <v>1.3173999999999999</v>
      </c>
    </row>
    <row r="4645" spans="1:8">
      <c r="A4645" s="142">
        <v>43020</v>
      </c>
      <c r="B4645" s="136">
        <f t="shared" si="313"/>
        <v>2017</v>
      </c>
      <c r="C4645" s="143">
        <v>1.1839999999999999</v>
      </c>
      <c r="D4645" s="133">
        <f t="shared" si="311"/>
        <v>1.1839999999999999</v>
      </c>
      <c r="E4645" s="144">
        <v>43021</v>
      </c>
      <c r="F4645" s="139">
        <f t="shared" si="314"/>
        <v>2017</v>
      </c>
      <c r="G4645" s="140">
        <v>1.3304</v>
      </c>
      <c r="H4645" s="145">
        <f t="shared" si="312"/>
        <v>1.3304</v>
      </c>
    </row>
    <row r="4646" spans="1:8">
      <c r="A4646" s="142">
        <v>43021</v>
      </c>
      <c r="B4646" s="136">
        <f t="shared" si="313"/>
        <v>2017</v>
      </c>
      <c r="C4646" s="143">
        <v>1.1837</v>
      </c>
      <c r="D4646" s="133">
        <f t="shared" si="311"/>
        <v>1.1837</v>
      </c>
      <c r="E4646" s="144">
        <v>43024</v>
      </c>
      <c r="F4646" s="139">
        <f t="shared" si="314"/>
        <v>2017</v>
      </c>
      <c r="G4646" s="140">
        <v>1.3285</v>
      </c>
      <c r="H4646" s="145">
        <f t="shared" si="312"/>
        <v>1.3285</v>
      </c>
    </row>
    <row r="4647" spans="1:8">
      <c r="A4647" s="142">
        <v>43024</v>
      </c>
      <c r="B4647" s="136">
        <f t="shared" si="313"/>
        <v>2017</v>
      </c>
      <c r="C4647" s="143">
        <v>1.181</v>
      </c>
      <c r="D4647" s="133">
        <f t="shared" si="311"/>
        <v>1.181</v>
      </c>
      <c r="E4647" s="144">
        <v>43025</v>
      </c>
      <c r="F4647" s="139">
        <f t="shared" si="314"/>
        <v>2017</v>
      </c>
      <c r="G4647" s="140">
        <v>1.3182</v>
      </c>
      <c r="H4647" s="145">
        <f t="shared" si="312"/>
        <v>1.3182</v>
      </c>
    </row>
    <row r="4648" spans="1:8">
      <c r="A4648" s="142">
        <v>43025</v>
      </c>
      <c r="B4648" s="136">
        <f t="shared" si="313"/>
        <v>2017</v>
      </c>
      <c r="C4648" s="143">
        <v>1.1754</v>
      </c>
      <c r="D4648" s="133">
        <f t="shared" si="311"/>
        <v>1.1754</v>
      </c>
      <c r="E4648" s="144">
        <v>43026</v>
      </c>
      <c r="F4648" s="139">
        <f t="shared" si="314"/>
        <v>2017</v>
      </c>
      <c r="G4648" s="140">
        <v>1.3183</v>
      </c>
      <c r="H4648" s="145">
        <f t="shared" si="312"/>
        <v>1.3183</v>
      </c>
    </row>
    <row r="4649" spans="1:8">
      <c r="A4649" s="142">
        <v>43026</v>
      </c>
      <c r="B4649" s="136">
        <f t="shared" si="313"/>
        <v>2017</v>
      </c>
      <c r="C4649" s="143">
        <v>1.1775</v>
      </c>
      <c r="D4649" s="133">
        <f t="shared" si="311"/>
        <v>1.1775</v>
      </c>
      <c r="E4649" s="144">
        <v>43027</v>
      </c>
      <c r="F4649" s="139">
        <f t="shared" si="314"/>
        <v>2017</v>
      </c>
      <c r="G4649" s="140">
        <v>1.3181</v>
      </c>
      <c r="H4649" s="145">
        <f t="shared" si="312"/>
        <v>1.3181</v>
      </c>
    </row>
    <row r="4650" spans="1:8">
      <c r="A4650" s="142">
        <v>43027</v>
      </c>
      <c r="B4650" s="136">
        <f t="shared" si="313"/>
        <v>2017</v>
      </c>
      <c r="C4650" s="143">
        <v>1.1841999999999999</v>
      </c>
      <c r="D4650" s="133">
        <f t="shared" si="311"/>
        <v>1.1841999999999999</v>
      </c>
      <c r="E4650" s="144">
        <v>43028</v>
      </c>
      <c r="F4650" s="139">
        <f t="shared" si="314"/>
        <v>2017</v>
      </c>
      <c r="G4650" s="140">
        <v>1.3179000000000001</v>
      </c>
      <c r="H4650" s="145">
        <f t="shared" si="312"/>
        <v>1.3179000000000001</v>
      </c>
    </row>
    <row r="4651" spans="1:8">
      <c r="A4651" s="142">
        <v>43028</v>
      </c>
      <c r="B4651" s="136">
        <f t="shared" si="313"/>
        <v>2017</v>
      </c>
      <c r="C4651" s="143">
        <v>1.177</v>
      </c>
      <c r="D4651" s="133">
        <f t="shared" si="311"/>
        <v>1.177</v>
      </c>
      <c r="E4651" s="144">
        <v>43031</v>
      </c>
      <c r="F4651" s="139">
        <f t="shared" si="314"/>
        <v>2017</v>
      </c>
      <c r="G4651" s="140">
        <v>1.3201000000000001</v>
      </c>
      <c r="H4651" s="145">
        <f t="shared" si="312"/>
        <v>1.3201000000000001</v>
      </c>
    </row>
    <row r="4652" spans="1:8">
      <c r="A4652" s="142">
        <v>43031</v>
      </c>
      <c r="B4652" s="136">
        <f t="shared" si="313"/>
        <v>2017</v>
      </c>
      <c r="C4652" s="143">
        <v>1.1761999999999999</v>
      </c>
      <c r="D4652" s="133">
        <f t="shared" si="311"/>
        <v>1.1761999999999999</v>
      </c>
      <c r="E4652" s="144">
        <v>43032</v>
      </c>
      <c r="F4652" s="139">
        <f t="shared" si="314"/>
        <v>2017</v>
      </c>
      <c r="G4652" s="140">
        <v>1.3124</v>
      </c>
      <c r="H4652" s="145">
        <f t="shared" si="312"/>
        <v>1.3124</v>
      </c>
    </row>
    <row r="4653" spans="1:8">
      <c r="A4653" s="142">
        <v>43032</v>
      </c>
      <c r="B4653" s="136">
        <f t="shared" si="313"/>
        <v>2017</v>
      </c>
      <c r="C4653" s="143">
        <v>1.1766000000000001</v>
      </c>
      <c r="D4653" s="133">
        <f t="shared" si="311"/>
        <v>1.1766000000000001</v>
      </c>
      <c r="E4653" s="144">
        <v>43033</v>
      </c>
      <c r="F4653" s="139">
        <f t="shared" si="314"/>
        <v>2017</v>
      </c>
      <c r="G4653" s="140">
        <v>1.3251999999999999</v>
      </c>
      <c r="H4653" s="145">
        <f t="shared" si="312"/>
        <v>1.3251999999999999</v>
      </c>
    </row>
    <row r="4654" spans="1:8">
      <c r="A4654" s="142">
        <v>43033</v>
      </c>
      <c r="B4654" s="136">
        <f t="shared" si="313"/>
        <v>2017</v>
      </c>
      <c r="C4654" s="143">
        <v>1.1801999999999999</v>
      </c>
      <c r="D4654" s="133">
        <f t="shared" si="311"/>
        <v>1.1801999999999999</v>
      </c>
      <c r="E4654" s="144">
        <v>43034</v>
      </c>
      <c r="F4654" s="139">
        <f t="shared" si="314"/>
        <v>2017</v>
      </c>
      <c r="G4654" s="140">
        <v>1.3181</v>
      </c>
      <c r="H4654" s="145">
        <f t="shared" si="312"/>
        <v>1.3181</v>
      </c>
    </row>
    <row r="4655" spans="1:8">
      <c r="A4655" s="142">
        <v>43034</v>
      </c>
      <c r="B4655" s="136">
        <f t="shared" si="313"/>
        <v>2017</v>
      </c>
      <c r="C4655" s="143">
        <v>1.17</v>
      </c>
      <c r="D4655" s="133">
        <f t="shared" si="311"/>
        <v>1.17</v>
      </c>
      <c r="E4655" s="144">
        <v>43035</v>
      </c>
      <c r="F4655" s="139">
        <f t="shared" si="314"/>
        <v>2017</v>
      </c>
      <c r="G4655" s="140">
        <v>1.3108</v>
      </c>
      <c r="H4655" s="145">
        <f t="shared" si="312"/>
        <v>1.3108</v>
      </c>
    </row>
    <row r="4656" spans="1:8">
      <c r="A4656" s="142">
        <v>43035</v>
      </c>
      <c r="B4656" s="136">
        <f t="shared" si="313"/>
        <v>2017</v>
      </c>
      <c r="C4656" s="143">
        <v>1.1579999999999999</v>
      </c>
      <c r="D4656" s="133">
        <f t="shared" si="311"/>
        <v>1.1579999999999999</v>
      </c>
      <c r="E4656" s="144">
        <v>43038</v>
      </c>
      <c r="F4656" s="139">
        <f t="shared" si="314"/>
        <v>2017</v>
      </c>
      <c r="G4656" s="140">
        <v>1.3194999999999999</v>
      </c>
      <c r="H4656" s="145">
        <f t="shared" si="312"/>
        <v>1.3194999999999999</v>
      </c>
    </row>
    <row r="4657" spans="1:8">
      <c r="A4657" s="142">
        <v>43038</v>
      </c>
      <c r="B4657" s="136">
        <f t="shared" si="313"/>
        <v>2017</v>
      </c>
      <c r="C4657" s="143">
        <v>1.1626000000000001</v>
      </c>
      <c r="D4657" s="133">
        <f t="shared" si="311"/>
        <v>1.1626000000000001</v>
      </c>
      <c r="E4657" s="144">
        <v>43039</v>
      </c>
      <c r="F4657" s="139">
        <f t="shared" si="314"/>
        <v>2017</v>
      </c>
      <c r="G4657" s="140">
        <v>1.3281000000000001</v>
      </c>
      <c r="H4657" s="145">
        <f t="shared" si="312"/>
        <v>1.3281000000000001</v>
      </c>
    </row>
    <row r="4658" spans="1:8">
      <c r="A4658" s="142">
        <v>43039</v>
      </c>
      <c r="B4658" s="136">
        <f t="shared" si="313"/>
        <v>2017</v>
      </c>
      <c r="C4658" s="143">
        <v>1.1648000000000001</v>
      </c>
      <c r="D4658" s="133">
        <f t="shared" si="311"/>
        <v>1.1648000000000001</v>
      </c>
      <c r="E4658" s="144">
        <v>43040</v>
      </c>
      <c r="F4658" s="139">
        <f t="shared" si="314"/>
        <v>2017</v>
      </c>
      <c r="G4658" s="140">
        <v>1.3257000000000001</v>
      </c>
      <c r="H4658" s="145">
        <f t="shared" si="312"/>
        <v>1.3257000000000001</v>
      </c>
    </row>
    <row r="4659" spans="1:8">
      <c r="A4659" s="142">
        <v>43040</v>
      </c>
      <c r="B4659" s="136">
        <f t="shared" si="313"/>
        <v>2017</v>
      </c>
      <c r="C4659" s="143">
        <v>1.1617999999999999</v>
      </c>
      <c r="D4659" s="133">
        <f t="shared" si="311"/>
        <v>1.1617999999999999</v>
      </c>
      <c r="E4659" s="144">
        <v>43041</v>
      </c>
      <c r="F4659" s="139">
        <f t="shared" si="314"/>
        <v>2017</v>
      </c>
      <c r="G4659" s="140">
        <v>1.3068</v>
      </c>
      <c r="H4659" s="145">
        <f t="shared" si="312"/>
        <v>1.3068</v>
      </c>
    </row>
    <row r="4660" spans="1:8">
      <c r="A4660" s="142">
        <v>43041</v>
      </c>
      <c r="B4660" s="136">
        <f t="shared" si="313"/>
        <v>2017</v>
      </c>
      <c r="C4660" s="143">
        <v>1.1672</v>
      </c>
      <c r="D4660" s="133">
        <f t="shared" si="311"/>
        <v>1.1672</v>
      </c>
      <c r="E4660" s="144">
        <v>43042</v>
      </c>
      <c r="F4660" s="139">
        <f t="shared" si="314"/>
        <v>2017</v>
      </c>
      <c r="G4660" s="140">
        <v>1.3067</v>
      </c>
      <c r="H4660" s="145">
        <f t="shared" si="312"/>
        <v>1.3067</v>
      </c>
    </row>
    <row r="4661" spans="1:8">
      <c r="A4661" s="142">
        <v>43042</v>
      </c>
      <c r="B4661" s="136">
        <f t="shared" si="313"/>
        <v>2017</v>
      </c>
      <c r="C4661" s="143">
        <v>1.1616</v>
      </c>
      <c r="D4661" s="133">
        <f t="shared" si="311"/>
        <v>1.1616</v>
      </c>
      <c r="E4661" s="144">
        <v>43045</v>
      </c>
      <c r="F4661" s="139">
        <f t="shared" si="314"/>
        <v>2017</v>
      </c>
      <c r="G4661" s="140">
        <v>1.3145</v>
      </c>
      <c r="H4661" s="145">
        <f t="shared" si="312"/>
        <v>1.3145</v>
      </c>
    </row>
    <row r="4662" spans="1:8">
      <c r="A4662" s="142">
        <v>43045</v>
      </c>
      <c r="B4662" s="136">
        <f t="shared" si="313"/>
        <v>2017</v>
      </c>
      <c r="C4662" s="143">
        <v>1.1599999999999999</v>
      </c>
      <c r="D4662" s="133">
        <f t="shared" si="311"/>
        <v>1.1599999999999999</v>
      </c>
      <c r="E4662" s="144">
        <v>43046</v>
      </c>
      <c r="F4662" s="139">
        <f t="shared" si="314"/>
        <v>2017</v>
      </c>
      <c r="G4662" s="140">
        <v>1.3151999999999999</v>
      </c>
      <c r="H4662" s="145">
        <f t="shared" si="312"/>
        <v>1.3151999999999999</v>
      </c>
    </row>
    <row r="4663" spans="1:8">
      <c r="A4663" s="142">
        <v>43046</v>
      </c>
      <c r="B4663" s="136">
        <f t="shared" si="313"/>
        <v>2017</v>
      </c>
      <c r="C4663" s="143">
        <v>1.1577</v>
      </c>
      <c r="D4663" s="133">
        <f t="shared" si="311"/>
        <v>1.1577</v>
      </c>
      <c r="E4663" s="144">
        <v>43047</v>
      </c>
      <c r="F4663" s="139">
        <f t="shared" si="314"/>
        <v>2017</v>
      </c>
      <c r="G4663" s="140">
        <v>1.3108</v>
      </c>
      <c r="H4663" s="145">
        <f t="shared" si="312"/>
        <v>1.3108</v>
      </c>
    </row>
    <row r="4664" spans="1:8">
      <c r="A4664" s="142">
        <v>43047</v>
      </c>
      <c r="B4664" s="136">
        <f t="shared" si="313"/>
        <v>2017</v>
      </c>
      <c r="C4664" s="143">
        <v>1.1591</v>
      </c>
      <c r="D4664" s="133">
        <f t="shared" si="311"/>
        <v>1.1591</v>
      </c>
      <c r="E4664" s="144">
        <v>43048</v>
      </c>
      <c r="F4664" s="139">
        <f t="shared" si="314"/>
        <v>2017</v>
      </c>
      <c r="G4664" s="140">
        <v>1.3132999999999999</v>
      </c>
      <c r="H4664" s="145">
        <f t="shared" si="312"/>
        <v>1.3132999999999999</v>
      </c>
    </row>
    <row r="4665" spans="1:8">
      <c r="A4665" s="142">
        <v>43048</v>
      </c>
      <c r="B4665" s="136">
        <f t="shared" si="313"/>
        <v>2017</v>
      </c>
      <c r="C4665" s="143">
        <v>1.1648000000000001</v>
      </c>
      <c r="D4665" s="133">
        <f t="shared" si="311"/>
        <v>1.1648000000000001</v>
      </c>
      <c r="E4665" s="144">
        <v>43049</v>
      </c>
      <c r="F4665" s="139">
        <f t="shared" si="314"/>
        <v>2017</v>
      </c>
      <c r="G4665" s="140" t="s">
        <v>50</v>
      </c>
      <c r="H4665" s="145" t="str">
        <f t="shared" si="312"/>
        <v/>
      </c>
    </row>
    <row r="4666" spans="1:8">
      <c r="A4666" s="142">
        <v>43049</v>
      </c>
      <c r="B4666" s="136">
        <f t="shared" si="313"/>
        <v>2017</v>
      </c>
      <c r="C4666" s="143" t="s">
        <v>50</v>
      </c>
      <c r="D4666" s="133" t="str">
        <f t="shared" si="311"/>
        <v/>
      </c>
      <c r="E4666" s="144">
        <v>43052</v>
      </c>
      <c r="F4666" s="139">
        <f t="shared" si="314"/>
        <v>2017</v>
      </c>
      <c r="G4666" s="140">
        <v>1.3101</v>
      </c>
      <c r="H4666" s="145">
        <f t="shared" si="312"/>
        <v>1.3101</v>
      </c>
    </row>
    <row r="4667" spans="1:8">
      <c r="A4667" s="142">
        <v>43052</v>
      </c>
      <c r="B4667" s="136">
        <f t="shared" si="313"/>
        <v>2017</v>
      </c>
      <c r="C4667" s="143">
        <v>1.1656</v>
      </c>
      <c r="D4667" s="133">
        <f t="shared" si="311"/>
        <v>1.1656</v>
      </c>
      <c r="E4667" s="144">
        <v>43053</v>
      </c>
      <c r="F4667" s="139">
        <f t="shared" si="314"/>
        <v>2017</v>
      </c>
      <c r="G4667" s="140">
        <v>1.3128</v>
      </c>
      <c r="H4667" s="145">
        <f t="shared" si="312"/>
        <v>1.3128</v>
      </c>
    </row>
    <row r="4668" spans="1:8">
      <c r="A4668" s="142">
        <v>43053</v>
      </c>
      <c r="B4668" s="136">
        <f t="shared" si="313"/>
        <v>2017</v>
      </c>
      <c r="C4668" s="143">
        <v>1.1763999999999999</v>
      </c>
      <c r="D4668" s="133">
        <f t="shared" si="311"/>
        <v>1.1763999999999999</v>
      </c>
      <c r="E4668" s="144">
        <v>43054</v>
      </c>
      <c r="F4668" s="139">
        <f t="shared" si="314"/>
        <v>2017</v>
      </c>
      <c r="G4668" s="140">
        <v>1.3165</v>
      </c>
      <c r="H4668" s="145">
        <f t="shared" si="312"/>
        <v>1.3165</v>
      </c>
    </row>
    <row r="4669" spans="1:8">
      <c r="A4669" s="142">
        <v>43054</v>
      </c>
      <c r="B4669" s="136">
        <f t="shared" si="313"/>
        <v>2017</v>
      </c>
      <c r="C4669" s="143">
        <v>1.1794</v>
      </c>
      <c r="D4669" s="133">
        <f t="shared" si="311"/>
        <v>1.1794</v>
      </c>
      <c r="E4669" s="144">
        <v>43055</v>
      </c>
      <c r="F4669" s="139">
        <f t="shared" si="314"/>
        <v>2017</v>
      </c>
      <c r="G4669" s="140">
        <v>1.3197000000000001</v>
      </c>
      <c r="H4669" s="145">
        <f t="shared" si="312"/>
        <v>1.3197000000000001</v>
      </c>
    </row>
    <row r="4670" spans="1:8">
      <c r="A4670" s="142">
        <v>43055</v>
      </c>
      <c r="B4670" s="136">
        <f t="shared" si="313"/>
        <v>2017</v>
      </c>
      <c r="C4670" s="143">
        <v>1.1772</v>
      </c>
      <c r="D4670" s="133">
        <f t="shared" si="311"/>
        <v>1.1772</v>
      </c>
      <c r="E4670" s="144">
        <v>43056</v>
      </c>
      <c r="F4670" s="139">
        <f t="shared" si="314"/>
        <v>2017</v>
      </c>
      <c r="G4670" s="140">
        <v>1.3222</v>
      </c>
      <c r="H4670" s="145">
        <f t="shared" si="312"/>
        <v>1.3222</v>
      </c>
    </row>
    <row r="4671" spans="1:8">
      <c r="A4671" s="142">
        <v>43056</v>
      </c>
      <c r="B4671" s="136">
        <f t="shared" si="313"/>
        <v>2017</v>
      </c>
      <c r="C4671" s="143">
        <v>1.1798999999999999</v>
      </c>
      <c r="D4671" s="133">
        <f t="shared" si="311"/>
        <v>1.1798999999999999</v>
      </c>
      <c r="E4671" s="144">
        <v>43059</v>
      </c>
      <c r="F4671" s="139">
        <f t="shared" si="314"/>
        <v>2017</v>
      </c>
      <c r="G4671" s="140">
        <v>1.3241000000000001</v>
      </c>
      <c r="H4671" s="145">
        <f t="shared" si="312"/>
        <v>1.3241000000000001</v>
      </c>
    </row>
    <row r="4672" spans="1:8">
      <c r="A4672" s="142">
        <v>43059</v>
      </c>
      <c r="B4672" s="136">
        <f t="shared" si="313"/>
        <v>2017</v>
      </c>
      <c r="C4672" s="143">
        <v>1.1740999999999999</v>
      </c>
      <c r="D4672" s="133">
        <f t="shared" si="311"/>
        <v>1.1740999999999999</v>
      </c>
      <c r="E4672" s="144">
        <v>43060</v>
      </c>
      <c r="F4672" s="139">
        <f t="shared" si="314"/>
        <v>2017</v>
      </c>
      <c r="G4672" s="140">
        <v>1.3231999999999999</v>
      </c>
      <c r="H4672" s="145">
        <f t="shared" si="312"/>
        <v>1.3231999999999999</v>
      </c>
    </row>
    <row r="4673" spans="1:8">
      <c r="A4673" s="142">
        <v>43060</v>
      </c>
      <c r="B4673" s="136">
        <f t="shared" si="313"/>
        <v>2017</v>
      </c>
      <c r="C4673" s="143">
        <v>1.1740999999999999</v>
      </c>
      <c r="D4673" s="133">
        <f t="shared" si="311"/>
        <v>1.1740999999999999</v>
      </c>
      <c r="E4673" s="144">
        <v>43061</v>
      </c>
      <c r="F4673" s="139">
        <f t="shared" si="314"/>
        <v>2017</v>
      </c>
      <c r="G4673" s="140">
        <v>1.3290999999999999</v>
      </c>
      <c r="H4673" s="145">
        <f t="shared" si="312"/>
        <v>1.3290999999999999</v>
      </c>
    </row>
    <row r="4674" spans="1:8">
      <c r="A4674" s="142">
        <v>43061</v>
      </c>
      <c r="B4674" s="136">
        <f t="shared" si="313"/>
        <v>2017</v>
      </c>
      <c r="C4674" s="143">
        <v>1.1789000000000001</v>
      </c>
      <c r="D4674" s="133">
        <f t="shared" si="311"/>
        <v>1.1789000000000001</v>
      </c>
      <c r="E4674" s="144">
        <v>43062</v>
      </c>
      <c r="F4674" s="139">
        <f t="shared" si="314"/>
        <v>2017</v>
      </c>
      <c r="G4674" s="140" t="s">
        <v>50</v>
      </c>
      <c r="H4674" s="145" t="str">
        <f t="shared" si="312"/>
        <v/>
      </c>
    </row>
    <row r="4675" spans="1:8">
      <c r="A4675" s="142">
        <v>43062</v>
      </c>
      <c r="B4675" s="136">
        <f t="shared" si="313"/>
        <v>2017</v>
      </c>
      <c r="C4675" s="143" t="s">
        <v>50</v>
      </c>
      <c r="D4675" s="133" t="str">
        <f t="shared" si="311"/>
        <v/>
      </c>
      <c r="E4675" s="144">
        <v>43063</v>
      </c>
      <c r="F4675" s="139">
        <f t="shared" si="314"/>
        <v>2017</v>
      </c>
      <c r="G4675" s="140">
        <v>1.3335999999999999</v>
      </c>
      <c r="H4675" s="145">
        <f t="shared" si="312"/>
        <v>1.3335999999999999</v>
      </c>
    </row>
    <row r="4676" spans="1:8">
      <c r="A4676" s="142">
        <v>43063</v>
      </c>
      <c r="B4676" s="136">
        <f t="shared" si="313"/>
        <v>2017</v>
      </c>
      <c r="C4676" s="143">
        <v>1.1936</v>
      </c>
      <c r="D4676" s="133">
        <f t="shared" si="311"/>
        <v>1.1936</v>
      </c>
      <c r="E4676" s="144">
        <v>43066</v>
      </c>
      <c r="F4676" s="139">
        <f t="shared" si="314"/>
        <v>2017</v>
      </c>
      <c r="G4676" s="140">
        <v>1.3332999999999999</v>
      </c>
      <c r="H4676" s="145">
        <f t="shared" si="312"/>
        <v>1.3332999999999999</v>
      </c>
    </row>
    <row r="4677" spans="1:8">
      <c r="A4677" s="142">
        <v>43066</v>
      </c>
      <c r="B4677" s="136">
        <f t="shared" si="313"/>
        <v>2017</v>
      </c>
      <c r="C4677" s="143">
        <v>1.1911</v>
      </c>
      <c r="D4677" s="133">
        <f t="shared" si="311"/>
        <v>1.1911</v>
      </c>
      <c r="E4677" s="144">
        <v>43067</v>
      </c>
      <c r="F4677" s="139">
        <f t="shared" si="314"/>
        <v>2017</v>
      </c>
      <c r="G4677" s="140">
        <v>1.3230999999999999</v>
      </c>
      <c r="H4677" s="145">
        <f t="shared" si="312"/>
        <v>1.3230999999999999</v>
      </c>
    </row>
    <row r="4678" spans="1:8">
      <c r="A4678" s="142">
        <v>43067</v>
      </c>
      <c r="B4678" s="136">
        <f t="shared" si="313"/>
        <v>2017</v>
      </c>
      <c r="C4678" s="143">
        <v>1.1878</v>
      </c>
      <c r="D4678" s="133">
        <f t="shared" si="311"/>
        <v>1.1878</v>
      </c>
      <c r="E4678" s="144">
        <v>43068</v>
      </c>
      <c r="F4678" s="139">
        <f t="shared" si="314"/>
        <v>2017</v>
      </c>
      <c r="G4678" s="140">
        <v>1.3435999999999999</v>
      </c>
      <c r="H4678" s="145">
        <f t="shared" si="312"/>
        <v>1.3435999999999999</v>
      </c>
    </row>
    <row r="4679" spans="1:8">
      <c r="A4679" s="142">
        <v>43068</v>
      </c>
      <c r="B4679" s="136">
        <f t="shared" si="313"/>
        <v>2017</v>
      </c>
      <c r="C4679" s="143">
        <v>1.1858</v>
      </c>
      <c r="D4679" s="133">
        <f t="shared" ref="D4679:D4742" si="315">IF(ISNUMBER(C4679),C4679,"")</f>
        <v>1.1858</v>
      </c>
      <c r="E4679" s="144">
        <v>43069</v>
      </c>
      <c r="F4679" s="139">
        <f t="shared" si="314"/>
        <v>2017</v>
      </c>
      <c r="G4679" s="140">
        <v>1.3506</v>
      </c>
      <c r="H4679" s="145">
        <f t="shared" ref="H4679:H4742" si="316">IF(ISNUMBER(G4679),G4679,"")</f>
        <v>1.3506</v>
      </c>
    </row>
    <row r="4680" spans="1:8">
      <c r="A4680" s="142">
        <v>43069</v>
      </c>
      <c r="B4680" s="136">
        <f t="shared" ref="B4680:B4743" si="317">YEAR(A4680)</f>
        <v>2017</v>
      </c>
      <c r="C4680" s="143">
        <v>1.1898</v>
      </c>
      <c r="D4680" s="133">
        <f t="shared" si="315"/>
        <v>1.1898</v>
      </c>
      <c r="E4680" s="144">
        <v>43070</v>
      </c>
      <c r="F4680" s="139">
        <f t="shared" si="314"/>
        <v>2017</v>
      </c>
      <c r="G4680" s="140">
        <v>1.3505</v>
      </c>
      <c r="H4680" s="145">
        <f t="shared" si="316"/>
        <v>1.3505</v>
      </c>
    </row>
    <row r="4681" spans="1:8">
      <c r="A4681" s="142">
        <v>43070</v>
      </c>
      <c r="B4681" s="136">
        <f t="shared" si="317"/>
        <v>2017</v>
      </c>
      <c r="C4681" s="143">
        <v>1.1910000000000001</v>
      </c>
      <c r="D4681" s="133">
        <f t="shared" si="315"/>
        <v>1.1910000000000001</v>
      </c>
      <c r="E4681" s="144">
        <v>43073</v>
      </c>
      <c r="F4681" s="139">
        <f t="shared" ref="F4681:F4744" si="318">YEAR(E4681)</f>
        <v>2017</v>
      </c>
      <c r="G4681" s="140">
        <v>1.3465</v>
      </c>
      <c r="H4681" s="145">
        <f t="shared" si="316"/>
        <v>1.3465</v>
      </c>
    </row>
    <row r="4682" spans="1:8">
      <c r="A4682" s="142">
        <v>43073</v>
      </c>
      <c r="B4682" s="136">
        <f t="shared" si="317"/>
        <v>2017</v>
      </c>
      <c r="C4682" s="143">
        <v>1.1848000000000001</v>
      </c>
      <c r="D4682" s="133">
        <f t="shared" si="315"/>
        <v>1.1848000000000001</v>
      </c>
      <c r="E4682" s="144">
        <v>43074</v>
      </c>
      <c r="F4682" s="139">
        <f t="shared" si="318"/>
        <v>2017</v>
      </c>
      <c r="G4682" s="140">
        <v>1.345</v>
      </c>
      <c r="H4682" s="145">
        <f t="shared" si="316"/>
        <v>1.345</v>
      </c>
    </row>
    <row r="4683" spans="1:8">
      <c r="A4683" s="142">
        <v>43074</v>
      </c>
      <c r="B4683" s="136">
        <f t="shared" si="317"/>
        <v>2017</v>
      </c>
      <c r="C4683" s="143">
        <v>1.1819999999999999</v>
      </c>
      <c r="D4683" s="133">
        <f t="shared" si="315"/>
        <v>1.1819999999999999</v>
      </c>
      <c r="E4683" s="144">
        <v>43075</v>
      </c>
      <c r="F4683" s="139">
        <f t="shared" si="318"/>
        <v>2017</v>
      </c>
      <c r="G4683" s="140">
        <v>1.3382000000000001</v>
      </c>
      <c r="H4683" s="145">
        <f t="shared" si="316"/>
        <v>1.3382000000000001</v>
      </c>
    </row>
    <row r="4684" spans="1:8">
      <c r="A4684" s="142">
        <v>43075</v>
      </c>
      <c r="B4684" s="136">
        <f t="shared" si="317"/>
        <v>2017</v>
      </c>
      <c r="C4684" s="143">
        <v>1.1788000000000001</v>
      </c>
      <c r="D4684" s="133">
        <f t="shared" si="315"/>
        <v>1.1788000000000001</v>
      </c>
      <c r="E4684" s="144">
        <v>43076</v>
      </c>
      <c r="F4684" s="139">
        <f t="shared" si="318"/>
        <v>2017</v>
      </c>
      <c r="G4684" s="140">
        <v>1.3431999999999999</v>
      </c>
      <c r="H4684" s="145">
        <f t="shared" si="316"/>
        <v>1.3431999999999999</v>
      </c>
    </row>
    <row r="4685" spans="1:8">
      <c r="A4685" s="142">
        <v>43076</v>
      </c>
      <c r="B4685" s="136">
        <f t="shared" si="317"/>
        <v>2017</v>
      </c>
      <c r="C4685" s="143">
        <v>1.179</v>
      </c>
      <c r="D4685" s="133">
        <f t="shared" si="315"/>
        <v>1.179</v>
      </c>
      <c r="E4685" s="144">
        <v>43077</v>
      </c>
      <c r="F4685" s="139">
        <f t="shared" si="318"/>
        <v>2017</v>
      </c>
      <c r="G4685" s="140">
        <v>1.3367</v>
      </c>
      <c r="H4685" s="145">
        <f t="shared" si="316"/>
        <v>1.3367</v>
      </c>
    </row>
    <row r="4686" spans="1:8">
      <c r="A4686" s="142">
        <v>43077</v>
      </c>
      <c r="B4686" s="136">
        <f t="shared" si="317"/>
        <v>2017</v>
      </c>
      <c r="C4686" s="143">
        <v>1.1760999999999999</v>
      </c>
      <c r="D4686" s="133">
        <f t="shared" si="315"/>
        <v>1.1760999999999999</v>
      </c>
      <c r="E4686" s="144">
        <v>43080</v>
      </c>
      <c r="F4686" s="139">
        <f t="shared" si="318"/>
        <v>2017</v>
      </c>
      <c r="G4686" s="140">
        <v>1.3363</v>
      </c>
      <c r="H4686" s="145">
        <f t="shared" si="316"/>
        <v>1.3363</v>
      </c>
    </row>
    <row r="4687" spans="1:8">
      <c r="A4687" s="142">
        <v>43080</v>
      </c>
      <c r="B4687" s="136">
        <f t="shared" si="317"/>
        <v>2017</v>
      </c>
      <c r="C4687" s="143">
        <v>1.1801999999999999</v>
      </c>
      <c r="D4687" s="133">
        <f t="shared" si="315"/>
        <v>1.1801999999999999</v>
      </c>
      <c r="E4687" s="144">
        <v>43081</v>
      </c>
      <c r="F4687" s="139">
        <f t="shared" si="318"/>
        <v>2017</v>
      </c>
      <c r="G4687" s="140">
        <v>1.3323</v>
      </c>
      <c r="H4687" s="145">
        <f t="shared" si="316"/>
        <v>1.3323</v>
      </c>
    </row>
    <row r="4688" spans="1:8">
      <c r="A4688" s="142">
        <v>43081</v>
      </c>
      <c r="B4688" s="136">
        <f t="shared" si="317"/>
        <v>2017</v>
      </c>
      <c r="C4688" s="143">
        <v>1.1725000000000001</v>
      </c>
      <c r="D4688" s="133">
        <f t="shared" si="315"/>
        <v>1.1725000000000001</v>
      </c>
      <c r="E4688" s="144">
        <v>43082</v>
      </c>
      <c r="F4688" s="139">
        <f t="shared" si="318"/>
        <v>2017</v>
      </c>
      <c r="G4688" s="140">
        <v>1.3365</v>
      </c>
      <c r="H4688" s="145">
        <f t="shared" si="316"/>
        <v>1.3365</v>
      </c>
    </row>
    <row r="4689" spans="1:8">
      <c r="A4689" s="142">
        <v>43082</v>
      </c>
      <c r="B4689" s="136">
        <f t="shared" si="317"/>
        <v>2017</v>
      </c>
      <c r="C4689" s="143">
        <v>1.1761999999999999</v>
      </c>
      <c r="D4689" s="133">
        <f t="shared" si="315"/>
        <v>1.1761999999999999</v>
      </c>
      <c r="E4689" s="144">
        <v>43083</v>
      </c>
      <c r="F4689" s="139">
        <f t="shared" si="318"/>
        <v>2017</v>
      </c>
      <c r="G4689" s="140">
        <v>1.3440000000000001</v>
      </c>
      <c r="H4689" s="145">
        <f t="shared" si="316"/>
        <v>1.3440000000000001</v>
      </c>
    </row>
    <row r="4690" spans="1:8">
      <c r="A4690" s="142">
        <v>43083</v>
      </c>
      <c r="B4690" s="136">
        <f t="shared" si="317"/>
        <v>2017</v>
      </c>
      <c r="C4690" s="143">
        <v>1.1778</v>
      </c>
      <c r="D4690" s="133">
        <f t="shared" si="315"/>
        <v>1.1778</v>
      </c>
      <c r="E4690" s="144">
        <v>43084</v>
      </c>
      <c r="F4690" s="139">
        <f t="shared" si="318"/>
        <v>2017</v>
      </c>
      <c r="G4690" s="140">
        <v>1.3315999999999999</v>
      </c>
      <c r="H4690" s="145">
        <f t="shared" si="316"/>
        <v>1.3315999999999999</v>
      </c>
    </row>
    <row r="4691" spans="1:8">
      <c r="A4691" s="142">
        <v>43084</v>
      </c>
      <c r="B4691" s="136">
        <f t="shared" si="317"/>
        <v>2017</v>
      </c>
      <c r="C4691" s="143">
        <v>1.1778</v>
      </c>
      <c r="D4691" s="133">
        <f t="shared" si="315"/>
        <v>1.1778</v>
      </c>
      <c r="E4691" s="144">
        <v>43087</v>
      </c>
      <c r="F4691" s="139">
        <f t="shared" si="318"/>
        <v>2017</v>
      </c>
      <c r="G4691" s="140">
        <v>1.3398000000000001</v>
      </c>
      <c r="H4691" s="145">
        <f t="shared" si="316"/>
        <v>1.3398000000000001</v>
      </c>
    </row>
    <row r="4692" spans="1:8">
      <c r="A4692" s="142">
        <v>43087</v>
      </c>
      <c r="B4692" s="136">
        <f t="shared" si="317"/>
        <v>2017</v>
      </c>
      <c r="C4692" s="143">
        <v>1.1803999999999999</v>
      </c>
      <c r="D4692" s="133">
        <f t="shared" si="315"/>
        <v>1.1803999999999999</v>
      </c>
      <c r="E4692" s="144">
        <v>43088</v>
      </c>
      <c r="F4692" s="139">
        <f t="shared" si="318"/>
        <v>2017</v>
      </c>
      <c r="G4692" s="140">
        <v>1.3355999999999999</v>
      </c>
      <c r="H4692" s="145">
        <f t="shared" si="316"/>
        <v>1.3355999999999999</v>
      </c>
    </row>
    <row r="4693" spans="1:8">
      <c r="A4693" s="142">
        <v>43088</v>
      </c>
      <c r="B4693" s="136">
        <f t="shared" si="317"/>
        <v>2017</v>
      </c>
      <c r="C4693" s="143">
        <v>1.1821999999999999</v>
      </c>
      <c r="D4693" s="133">
        <f t="shared" si="315"/>
        <v>1.1821999999999999</v>
      </c>
      <c r="E4693" s="144">
        <v>43089</v>
      </c>
      <c r="F4693" s="139">
        <f t="shared" si="318"/>
        <v>2017</v>
      </c>
      <c r="G4693" s="140">
        <v>1.3408</v>
      </c>
      <c r="H4693" s="145">
        <f t="shared" si="316"/>
        <v>1.3408</v>
      </c>
    </row>
    <row r="4694" spans="1:8">
      <c r="A4694" s="142">
        <v>43089</v>
      </c>
      <c r="B4694" s="136">
        <f t="shared" si="317"/>
        <v>2017</v>
      </c>
      <c r="C4694" s="143">
        <v>1.1880999999999999</v>
      </c>
      <c r="D4694" s="133">
        <f t="shared" si="315"/>
        <v>1.1880999999999999</v>
      </c>
      <c r="E4694" s="144">
        <v>43090</v>
      </c>
      <c r="F4694" s="139">
        <f t="shared" si="318"/>
        <v>2017</v>
      </c>
      <c r="G4694" s="140">
        <v>1.3371999999999999</v>
      </c>
      <c r="H4694" s="145">
        <f t="shared" si="316"/>
        <v>1.3371999999999999</v>
      </c>
    </row>
    <row r="4695" spans="1:8">
      <c r="A4695" s="142">
        <v>43090</v>
      </c>
      <c r="B4695" s="136">
        <f t="shared" si="317"/>
        <v>2017</v>
      </c>
      <c r="C4695" s="143">
        <v>1.1872</v>
      </c>
      <c r="D4695" s="133">
        <f t="shared" si="315"/>
        <v>1.1872</v>
      </c>
      <c r="E4695" s="144">
        <v>43091</v>
      </c>
      <c r="F4695" s="139">
        <f t="shared" si="318"/>
        <v>2017</v>
      </c>
      <c r="G4695" s="140">
        <v>1.3379000000000001</v>
      </c>
      <c r="H4695" s="145">
        <f t="shared" si="316"/>
        <v>1.3379000000000001</v>
      </c>
    </row>
    <row r="4696" spans="1:8">
      <c r="A4696" s="142">
        <v>43091</v>
      </c>
      <c r="B4696" s="136">
        <f t="shared" si="317"/>
        <v>2017</v>
      </c>
      <c r="C4696" s="143">
        <v>1.1839</v>
      </c>
      <c r="D4696" s="133">
        <f t="shared" si="315"/>
        <v>1.1839</v>
      </c>
      <c r="E4696" s="144">
        <v>43094</v>
      </c>
      <c r="F4696" s="139">
        <f t="shared" si="318"/>
        <v>2017</v>
      </c>
      <c r="G4696" s="140" t="s">
        <v>50</v>
      </c>
      <c r="H4696" s="145" t="str">
        <f t="shared" si="316"/>
        <v/>
      </c>
    </row>
    <row r="4697" spans="1:8">
      <c r="A4697" s="142">
        <v>43094</v>
      </c>
      <c r="B4697" s="136">
        <f t="shared" si="317"/>
        <v>2017</v>
      </c>
      <c r="C4697" s="143" t="s">
        <v>50</v>
      </c>
      <c r="D4697" s="133" t="str">
        <f t="shared" si="315"/>
        <v/>
      </c>
      <c r="E4697" s="144">
        <v>43095</v>
      </c>
      <c r="F4697" s="139">
        <f t="shared" si="318"/>
        <v>2017</v>
      </c>
      <c r="G4697" s="140">
        <v>1.3369</v>
      </c>
      <c r="H4697" s="145">
        <f t="shared" si="316"/>
        <v>1.3369</v>
      </c>
    </row>
    <row r="4698" spans="1:8">
      <c r="A4698" s="142">
        <v>43095</v>
      </c>
      <c r="B4698" s="136">
        <f t="shared" si="317"/>
        <v>2017</v>
      </c>
      <c r="C4698" s="143">
        <v>1.1867000000000001</v>
      </c>
      <c r="D4698" s="133">
        <f t="shared" si="315"/>
        <v>1.1867000000000001</v>
      </c>
      <c r="E4698" s="144">
        <v>43096</v>
      </c>
      <c r="F4698" s="139">
        <f t="shared" si="318"/>
        <v>2017</v>
      </c>
      <c r="G4698" s="140">
        <v>1.3403</v>
      </c>
      <c r="H4698" s="145">
        <f t="shared" si="316"/>
        <v>1.3403</v>
      </c>
    </row>
    <row r="4699" spans="1:8">
      <c r="A4699" s="142">
        <v>43096</v>
      </c>
      <c r="B4699" s="136">
        <f t="shared" si="317"/>
        <v>2017</v>
      </c>
      <c r="C4699" s="143">
        <v>1.1901999999999999</v>
      </c>
      <c r="D4699" s="133">
        <f t="shared" si="315"/>
        <v>1.1901999999999999</v>
      </c>
      <c r="E4699" s="144">
        <v>43097</v>
      </c>
      <c r="F4699" s="139">
        <f t="shared" si="318"/>
        <v>2017</v>
      </c>
      <c r="G4699" s="140">
        <v>1.345</v>
      </c>
      <c r="H4699" s="145">
        <f t="shared" si="316"/>
        <v>1.345</v>
      </c>
    </row>
    <row r="4700" spans="1:8">
      <c r="A4700" s="142">
        <v>43097</v>
      </c>
      <c r="B4700" s="136">
        <f t="shared" si="317"/>
        <v>2017</v>
      </c>
      <c r="C4700" s="143">
        <v>1.1952</v>
      </c>
      <c r="D4700" s="133">
        <f t="shared" si="315"/>
        <v>1.1952</v>
      </c>
      <c r="E4700" s="144">
        <v>43098</v>
      </c>
      <c r="F4700" s="139">
        <f t="shared" si="318"/>
        <v>2017</v>
      </c>
      <c r="G4700" s="140">
        <v>1.3529</v>
      </c>
      <c r="H4700" s="145">
        <f t="shared" si="316"/>
        <v>1.3529</v>
      </c>
    </row>
    <row r="4701" spans="1:8">
      <c r="A4701" s="142">
        <v>43098</v>
      </c>
      <c r="B4701" s="136">
        <f t="shared" si="317"/>
        <v>2017</v>
      </c>
      <c r="C4701" s="143">
        <v>1.2021999999999999</v>
      </c>
      <c r="D4701" s="133">
        <f t="shared" si="315"/>
        <v>1.2021999999999999</v>
      </c>
      <c r="E4701" s="144">
        <v>43101</v>
      </c>
      <c r="F4701" s="139">
        <f t="shared" si="318"/>
        <v>2018</v>
      </c>
      <c r="G4701" s="140" t="s">
        <v>50</v>
      </c>
      <c r="H4701" s="145" t="str">
        <f t="shared" si="316"/>
        <v/>
      </c>
    </row>
    <row r="4702" spans="1:8">
      <c r="A4702" s="138">
        <v>43101</v>
      </c>
      <c r="B4702" s="136">
        <f t="shared" si="317"/>
        <v>2018</v>
      </c>
      <c r="C4702" s="140" t="s">
        <v>50</v>
      </c>
      <c r="D4702" s="133" t="str">
        <f t="shared" si="315"/>
        <v/>
      </c>
      <c r="E4702" s="144">
        <v>43102</v>
      </c>
      <c r="F4702" s="139">
        <f t="shared" si="318"/>
        <v>2018</v>
      </c>
      <c r="G4702" s="140">
        <v>1.3595999999999999</v>
      </c>
      <c r="H4702" s="145">
        <f t="shared" si="316"/>
        <v>1.3595999999999999</v>
      </c>
    </row>
    <row r="4703" spans="1:8">
      <c r="A4703" s="138">
        <v>43102</v>
      </c>
      <c r="B4703" s="136">
        <f t="shared" si="317"/>
        <v>2018</v>
      </c>
      <c r="C4703" s="140">
        <v>1.2050000000000001</v>
      </c>
      <c r="D4703" s="133">
        <f t="shared" si="315"/>
        <v>1.2050000000000001</v>
      </c>
      <c r="E4703" s="144">
        <v>43103</v>
      </c>
      <c r="F4703" s="139">
        <f t="shared" si="318"/>
        <v>2018</v>
      </c>
      <c r="G4703" s="140">
        <v>1.3522000000000001</v>
      </c>
      <c r="H4703" s="145">
        <f t="shared" si="316"/>
        <v>1.3522000000000001</v>
      </c>
    </row>
    <row r="4704" spans="1:8">
      <c r="A4704" s="138">
        <v>43103</v>
      </c>
      <c r="B4704" s="136">
        <f t="shared" si="317"/>
        <v>2018</v>
      </c>
      <c r="C4704" s="140">
        <v>1.2030000000000001</v>
      </c>
      <c r="D4704" s="133">
        <f t="shared" si="315"/>
        <v>1.2030000000000001</v>
      </c>
      <c r="E4704" s="144">
        <v>43104</v>
      </c>
      <c r="F4704" s="139">
        <f t="shared" si="318"/>
        <v>2018</v>
      </c>
      <c r="G4704" s="140">
        <v>1.3539000000000001</v>
      </c>
      <c r="H4704" s="145">
        <f t="shared" si="316"/>
        <v>1.3539000000000001</v>
      </c>
    </row>
    <row r="4705" spans="1:8">
      <c r="A4705" s="138">
        <v>43104</v>
      </c>
      <c r="B4705" s="136">
        <f t="shared" si="317"/>
        <v>2018</v>
      </c>
      <c r="C4705" s="140">
        <v>1.2063999999999999</v>
      </c>
      <c r="D4705" s="133">
        <f t="shared" si="315"/>
        <v>1.2063999999999999</v>
      </c>
      <c r="E4705" s="144">
        <v>43105</v>
      </c>
      <c r="F4705" s="139">
        <f t="shared" si="318"/>
        <v>2018</v>
      </c>
      <c r="G4705" s="140">
        <v>1.3562000000000001</v>
      </c>
      <c r="H4705" s="145">
        <f t="shared" si="316"/>
        <v>1.3562000000000001</v>
      </c>
    </row>
    <row r="4706" spans="1:8">
      <c r="A4706" s="138">
        <v>43105</v>
      </c>
      <c r="B4706" s="136">
        <f t="shared" si="317"/>
        <v>2018</v>
      </c>
      <c r="C4706" s="140">
        <v>1.2039</v>
      </c>
      <c r="D4706" s="133">
        <f t="shared" si="315"/>
        <v>1.2039</v>
      </c>
      <c r="E4706" s="144">
        <v>43108</v>
      </c>
      <c r="F4706" s="139">
        <f t="shared" si="318"/>
        <v>2018</v>
      </c>
      <c r="G4706" s="140">
        <v>1.3566</v>
      </c>
      <c r="H4706" s="145">
        <f t="shared" si="316"/>
        <v>1.3566</v>
      </c>
    </row>
    <row r="4707" spans="1:8">
      <c r="A4707" s="138">
        <v>43108</v>
      </c>
      <c r="B4707" s="136">
        <f t="shared" si="317"/>
        <v>2018</v>
      </c>
      <c r="C4707" s="140">
        <v>1.1973</v>
      </c>
      <c r="D4707" s="133">
        <f t="shared" si="315"/>
        <v>1.1973</v>
      </c>
      <c r="E4707" s="144">
        <v>43109</v>
      </c>
      <c r="F4707" s="139">
        <f t="shared" si="318"/>
        <v>2018</v>
      </c>
      <c r="G4707" s="140">
        <v>1.3517999999999999</v>
      </c>
      <c r="H4707" s="145">
        <f t="shared" si="316"/>
        <v>1.3517999999999999</v>
      </c>
    </row>
    <row r="4708" spans="1:8">
      <c r="A4708" s="138">
        <v>43109</v>
      </c>
      <c r="B4708" s="136">
        <f t="shared" si="317"/>
        <v>2018</v>
      </c>
      <c r="C4708" s="140">
        <v>1.1921999999999999</v>
      </c>
      <c r="D4708" s="133">
        <f t="shared" si="315"/>
        <v>1.1921999999999999</v>
      </c>
      <c r="E4708" s="144">
        <v>43110</v>
      </c>
      <c r="F4708" s="139">
        <f t="shared" si="318"/>
        <v>2018</v>
      </c>
      <c r="G4708" s="140">
        <v>1.3512999999999999</v>
      </c>
      <c r="H4708" s="145">
        <f t="shared" si="316"/>
        <v>1.3512999999999999</v>
      </c>
    </row>
    <row r="4709" spans="1:8">
      <c r="A4709" s="138">
        <v>43110</v>
      </c>
      <c r="B4709" s="136">
        <f t="shared" si="317"/>
        <v>2018</v>
      </c>
      <c r="C4709" s="140">
        <v>1.1958</v>
      </c>
      <c r="D4709" s="133">
        <f t="shared" si="315"/>
        <v>1.1958</v>
      </c>
      <c r="E4709" s="144">
        <v>43111</v>
      </c>
      <c r="F4709" s="139">
        <f t="shared" si="318"/>
        <v>2018</v>
      </c>
      <c r="G4709" s="140">
        <v>1.3543000000000001</v>
      </c>
      <c r="H4709" s="145">
        <f t="shared" si="316"/>
        <v>1.3543000000000001</v>
      </c>
    </row>
    <row r="4710" spans="1:8">
      <c r="A4710" s="138">
        <v>43111</v>
      </c>
      <c r="B4710" s="136">
        <f t="shared" si="317"/>
        <v>2018</v>
      </c>
      <c r="C4710" s="140">
        <v>1.2035</v>
      </c>
      <c r="D4710" s="133">
        <f t="shared" si="315"/>
        <v>1.2035</v>
      </c>
      <c r="E4710" s="144">
        <v>43112</v>
      </c>
      <c r="F4710" s="139">
        <f t="shared" si="318"/>
        <v>2018</v>
      </c>
      <c r="G4710" s="140">
        <v>1.3689</v>
      </c>
      <c r="H4710" s="145">
        <f t="shared" si="316"/>
        <v>1.3689</v>
      </c>
    </row>
    <row r="4711" spans="1:8">
      <c r="A4711" s="138">
        <v>43112</v>
      </c>
      <c r="B4711" s="136">
        <f t="shared" si="317"/>
        <v>2018</v>
      </c>
      <c r="C4711" s="140">
        <v>1.2130000000000001</v>
      </c>
      <c r="D4711" s="133">
        <f t="shared" si="315"/>
        <v>1.2130000000000001</v>
      </c>
      <c r="E4711" s="144">
        <v>43115</v>
      </c>
      <c r="F4711" s="139">
        <f t="shared" si="318"/>
        <v>2018</v>
      </c>
      <c r="G4711" s="140" t="s">
        <v>50</v>
      </c>
      <c r="H4711" s="145" t="str">
        <f t="shared" si="316"/>
        <v/>
      </c>
    </row>
    <row r="4712" spans="1:8">
      <c r="A4712" s="138">
        <v>43115</v>
      </c>
      <c r="B4712" s="136">
        <f t="shared" si="317"/>
        <v>2018</v>
      </c>
      <c r="C4712" s="140" t="s">
        <v>50</v>
      </c>
      <c r="D4712" s="133" t="str">
        <f t="shared" si="315"/>
        <v/>
      </c>
      <c r="E4712" s="144">
        <v>43116</v>
      </c>
      <c r="F4712" s="139">
        <f t="shared" si="318"/>
        <v>2018</v>
      </c>
      <c r="G4712" s="140">
        <v>1.3774</v>
      </c>
      <c r="H4712" s="145">
        <f t="shared" si="316"/>
        <v>1.3774</v>
      </c>
    </row>
    <row r="4713" spans="1:8">
      <c r="A4713" s="138">
        <v>43116</v>
      </c>
      <c r="B4713" s="136">
        <f t="shared" si="317"/>
        <v>2018</v>
      </c>
      <c r="C4713" s="140">
        <v>1.2243999999999999</v>
      </c>
      <c r="D4713" s="133">
        <f t="shared" si="315"/>
        <v>1.2243999999999999</v>
      </c>
      <c r="E4713" s="144">
        <v>43117</v>
      </c>
      <c r="F4713" s="139">
        <f t="shared" si="318"/>
        <v>2018</v>
      </c>
      <c r="G4713" s="140">
        <v>1.3824000000000001</v>
      </c>
      <c r="H4713" s="145">
        <f t="shared" si="316"/>
        <v>1.3824000000000001</v>
      </c>
    </row>
    <row r="4714" spans="1:8">
      <c r="A4714" s="138">
        <v>43117</v>
      </c>
      <c r="B4714" s="136">
        <f t="shared" si="317"/>
        <v>2018</v>
      </c>
      <c r="C4714" s="140">
        <v>1.2229000000000001</v>
      </c>
      <c r="D4714" s="133">
        <f t="shared" si="315"/>
        <v>1.2229000000000001</v>
      </c>
      <c r="E4714" s="144">
        <v>43118</v>
      </c>
      <c r="F4714" s="139">
        <f t="shared" si="318"/>
        <v>2018</v>
      </c>
      <c r="G4714" s="140">
        <v>1.3889</v>
      </c>
      <c r="H4714" s="145">
        <f t="shared" si="316"/>
        <v>1.3889</v>
      </c>
    </row>
    <row r="4715" spans="1:8">
      <c r="A4715" s="138">
        <v>43118</v>
      </c>
      <c r="B4715" s="136">
        <f t="shared" si="317"/>
        <v>2018</v>
      </c>
      <c r="C4715" s="140">
        <v>1.2238</v>
      </c>
      <c r="D4715" s="133">
        <f t="shared" si="315"/>
        <v>1.2238</v>
      </c>
      <c r="E4715" s="144">
        <v>43119</v>
      </c>
      <c r="F4715" s="139">
        <f t="shared" si="318"/>
        <v>2018</v>
      </c>
      <c r="G4715" s="140">
        <v>1.3856999999999999</v>
      </c>
      <c r="H4715" s="145">
        <f t="shared" si="316"/>
        <v>1.3856999999999999</v>
      </c>
    </row>
    <row r="4716" spans="1:8">
      <c r="A4716" s="138">
        <v>43119</v>
      </c>
      <c r="B4716" s="136">
        <f t="shared" si="317"/>
        <v>2018</v>
      </c>
      <c r="C4716" s="140">
        <v>1.2238</v>
      </c>
      <c r="D4716" s="133">
        <f t="shared" si="315"/>
        <v>1.2238</v>
      </c>
      <c r="E4716" s="144">
        <v>43122</v>
      </c>
      <c r="F4716" s="139">
        <f t="shared" si="318"/>
        <v>2018</v>
      </c>
      <c r="G4716" s="140">
        <v>1.3944000000000001</v>
      </c>
      <c r="H4716" s="145">
        <f t="shared" si="316"/>
        <v>1.3944000000000001</v>
      </c>
    </row>
    <row r="4717" spans="1:8">
      <c r="A4717" s="138">
        <v>43122</v>
      </c>
      <c r="B4717" s="136">
        <f t="shared" si="317"/>
        <v>2018</v>
      </c>
      <c r="C4717" s="140">
        <v>1.2230000000000001</v>
      </c>
      <c r="D4717" s="133">
        <f t="shared" si="315"/>
        <v>1.2230000000000001</v>
      </c>
      <c r="E4717" s="144">
        <v>43123</v>
      </c>
      <c r="F4717" s="139">
        <f t="shared" si="318"/>
        <v>2018</v>
      </c>
      <c r="G4717" s="140">
        <v>1.3968</v>
      </c>
      <c r="H4717" s="145">
        <f t="shared" si="316"/>
        <v>1.3968</v>
      </c>
    </row>
    <row r="4718" spans="1:8">
      <c r="A4718" s="138">
        <v>43123</v>
      </c>
      <c r="B4718" s="136">
        <f t="shared" si="317"/>
        <v>2018</v>
      </c>
      <c r="C4718" s="140">
        <v>1.2277</v>
      </c>
      <c r="D4718" s="133">
        <f t="shared" si="315"/>
        <v>1.2277</v>
      </c>
      <c r="E4718" s="144">
        <v>43124</v>
      </c>
      <c r="F4718" s="139">
        <f t="shared" si="318"/>
        <v>2018</v>
      </c>
      <c r="G4718" s="140">
        <v>1.4198</v>
      </c>
      <c r="H4718" s="145">
        <f t="shared" si="316"/>
        <v>1.4198</v>
      </c>
    </row>
    <row r="4719" spans="1:8">
      <c r="A4719" s="138">
        <v>43124</v>
      </c>
      <c r="B4719" s="136">
        <f t="shared" si="317"/>
        <v>2018</v>
      </c>
      <c r="C4719" s="140">
        <v>1.2390000000000001</v>
      </c>
      <c r="D4719" s="133">
        <f t="shared" si="315"/>
        <v>1.2390000000000001</v>
      </c>
      <c r="E4719" s="144">
        <v>43125</v>
      </c>
      <c r="F4719" s="139">
        <f t="shared" si="318"/>
        <v>2018</v>
      </c>
      <c r="G4719" s="140">
        <v>1.4263999999999999</v>
      </c>
      <c r="H4719" s="145">
        <f t="shared" si="316"/>
        <v>1.4263999999999999</v>
      </c>
    </row>
    <row r="4720" spans="1:8">
      <c r="A4720" s="138">
        <v>43125</v>
      </c>
      <c r="B4720" s="136">
        <f t="shared" si="317"/>
        <v>2018</v>
      </c>
      <c r="C4720" s="140">
        <v>1.2487999999999999</v>
      </c>
      <c r="D4720" s="133">
        <f t="shared" si="315"/>
        <v>1.2487999999999999</v>
      </c>
      <c r="E4720" s="144">
        <v>43126</v>
      </c>
      <c r="F4720" s="139">
        <f t="shared" si="318"/>
        <v>2018</v>
      </c>
      <c r="G4720" s="140">
        <v>1.4178999999999999</v>
      </c>
      <c r="H4720" s="145">
        <f t="shared" si="316"/>
        <v>1.4178999999999999</v>
      </c>
    </row>
    <row r="4721" spans="1:8">
      <c r="A4721" s="138">
        <v>43126</v>
      </c>
      <c r="B4721" s="136">
        <f t="shared" si="317"/>
        <v>2018</v>
      </c>
      <c r="C4721" s="140">
        <v>1.2422</v>
      </c>
      <c r="D4721" s="133">
        <f t="shared" si="315"/>
        <v>1.2422</v>
      </c>
      <c r="E4721" s="144">
        <v>43129</v>
      </c>
      <c r="F4721" s="139">
        <f t="shared" si="318"/>
        <v>2018</v>
      </c>
      <c r="G4721" s="140">
        <v>1.4041999999999999</v>
      </c>
      <c r="H4721" s="145">
        <f t="shared" si="316"/>
        <v>1.4041999999999999</v>
      </c>
    </row>
    <row r="4722" spans="1:8">
      <c r="A4722" s="138">
        <v>43129</v>
      </c>
      <c r="B4722" s="136">
        <f t="shared" si="317"/>
        <v>2018</v>
      </c>
      <c r="C4722" s="140">
        <v>1.2352000000000001</v>
      </c>
      <c r="D4722" s="133">
        <f t="shared" si="315"/>
        <v>1.2352000000000001</v>
      </c>
      <c r="E4722" s="144">
        <v>43130</v>
      </c>
      <c r="F4722" s="139">
        <f t="shared" si="318"/>
        <v>2018</v>
      </c>
      <c r="G4722" s="140">
        <v>1.4124000000000001</v>
      </c>
      <c r="H4722" s="145">
        <f t="shared" si="316"/>
        <v>1.4124000000000001</v>
      </c>
    </row>
    <row r="4723" spans="1:8">
      <c r="A4723" s="138">
        <v>43130</v>
      </c>
      <c r="B4723" s="136">
        <f t="shared" si="317"/>
        <v>2018</v>
      </c>
      <c r="C4723" s="140">
        <v>1.2390000000000001</v>
      </c>
      <c r="D4723" s="133">
        <f t="shared" si="315"/>
        <v>1.2390000000000001</v>
      </c>
      <c r="E4723" s="144">
        <v>43131</v>
      </c>
      <c r="F4723" s="139">
        <f t="shared" si="318"/>
        <v>2018</v>
      </c>
      <c r="G4723" s="140">
        <v>1.419</v>
      </c>
      <c r="H4723" s="145">
        <f t="shared" si="316"/>
        <v>1.419</v>
      </c>
    </row>
    <row r="4724" spans="1:8">
      <c r="A4724" s="138">
        <v>43131</v>
      </c>
      <c r="B4724" s="136">
        <f t="shared" si="317"/>
        <v>2018</v>
      </c>
      <c r="C4724" s="140">
        <v>1.2427999999999999</v>
      </c>
      <c r="D4724" s="133">
        <f t="shared" si="315"/>
        <v>1.2427999999999999</v>
      </c>
      <c r="E4724" s="144">
        <v>43132</v>
      </c>
      <c r="F4724" s="139">
        <f t="shared" si="318"/>
        <v>2018</v>
      </c>
      <c r="G4724" s="140">
        <v>1.4247000000000001</v>
      </c>
      <c r="H4724" s="145">
        <f t="shared" si="316"/>
        <v>1.4247000000000001</v>
      </c>
    </row>
    <row r="4725" spans="1:8">
      <c r="A4725" s="138">
        <v>43132</v>
      </c>
      <c r="B4725" s="136">
        <f t="shared" si="317"/>
        <v>2018</v>
      </c>
      <c r="C4725" s="140">
        <v>1.2482</v>
      </c>
      <c r="D4725" s="133">
        <f t="shared" si="315"/>
        <v>1.2482</v>
      </c>
      <c r="E4725" s="144">
        <v>43133</v>
      </c>
      <c r="F4725" s="139">
        <f t="shared" si="318"/>
        <v>2018</v>
      </c>
      <c r="G4725" s="140">
        <v>1.4126000000000001</v>
      </c>
      <c r="H4725" s="145">
        <f t="shared" si="316"/>
        <v>1.4126000000000001</v>
      </c>
    </row>
    <row r="4726" spans="1:8">
      <c r="A4726" s="138">
        <v>43133</v>
      </c>
      <c r="B4726" s="136">
        <f t="shared" si="317"/>
        <v>2018</v>
      </c>
      <c r="C4726" s="140">
        <v>1.2445999999999999</v>
      </c>
      <c r="D4726" s="133">
        <f t="shared" si="315"/>
        <v>1.2445999999999999</v>
      </c>
      <c r="E4726" s="144">
        <v>43136</v>
      </c>
      <c r="F4726" s="139">
        <f t="shared" si="318"/>
        <v>2018</v>
      </c>
      <c r="G4726" s="140">
        <v>1.4021999999999999</v>
      </c>
      <c r="H4726" s="145">
        <f t="shared" si="316"/>
        <v>1.4021999999999999</v>
      </c>
    </row>
    <row r="4727" spans="1:8">
      <c r="A4727" s="138">
        <v>43136</v>
      </c>
      <c r="B4727" s="136">
        <f t="shared" si="317"/>
        <v>2018</v>
      </c>
      <c r="C4727" s="140">
        <v>1.2418</v>
      </c>
      <c r="D4727" s="133">
        <f t="shared" si="315"/>
        <v>1.2418</v>
      </c>
      <c r="E4727" s="144">
        <v>43137</v>
      </c>
      <c r="F4727" s="139">
        <f t="shared" si="318"/>
        <v>2018</v>
      </c>
      <c r="G4727" s="140">
        <v>1.3951</v>
      </c>
      <c r="H4727" s="145">
        <f t="shared" si="316"/>
        <v>1.3951</v>
      </c>
    </row>
    <row r="4728" spans="1:8">
      <c r="A4728" s="138">
        <v>43137</v>
      </c>
      <c r="B4728" s="136">
        <f t="shared" si="317"/>
        <v>2018</v>
      </c>
      <c r="C4728" s="140">
        <v>1.2381</v>
      </c>
      <c r="D4728" s="133">
        <f t="shared" si="315"/>
        <v>1.2381</v>
      </c>
      <c r="E4728" s="144">
        <v>43138</v>
      </c>
      <c r="F4728" s="139">
        <f t="shared" si="318"/>
        <v>2018</v>
      </c>
      <c r="G4728" s="140">
        <v>1.3880999999999999</v>
      </c>
      <c r="H4728" s="145">
        <f t="shared" si="316"/>
        <v>1.3880999999999999</v>
      </c>
    </row>
    <row r="4729" spans="1:8">
      <c r="A4729" s="138">
        <v>43138</v>
      </c>
      <c r="B4729" s="136">
        <f t="shared" si="317"/>
        <v>2018</v>
      </c>
      <c r="C4729" s="140">
        <v>1.2281</v>
      </c>
      <c r="D4729" s="133">
        <f t="shared" si="315"/>
        <v>1.2281</v>
      </c>
      <c r="E4729" s="144">
        <v>43139</v>
      </c>
      <c r="F4729" s="139">
        <f t="shared" si="318"/>
        <v>2018</v>
      </c>
      <c r="G4729" s="140">
        <v>1.3915</v>
      </c>
      <c r="H4729" s="145">
        <f t="shared" si="316"/>
        <v>1.3915</v>
      </c>
    </row>
    <row r="4730" spans="1:8">
      <c r="A4730" s="138">
        <v>43139</v>
      </c>
      <c r="B4730" s="136">
        <f t="shared" si="317"/>
        <v>2018</v>
      </c>
      <c r="C4730" s="140">
        <v>1.2238</v>
      </c>
      <c r="D4730" s="133">
        <f t="shared" si="315"/>
        <v>1.2238</v>
      </c>
      <c r="E4730" s="144">
        <v>43140</v>
      </c>
      <c r="F4730" s="139">
        <f t="shared" si="318"/>
        <v>2018</v>
      </c>
      <c r="G4730" s="140">
        <v>1.3794</v>
      </c>
      <c r="H4730" s="145">
        <f t="shared" si="316"/>
        <v>1.3794</v>
      </c>
    </row>
    <row r="4731" spans="1:8">
      <c r="A4731" s="138">
        <v>43140</v>
      </c>
      <c r="B4731" s="136">
        <f t="shared" si="317"/>
        <v>2018</v>
      </c>
      <c r="C4731" s="140">
        <v>1.2225999999999999</v>
      </c>
      <c r="D4731" s="133">
        <f t="shared" si="315"/>
        <v>1.2225999999999999</v>
      </c>
      <c r="E4731" s="144">
        <v>43143</v>
      </c>
      <c r="F4731" s="139">
        <f t="shared" si="318"/>
        <v>2018</v>
      </c>
      <c r="G4731" s="140">
        <v>1.3819999999999999</v>
      </c>
      <c r="H4731" s="145">
        <f t="shared" si="316"/>
        <v>1.3819999999999999</v>
      </c>
    </row>
    <row r="4732" spans="1:8">
      <c r="A4732" s="138">
        <v>43143</v>
      </c>
      <c r="B4732" s="136">
        <f t="shared" si="317"/>
        <v>2018</v>
      </c>
      <c r="C4732" s="140">
        <v>1.2266999999999999</v>
      </c>
      <c r="D4732" s="133">
        <f t="shared" si="315"/>
        <v>1.2266999999999999</v>
      </c>
      <c r="E4732" s="144">
        <v>43144</v>
      </c>
      <c r="F4732" s="139">
        <f t="shared" si="318"/>
        <v>2018</v>
      </c>
      <c r="G4732" s="140">
        <v>1.3892</v>
      </c>
      <c r="H4732" s="145">
        <f t="shared" si="316"/>
        <v>1.3892</v>
      </c>
    </row>
    <row r="4733" spans="1:8">
      <c r="A4733" s="138">
        <v>43144</v>
      </c>
      <c r="B4733" s="136">
        <f t="shared" si="317"/>
        <v>2018</v>
      </c>
      <c r="C4733" s="140">
        <v>1.2363</v>
      </c>
      <c r="D4733" s="133">
        <f t="shared" si="315"/>
        <v>1.2363</v>
      </c>
      <c r="E4733" s="144">
        <v>43145</v>
      </c>
      <c r="F4733" s="139">
        <f t="shared" si="318"/>
        <v>2018</v>
      </c>
      <c r="G4733" s="140">
        <v>1.3955</v>
      </c>
      <c r="H4733" s="145">
        <f t="shared" si="316"/>
        <v>1.3955</v>
      </c>
    </row>
    <row r="4734" spans="1:8">
      <c r="A4734" s="138">
        <v>43145</v>
      </c>
      <c r="B4734" s="136">
        <f t="shared" si="317"/>
        <v>2018</v>
      </c>
      <c r="C4734" s="140">
        <v>1.2396</v>
      </c>
      <c r="D4734" s="133">
        <f t="shared" si="315"/>
        <v>1.2396</v>
      </c>
      <c r="E4734" s="144">
        <v>43146</v>
      </c>
      <c r="F4734" s="139">
        <f t="shared" si="318"/>
        <v>2018</v>
      </c>
      <c r="G4734" s="140">
        <v>1.4060999999999999</v>
      </c>
      <c r="H4734" s="145">
        <f t="shared" si="316"/>
        <v>1.4060999999999999</v>
      </c>
    </row>
    <row r="4735" spans="1:8">
      <c r="A4735" s="138">
        <v>43146</v>
      </c>
      <c r="B4735" s="136">
        <f t="shared" si="317"/>
        <v>2018</v>
      </c>
      <c r="C4735" s="140">
        <v>1.2482</v>
      </c>
      <c r="D4735" s="133">
        <f t="shared" si="315"/>
        <v>1.2482</v>
      </c>
      <c r="E4735" s="144">
        <v>43147</v>
      </c>
      <c r="F4735" s="139">
        <f t="shared" si="318"/>
        <v>2018</v>
      </c>
      <c r="G4735" s="140">
        <v>1.4055</v>
      </c>
      <c r="H4735" s="145">
        <f t="shared" si="316"/>
        <v>1.4055</v>
      </c>
    </row>
    <row r="4736" spans="1:8">
      <c r="A4736" s="138">
        <v>43147</v>
      </c>
      <c r="B4736" s="136">
        <f t="shared" si="317"/>
        <v>2018</v>
      </c>
      <c r="C4736" s="140">
        <v>1.2442</v>
      </c>
      <c r="D4736" s="133">
        <f t="shared" si="315"/>
        <v>1.2442</v>
      </c>
      <c r="E4736" s="144">
        <v>43150</v>
      </c>
      <c r="F4736" s="139">
        <f t="shared" si="318"/>
        <v>2018</v>
      </c>
      <c r="G4736" s="140" t="s">
        <v>50</v>
      </c>
      <c r="H4736" s="145" t="str">
        <f t="shared" si="316"/>
        <v/>
      </c>
    </row>
    <row r="4737" spans="1:8">
      <c r="A4737" s="138">
        <v>43150</v>
      </c>
      <c r="B4737" s="136">
        <f t="shared" si="317"/>
        <v>2018</v>
      </c>
      <c r="C4737" s="140" t="s">
        <v>50</v>
      </c>
      <c r="D4737" s="133" t="str">
        <f t="shared" si="315"/>
        <v/>
      </c>
      <c r="E4737" s="144">
        <v>43151</v>
      </c>
      <c r="F4737" s="139">
        <f t="shared" si="318"/>
        <v>2018</v>
      </c>
      <c r="G4737" s="140">
        <v>1.4020999999999999</v>
      </c>
      <c r="H4737" s="145">
        <f t="shared" si="316"/>
        <v>1.4020999999999999</v>
      </c>
    </row>
    <row r="4738" spans="1:8">
      <c r="A4738" s="138">
        <v>43151</v>
      </c>
      <c r="B4738" s="136">
        <f t="shared" si="317"/>
        <v>2018</v>
      </c>
      <c r="C4738" s="140">
        <v>1.2347999999999999</v>
      </c>
      <c r="D4738" s="133">
        <f t="shared" si="315"/>
        <v>1.2347999999999999</v>
      </c>
      <c r="E4738" s="144">
        <v>43152</v>
      </c>
      <c r="F4738" s="139">
        <f t="shared" si="318"/>
        <v>2018</v>
      </c>
      <c r="G4738" s="140">
        <v>1.3946000000000001</v>
      </c>
      <c r="H4738" s="145">
        <f t="shared" si="316"/>
        <v>1.3946000000000001</v>
      </c>
    </row>
    <row r="4739" spans="1:8">
      <c r="A4739" s="138">
        <v>43152</v>
      </c>
      <c r="B4739" s="136">
        <f t="shared" si="317"/>
        <v>2018</v>
      </c>
      <c r="C4739" s="140">
        <v>1.2314000000000001</v>
      </c>
      <c r="D4739" s="133">
        <f t="shared" si="315"/>
        <v>1.2314000000000001</v>
      </c>
      <c r="E4739" s="144">
        <v>43153</v>
      </c>
      <c r="F4739" s="139">
        <f t="shared" si="318"/>
        <v>2018</v>
      </c>
      <c r="G4739" s="140">
        <v>1.3938999999999999</v>
      </c>
      <c r="H4739" s="145">
        <f t="shared" si="316"/>
        <v>1.3938999999999999</v>
      </c>
    </row>
    <row r="4740" spans="1:8">
      <c r="A4740" s="138">
        <v>43153</v>
      </c>
      <c r="B4740" s="136">
        <f t="shared" si="317"/>
        <v>2018</v>
      </c>
      <c r="C4740" s="140">
        <v>1.2325999999999999</v>
      </c>
      <c r="D4740" s="133">
        <f t="shared" si="315"/>
        <v>1.2325999999999999</v>
      </c>
      <c r="E4740" s="144">
        <v>43154</v>
      </c>
      <c r="F4740" s="139">
        <f t="shared" si="318"/>
        <v>2018</v>
      </c>
      <c r="G4740" s="140">
        <v>1.3978999999999999</v>
      </c>
      <c r="H4740" s="145">
        <f t="shared" si="316"/>
        <v>1.3978999999999999</v>
      </c>
    </row>
    <row r="4741" spans="1:8">
      <c r="A4741" s="138">
        <v>43154</v>
      </c>
      <c r="B4741" s="136">
        <f t="shared" si="317"/>
        <v>2018</v>
      </c>
      <c r="C4741" s="140">
        <v>1.2298</v>
      </c>
      <c r="D4741" s="133">
        <f t="shared" si="315"/>
        <v>1.2298</v>
      </c>
      <c r="E4741" s="144">
        <v>43157</v>
      </c>
      <c r="F4741" s="139">
        <f t="shared" si="318"/>
        <v>2018</v>
      </c>
      <c r="G4741" s="140">
        <v>1.3952</v>
      </c>
      <c r="H4741" s="145">
        <f t="shared" si="316"/>
        <v>1.3952</v>
      </c>
    </row>
    <row r="4742" spans="1:8">
      <c r="A4742" s="138">
        <v>43157</v>
      </c>
      <c r="B4742" s="136">
        <f t="shared" si="317"/>
        <v>2018</v>
      </c>
      <c r="C4742" s="140">
        <v>1.2296</v>
      </c>
      <c r="D4742" s="133">
        <f t="shared" si="315"/>
        <v>1.2296</v>
      </c>
      <c r="E4742" s="144">
        <v>43158</v>
      </c>
      <c r="F4742" s="139">
        <f t="shared" si="318"/>
        <v>2018</v>
      </c>
      <c r="G4742" s="140">
        <v>1.3906000000000001</v>
      </c>
      <c r="H4742" s="145">
        <f t="shared" si="316"/>
        <v>1.3906000000000001</v>
      </c>
    </row>
    <row r="4743" spans="1:8">
      <c r="A4743" s="138">
        <v>43158</v>
      </c>
      <c r="B4743" s="136">
        <f t="shared" si="317"/>
        <v>2018</v>
      </c>
      <c r="C4743" s="140">
        <v>1.2239</v>
      </c>
      <c r="D4743" s="133">
        <f t="shared" ref="D4743:D4806" si="319">IF(ISNUMBER(C4743),C4743,"")</f>
        <v>1.2239</v>
      </c>
      <c r="E4743" s="144">
        <v>43159</v>
      </c>
      <c r="F4743" s="139">
        <f t="shared" si="318"/>
        <v>2018</v>
      </c>
      <c r="G4743" s="140">
        <v>1.3794</v>
      </c>
      <c r="H4743" s="145">
        <f t="shared" ref="H4743:H4806" si="320">IF(ISNUMBER(G4743),G4743,"")</f>
        <v>1.3794</v>
      </c>
    </row>
    <row r="4744" spans="1:8">
      <c r="A4744" s="138">
        <v>43159</v>
      </c>
      <c r="B4744" s="136">
        <f t="shared" ref="B4744:B4807" si="321">YEAR(A4744)</f>
        <v>2018</v>
      </c>
      <c r="C4744" s="140">
        <v>1.2211000000000001</v>
      </c>
      <c r="D4744" s="133">
        <f t="shared" si="319"/>
        <v>1.2211000000000001</v>
      </c>
      <c r="E4744" s="144">
        <v>43160</v>
      </c>
      <c r="F4744" s="139">
        <f t="shared" si="318"/>
        <v>2018</v>
      </c>
      <c r="G4744" s="140">
        <v>1.3754999999999999</v>
      </c>
      <c r="H4744" s="145">
        <f t="shared" si="320"/>
        <v>1.3754999999999999</v>
      </c>
    </row>
    <row r="4745" spans="1:8">
      <c r="A4745" s="138">
        <v>43160</v>
      </c>
      <c r="B4745" s="136">
        <f t="shared" si="321"/>
        <v>2018</v>
      </c>
      <c r="C4745" s="140">
        <v>1.2216</v>
      </c>
      <c r="D4745" s="133">
        <f t="shared" si="319"/>
        <v>1.2216</v>
      </c>
      <c r="E4745" s="144">
        <v>43161</v>
      </c>
      <c r="F4745" s="139">
        <f t="shared" ref="F4745:F4808" si="322">YEAR(E4745)</f>
        <v>2018</v>
      </c>
      <c r="G4745" s="140">
        <v>1.3769</v>
      </c>
      <c r="H4745" s="145">
        <f t="shared" si="320"/>
        <v>1.3769</v>
      </c>
    </row>
    <row r="4746" spans="1:8">
      <c r="A4746" s="138">
        <v>43161</v>
      </c>
      <c r="B4746" s="136">
        <f t="shared" si="321"/>
        <v>2018</v>
      </c>
      <c r="C4746" s="140">
        <v>1.2314000000000001</v>
      </c>
      <c r="D4746" s="133">
        <f t="shared" si="319"/>
        <v>1.2314000000000001</v>
      </c>
      <c r="E4746" s="144">
        <v>43164</v>
      </c>
      <c r="F4746" s="139">
        <f t="shared" si="322"/>
        <v>2018</v>
      </c>
      <c r="G4746" s="140">
        <v>1.3855999999999999</v>
      </c>
      <c r="H4746" s="145">
        <f t="shared" si="320"/>
        <v>1.3855999999999999</v>
      </c>
    </row>
    <row r="4747" spans="1:8">
      <c r="A4747" s="138">
        <v>43164</v>
      </c>
      <c r="B4747" s="136">
        <f t="shared" si="321"/>
        <v>2018</v>
      </c>
      <c r="C4747" s="140">
        <v>1.2330000000000001</v>
      </c>
      <c r="D4747" s="133">
        <f t="shared" si="319"/>
        <v>1.2330000000000001</v>
      </c>
      <c r="E4747" s="144">
        <v>43165</v>
      </c>
      <c r="F4747" s="139">
        <f t="shared" si="322"/>
        <v>2018</v>
      </c>
      <c r="G4747" s="140">
        <v>1.3886000000000001</v>
      </c>
      <c r="H4747" s="145">
        <f t="shared" si="320"/>
        <v>1.3886000000000001</v>
      </c>
    </row>
    <row r="4748" spans="1:8">
      <c r="A4748" s="138">
        <v>43165</v>
      </c>
      <c r="B4748" s="136">
        <f t="shared" si="321"/>
        <v>2018</v>
      </c>
      <c r="C4748" s="140">
        <v>1.2415</v>
      </c>
      <c r="D4748" s="133">
        <f t="shared" si="319"/>
        <v>1.2415</v>
      </c>
      <c r="E4748" s="144">
        <v>43166</v>
      </c>
      <c r="F4748" s="139">
        <f t="shared" si="322"/>
        <v>2018</v>
      </c>
      <c r="G4748" s="140">
        <v>1.3888</v>
      </c>
      <c r="H4748" s="145">
        <f t="shared" si="320"/>
        <v>1.3888</v>
      </c>
    </row>
    <row r="4749" spans="1:8">
      <c r="A4749" s="138">
        <v>43166</v>
      </c>
      <c r="B4749" s="136">
        <f t="shared" si="321"/>
        <v>2018</v>
      </c>
      <c r="C4749" s="140">
        <v>1.2397</v>
      </c>
      <c r="D4749" s="133">
        <f t="shared" si="319"/>
        <v>1.2397</v>
      </c>
      <c r="E4749" s="144">
        <v>43167</v>
      </c>
      <c r="F4749" s="139">
        <f t="shared" si="322"/>
        <v>2018</v>
      </c>
      <c r="G4749" s="140">
        <v>1.3824000000000001</v>
      </c>
      <c r="H4749" s="145">
        <f t="shared" si="320"/>
        <v>1.3824000000000001</v>
      </c>
    </row>
    <row r="4750" spans="1:8">
      <c r="A4750" s="138">
        <v>43167</v>
      </c>
      <c r="B4750" s="136">
        <f t="shared" si="321"/>
        <v>2018</v>
      </c>
      <c r="C4750" s="140">
        <v>1.2314000000000001</v>
      </c>
      <c r="D4750" s="133">
        <f t="shared" si="319"/>
        <v>1.2314000000000001</v>
      </c>
      <c r="E4750" s="144">
        <v>43168</v>
      </c>
      <c r="F4750" s="139">
        <f t="shared" si="322"/>
        <v>2018</v>
      </c>
      <c r="G4750" s="140">
        <v>1.3863000000000001</v>
      </c>
      <c r="H4750" s="145">
        <f t="shared" si="320"/>
        <v>1.3863000000000001</v>
      </c>
    </row>
    <row r="4751" spans="1:8">
      <c r="A4751" s="138">
        <v>43168</v>
      </c>
      <c r="B4751" s="136">
        <f t="shared" si="321"/>
        <v>2018</v>
      </c>
      <c r="C4751" s="140">
        <v>1.2325999999999999</v>
      </c>
      <c r="D4751" s="133">
        <f t="shared" si="319"/>
        <v>1.2325999999999999</v>
      </c>
      <c r="E4751" s="144">
        <v>43171</v>
      </c>
      <c r="F4751" s="139">
        <f t="shared" si="322"/>
        <v>2018</v>
      </c>
      <c r="G4751" s="140">
        <v>1.3897999999999999</v>
      </c>
      <c r="H4751" s="145">
        <f t="shared" si="320"/>
        <v>1.3897999999999999</v>
      </c>
    </row>
    <row r="4752" spans="1:8">
      <c r="A4752" s="138">
        <v>43171</v>
      </c>
      <c r="B4752" s="136">
        <f t="shared" si="321"/>
        <v>2018</v>
      </c>
      <c r="C4752" s="140">
        <v>1.2318</v>
      </c>
      <c r="D4752" s="133">
        <f t="shared" si="319"/>
        <v>1.2318</v>
      </c>
      <c r="E4752" s="144">
        <v>43172</v>
      </c>
      <c r="F4752" s="139">
        <f t="shared" si="322"/>
        <v>2018</v>
      </c>
      <c r="G4752" s="140">
        <v>1.3987000000000001</v>
      </c>
      <c r="H4752" s="145">
        <f t="shared" si="320"/>
        <v>1.3987000000000001</v>
      </c>
    </row>
    <row r="4753" spans="1:8">
      <c r="A4753" s="138">
        <v>43172</v>
      </c>
      <c r="B4753" s="136">
        <f t="shared" si="321"/>
        <v>2018</v>
      </c>
      <c r="C4753" s="140">
        <v>1.2398</v>
      </c>
      <c r="D4753" s="133">
        <f t="shared" si="319"/>
        <v>1.2398</v>
      </c>
      <c r="E4753" s="144">
        <v>43173</v>
      </c>
      <c r="F4753" s="139">
        <f t="shared" si="322"/>
        <v>2018</v>
      </c>
      <c r="G4753" s="140">
        <v>1.3946000000000001</v>
      </c>
      <c r="H4753" s="145">
        <f t="shared" si="320"/>
        <v>1.3946000000000001</v>
      </c>
    </row>
    <row r="4754" spans="1:8">
      <c r="A4754" s="138">
        <v>43173</v>
      </c>
      <c r="B4754" s="136">
        <f t="shared" si="321"/>
        <v>2018</v>
      </c>
      <c r="C4754" s="140">
        <v>1.2362</v>
      </c>
      <c r="D4754" s="133">
        <f t="shared" si="319"/>
        <v>1.2362</v>
      </c>
      <c r="E4754" s="144">
        <v>43174</v>
      </c>
      <c r="F4754" s="139">
        <f t="shared" si="322"/>
        <v>2018</v>
      </c>
      <c r="G4754" s="140">
        <v>1.3951</v>
      </c>
      <c r="H4754" s="145">
        <f t="shared" si="320"/>
        <v>1.3951</v>
      </c>
    </row>
    <row r="4755" spans="1:8">
      <c r="A4755" s="138">
        <v>43174</v>
      </c>
      <c r="B4755" s="136">
        <f t="shared" si="321"/>
        <v>2018</v>
      </c>
      <c r="C4755" s="140">
        <v>1.2321</v>
      </c>
      <c r="D4755" s="133">
        <f t="shared" si="319"/>
        <v>1.2321</v>
      </c>
      <c r="E4755" s="144">
        <v>43175</v>
      </c>
      <c r="F4755" s="139">
        <f t="shared" si="322"/>
        <v>2018</v>
      </c>
      <c r="G4755" s="140">
        <v>1.3918999999999999</v>
      </c>
      <c r="H4755" s="145">
        <f t="shared" si="320"/>
        <v>1.3918999999999999</v>
      </c>
    </row>
    <row r="4756" spans="1:8">
      <c r="A4756" s="138">
        <v>43175</v>
      </c>
      <c r="B4756" s="136">
        <f t="shared" si="321"/>
        <v>2018</v>
      </c>
      <c r="C4756" s="140">
        <v>1.228</v>
      </c>
      <c r="D4756" s="133">
        <f t="shared" si="319"/>
        <v>1.228</v>
      </c>
      <c r="E4756" s="144">
        <v>43178</v>
      </c>
      <c r="F4756" s="139">
        <f t="shared" si="322"/>
        <v>2018</v>
      </c>
      <c r="G4756" s="140">
        <v>1.4032</v>
      </c>
      <c r="H4756" s="145">
        <f t="shared" si="320"/>
        <v>1.4032</v>
      </c>
    </row>
    <row r="4757" spans="1:8">
      <c r="A4757" s="138">
        <v>43178</v>
      </c>
      <c r="B4757" s="136">
        <f t="shared" si="321"/>
        <v>2018</v>
      </c>
      <c r="C4757" s="140">
        <v>1.2329000000000001</v>
      </c>
      <c r="D4757" s="133">
        <f t="shared" si="319"/>
        <v>1.2329000000000001</v>
      </c>
      <c r="E4757" s="144">
        <v>43179</v>
      </c>
      <c r="F4757" s="139">
        <f t="shared" si="322"/>
        <v>2018</v>
      </c>
      <c r="G4757" s="140">
        <v>1.4013</v>
      </c>
      <c r="H4757" s="145">
        <f t="shared" si="320"/>
        <v>1.4013</v>
      </c>
    </row>
    <row r="4758" spans="1:8">
      <c r="A4758" s="138">
        <v>43179</v>
      </c>
      <c r="B4758" s="136">
        <f t="shared" si="321"/>
        <v>2018</v>
      </c>
      <c r="C4758" s="140">
        <v>1.2271000000000001</v>
      </c>
      <c r="D4758" s="133">
        <f t="shared" si="319"/>
        <v>1.2271000000000001</v>
      </c>
      <c r="E4758" s="144">
        <v>43180</v>
      </c>
      <c r="F4758" s="139">
        <f t="shared" si="322"/>
        <v>2018</v>
      </c>
      <c r="G4758" s="140">
        <v>1.4064000000000001</v>
      </c>
      <c r="H4758" s="145">
        <f t="shared" si="320"/>
        <v>1.4064000000000001</v>
      </c>
    </row>
    <row r="4759" spans="1:8">
      <c r="A4759" s="138">
        <v>43180</v>
      </c>
      <c r="B4759" s="136">
        <f t="shared" si="321"/>
        <v>2018</v>
      </c>
      <c r="C4759" s="140">
        <v>1.2267999999999999</v>
      </c>
      <c r="D4759" s="133">
        <f t="shared" si="319"/>
        <v>1.2267999999999999</v>
      </c>
      <c r="E4759" s="144">
        <v>43181</v>
      </c>
      <c r="F4759" s="139">
        <f t="shared" si="322"/>
        <v>2018</v>
      </c>
      <c r="G4759" s="140">
        <v>1.4097999999999999</v>
      </c>
      <c r="H4759" s="145">
        <f t="shared" si="320"/>
        <v>1.4097999999999999</v>
      </c>
    </row>
    <row r="4760" spans="1:8">
      <c r="A4760" s="138">
        <v>43181</v>
      </c>
      <c r="B4760" s="136">
        <f t="shared" si="321"/>
        <v>2018</v>
      </c>
      <c r="C4760" s="140">
        <v>1.2310000000000001</v>
      </c>
      <c r="D4760" s="133">
        <f t="shared" si="319"/>
        <v>1.2310000000000001</v>
      </c>
      <c r="E4760" s="144">
        <v>43182</v>
      </c>
      <c r="F4760" s="139">
        <f t="shared" si="322"/>
        <v>2018</v>
      </c>
      <c r="G4760" s="140">
        <v>1.4151</v>
      </c>
      <c r="H4760" s="145">
        <f t="shared" si="320"/>
        <v>1.4151</v>
      </c>
    </row>
    <row r="4761" spans="1:8">
      <c r="A4761" s="138">
        <v>43182</v>
      </c>
      <c r="B4761" s="136">
        <f t="shared" si="321"/>
        <v>2018</v>
      </c>
      <c r="C4761" s="140">
        <v>1.236</v>
      </c>
      <c r="D4761" s="133">
        <f t="shared" si="319"/>
        <v>1.236</v>
      </c>
      <c r="E4761" s="144">
        <v>43185</v>
      </c>
      <c r="F4761" s="139">
        <f t="shared" si="322"/>
        <v>2018</v>
      </c>
      <c r="G4761" s="140">
        <v>1.4236</v>
      </c>
      <c r="H4761" s="145">
        <f t="shared" si="320"/>
        <v>1.4236</v>
      </c>
    </row>
    <row r="4762" spans="1:8">
      <c r="A4762" s="138">
        <v>43185</v>
      </c>
      <c r="B4762" s="136">
        <f t="shared" si="321"/>
        <v>2018</v>
      </c>
      <c r="C4762" s="140">
        <v>1.244</v>
      </c>
      <c r="D4762" s="133">
        <f t="shared" si="319"/>
        <v>1.244</v>
      </c>
      <c r="E4762" s="144">
        <v>43186</v>
      </c>
      <c r="F4762" s="139">
        <f t="shared" si="322"/>
        <v>2018</v>
      </c>
      <c r="G4762" s="140">
        <v>1.4160999999999999</v>
      </c>
      <c r="H4762" s="145">
        <f t="shared" si="320"/>
        <v>1.4160999999999999</v>
      </c>
    </row>
    <row r="4763" spans="1:8">
      <c r="A4763" s="138">
        <v>43186</v>
      </c>
      <c r="B4763" s="136">
        <f t="shared" si="321"/>
        <v>2018</v>
      </c>
      <c r="C4763" s="140">
        <v>1.2410000000000001</v>
      </c>
      <c r="D4763" s="133">
        <f t="shared" si="319"/>
        <v>1.2410000000000001</v>
      </c>
      <c r="E4763" s="144">
        <v>43187</v>
      </c>
      <c r="F4763" s="139">
        <f t="shared" si="322"/>
        <v>2018</v>
      </c>
      <c r="G4763" s="140">
        <v>1.411</v>
      </c>
      <c r="H4763" s="145">
        <f t="shared" si="320"/>
        <v>1.411</v>
      </c>
    </row>
    <row r="4764" spans="1:8">
      <c r="A4764" s="138">
        <v>43187</v>
      </c>
      <c r="B4764" s="136">
        <f t="shared" si="321"/>
        <v>2018</v>
      </c>
      <c r="C4764" s="140">
        <v>1.2351000000000001</v>
      </c>
      <c r="D4764" s="133">
        <f t="shared" si="319"/>
        <v>1.2351000000000001</v>
      </c>
      <c r="E4764" s="144">
        <v>43188</v>
      </c>
      <c r="F4764" s="139">
        <f t="shared" si="322"/>
        <v>2018</v>
      </c>
      <c r="G4764" s="140">
        <v>1.4029</v>
      </c>
      <c r="H4764" s="145">
        <f t="shared" si="320"/>
        <v>1.4029</v>
      </c>
    </row>
    <row r="4765" spans="1:8">
      <c r="A4765" s="138">
        <v>43188</v>
      </c>
      <c r="B4765" s="136">
        <f t="shared" si="321"/>
        <v>2018</v>
      </c>
      <c r="C4765" s="140">
        <v>1.2297</v>
      </c>
      <c r="D4765" s="133">
        <f t="shared" si="319"/>
        <v>1.2297</v>
      </c>
      <c r="E4765" s="144">
        <v>43189</v>
      </c>
      <c r="F4765" s="139">
        <f t="shared" si="322"/>
        <v>2018</v>
      </c>
      <c r="G4765" s="140">
        <v>1.4027000000000001</v>
      </c>
      <c r="H4765" s="145">
        <f t="shared" si="320"/>
        <v>1.4027000000000001</v>
      </c>
    </row>
    <row r="4766" spans="1:8">
      <c r="A4766" s="138">
        <v>43189</v>
      </c>
      <c r="B4766" s="136">
        <f t="shared" si="321"/>
        <v>2018</v>
      </c>
      <c r="C4766" s="140">
        <v>1.232</v>
      </c>
      <c r="D4766" s="133">
        <f t="shared" si="319"/>
        <v>1.232</v>
      </c>
      <c r="E4766" s="144">
        <v>43192</v>
      </c>
      <c r="F4766" s="139">
        <f t="shared" si="322"/>
        <v>2018</v>
      </c>
      <c r="G4766" s="140">
        <v>1.4032</v>
      </c>
      <c r="H4766" s="145">
        <f t="shared" si="320"/>
        <v>1.4032</v>
      </c>
    </row>
    <row r="4767" spans="1:8">
      <c r="A4767" s="138">
        <v>43192</v>
      </c>
      <c r="B4767" s="136">
        <f t="shared" si="321"/>
        <v>2018</v>
      </c>
      <c r="C4767" s="140">
        <v>1.2287999999999999</v>
      </c>
      <c r="D4767" s="133">
        <f t="shared" si="319"/>
        <v>1.2287999999999999</v>
      </c>
      <c r="E4767" s="144">
        <v>43193</v>
      </c>
      <c r="F4767" s="139">
        <f t="shared" si="322"/>
        <v>2018</v>
      </c>
      <c r="G4767" s="140">
        <v>1.4068000000000001</v>
      </c>
      <c r="H4767" s="145">
        <f t="shared" si="320"/>
        <v>1.4068000000000001</v>
      </c>
    </row>
    <row r="4768" spans="1:8">
      <c r="A4768" s="138">
        <v>43193</v>
      </c>
      <c r="B4768" s="136">
        <f t="shared" si="321"/>
        <v>2018</v>
      </c>
      <c r="C4768" s="140">
        <v>1.2261</v>
      </c>
      <c r="D4768" s="133">
        <f t="shared" si="319"/>
        <v>1.2261</v>
      </c>
      <c r="E4768" s="144">
        <v>43194</v>
      </c>
      <c r="F4768" s="139">
        <f t="shared" si="322"/>
        <v>2018</v>
      </c>
      <c r="G4768" s="140">
        <v>1.4076</v>
      </c>
      <c r="H4768" s="145">
        <f t="shared" si="320"/>
        <v>1.4076</v>
      </c>
    </row>
    <row r="4769" spans="1:8">
      <c r="A4769" s="138">
        <v>43194</v>
      </c>
      <c r="B4769" s="136">
        <f t="shared" si="321"/>
        <v>2018</v>
      </c>
      <c r="C4769" s="140">
        <v>1.2292000000000001</v>
      </c>
      <c r="D4769" s="133">
        <f t="shared" si="319"/>
        <v>1.2292000000000001</v>
      </c>
      <c r="E4769" s="144">
        <v>43195</v>
      </c>
      <c r="F4769" s="139">
        <f t="shared" si="322"/>
        <v>2018</v>
      </c>
      <c r="G4769" s="140">
        <v>1.3991</v>
      </c>
      <c r="H4769" s="145">
        <f t="shared" si="320"/>
        <v>1.3991</v>
      </c>
    </row>
    <row r="4770" spans="1:8">
      <c r="A4770" s="138">
        <v>43195</v>
      </c>
      <c r="B4770" s="136">
        <f t="shared" si="321"/>
        <v>2018</v>
      </c>
      <c r="C4770" s="140">
        <v>1.2230000000000001</v>
      </c>
      <c r="D4770" s="133">
        <f t="shared" si="319"/>
        <v>1.2230000000000001</v>
      </c>
      <c r="E4770" s="144">
        <v>43196</v>
      </c>
      <c r="F4770" s="139">
        <f t="shared" si="322"/>
        <v>2018</v>
      </c>
      <c r="G4770" s="140">
        <v>1.4088000000000001</v>
      </c>
      <c r="H4770" s="145">
        <f t="shared" si="320"/>
        <v>1.4088000000000001</v>
      </c>
    </row>
    <row r="4771" spans="1:8">
      <c r="A4771" s="138">
        <v>43196</v>
      </c>
      <c r="B4771" s="136">
        <f t="shared" si="321"/>
        <v>2018</v>
      </c>
      <c r="C4771" s="140">
        <v>1.2274</v>
      </c>
      <c r="D4771" s="133">
        <f t="shared" si="319"/>
        <v>1.2274</v>
      </c>
      <c r="E4771" s="144">
        <v>43199</v>
      </c>
      <c r="F4771" s="139">
        <f t="shared" si="322"/>
        <v>2018</v>
      </c>
      <c r="G4771" s="140">
        <v>1.4136</v>
      </c>
      <c r="H4771" s="145">
        <f t="shared" si="320"/>
        <v>1.4136</v>
      </c>
    </row>
    <row r="4772" spans="1:8">
      <c r="A4772" s="138">
        <v>43199</v>
      </c>
      <c r="B4772" s="136">
        <f t="shared" si="321"/>
        <v>2018</v>
      </c>
      <c r="C4772" s="140">
        <v>1.232</v>
      </c>
      <c r="D4772" s="133">
        <f t="shared" si="319"/>
        <v>1.232</v>
      </c>
      <c r="E4772" s="144">
        <v>43200</v>
      </c>
      <c r="F4772" s="139">
        <f t="shared" si="322"/>
        <v>2018</v>
      </c>
      <c r="G4772" s="140">
        <v>1.4160999999999999</v>
      </c>
      <c r="H4772" s="145">
        <f t="shared" si="320"/>
        <v>1.4160999999999999</v>
      </c>
    </row>
    <row r="4773" spans="1:8">
      <c r="A4773" s="138">
        <v>43200</v>
      </c>
      <c r="B4773" s="136">
        <f t="shared" si="321"/>
        <v>2018</v>
      </c>
      <c r="C4773" s="140">
        <v>1.2338</v>
      </c>
      <c r="D4773" s="133">
        <f t="shared" si="319"/>
        <v>1.2338</v>
      </c>
      <c r="E4773" s="144">
        <v>43201</v>
      </c>
      <c r="F4773" s="139">
        <f t="shared" si="322"/>
        <v>2018</v>
      </c>
      <c r="G4773" s="140">
        <v>1.4194</v>
      </c>
      <c r="H4773" s="145">
        <f t="shared" si="320"/>
        <v>1.4194</v>
      </c>
    </row>
    <row r="4774" spans="1:8">
      <c r="A4774" s="138">
        <v>43201</v>
      </c>
      <c r="B4774" s="136">
        <f t="shared" si="321"/>
        <v>2018</v>
      </c>
      <c r="C4774" s="140">
        <v>1.2383999999999999</v>
      </c>
      <c r="D4774" s="133">
        <f t="shared" si="319"/>
        <v>1.2383999999999999</v>
      </c>
      <c r="E4774" s="144">
        <v>43202</v>
      </c>
      <c r="F4774" s="139">
        <f t="shared" si="322"/>
        <v>2018</v>
      </c>
      <c r="G4774" s="140">
        <v>1.4244000000000001</v>
      </c>
      <c r="H4774" s="145">
        <f t="shared" si="320"/>
        <v>1.4244000000000001</v>
      </c>
    </row>
    <row r="4775" spans="1:8">
      <c r="A4775" s="138">
        <v>43202</v>
      </c>
      <c r="B4775" s="136">
        <f t="shared" si="321"/>
        <v>2018</v>
      </c>
      <c r="C4775" s="140">
        <v>1.232</v>
      </c>
      <c r="D4775" s="133">
        <f t="shared" si="319"/>
        <v>1.232</v>
      </c>
      <c r="E4775" s="144">
        <v>43203</v>
      </c>
      <c r="F4775" s="139">
        <f t="shared" si="322"/>
        <v>2018</v>
      </c>
      <c r="G4775" s="140">
        <v>1.4255</v>
      </c>
      <c r="H4775" s="145">
        <f t="shared" si="320"/>
        <v>1.4255</v>
      </c>
    </row>
    <row r="4776" spans="1:8">
      <c r="A4776" s="138">
        <v>43203</v>
      </c>
      <c r="B4776" s="136">
        <f t="shared" si="321"/>
        <v>2018</v>
      </c>
      <c r="C4776" s="140">
        <v>1.2322</v>
      </c>
      <c r="D4776" s="133">
        <f t="shared" si="319"/>
        <v>1.2322</v>
      </c>
      <c r="E4776" s="144">
        <v>43206</v>
      </c>
      <c r="F4776" s="139">
        <f t="shared" si="322"/>
        <v>2018</v>
      </c>
      <c r="G4776" s="140">
        <v>1.4332</v>
      </c>
      <c r="H4776" s="145">
        <f t="shared" si="320"/>
        <v>1.4332</v>
      </c>
    </row>
    <row r="4777" spans="1:8">
      <c r="A4777" s="138">
        <v>43206</v>
      </c>
      <c r="B4777" s="136">
        <f t="shared" si="321"/>
        <v>2018</v>
      </c>
      <c r="C4777" s="140">
        <v>1.2373000000000001</v>
      </c>
      <c r="D4777" s="133">
        <f t="shared" si="319"/>
        <v>1.2373000000000001</v>
      </c>
      <c r="E4777" s="144">
        <v>43207</v>
      </c>
      <c r="F4777" s="139">
        <f t="shared" si="322"/>
        <v>2018</v>
      </c>
      <c r="G4777" s="140">
        <v>1.4300999999999999</v>
      </c>
      <c r="H4777" s="145">
        <f t="shared" si="320"/>
        <v>1.4300999999999999</v>
      </c>
    </row>
    <row r="4778" spans="1:8">
      <c r="A4778" s="138">
        <v>43207</v>
      </c>
      <c r="B4778" s="136">
        <f t="shared" si="321"/>
        <v>2018</v>
      </c>
      <c r="C4778" s="140">
        <v>1.2344999999999999</v>
      </c>
      <c r="D4778" s="133">
        <f t="shared" si="319"/>
        <v>1.2344999999999999</v>
      </c>
      <c r="E4778" s="144">
        <v>43208</v>
      </c>
      <c r="F4778" s="139">
        <f t="shared" si="322"/>
        <v>2018</v>
      </c>
      <c r="G4778" s="140">
        <v>1.4227000000000001</v>
      </c>
      <c r="H4778" s="145">
        <f t="shared" si="320"/>
        <v>1.4227000000000001</v>
      </c>
    </row>
    <row r="4779" spans="1:8">
      <c r="A4779" s="138">
        <v>43208</v>
      </c>
      <c r="B4779" s="136">
        <f t="shared" si="321"/>
        <v>2018</v>
      </c>
      <c r="C4779" s="140">
        <v>1.238</v>
      </c>
      <c r="D4779" s="133">
        <f t="shared" si="319"/>
        <v>1.238</v>
      </c>
      <c r="E4779" s="144">
        <v>43209</v>
      </c>
      <c r="F4779" s="139">
        <f t="shared" si="322"/>
        <v>2018</v>
      </c>
      <c r="G4779" s="140">
        <v>1.4193</v>
      </c>
      <c r="H4779" s="145">
        <f t="shared" si="320"/>
        <v>1.4193</v>
      </c>
    </row>
    <row r="4780" spans="1:8">
      <c r="A4780" s="138">
        <v>43209</v>
      </c>
      <c r="B4780" s="136">
        <f t="shared" si="321"/>
        <v>2018</v>
      </c>
      <c r="C4780" s="140">
        <v>1.2336</v>
      </c>
      <c r="D4780" s="133">
        <f t="shared" si="319"/>
        <v>1.2336</v>
      </c>
      <c r="E4780" s="144">
        <v>43210</v>
      </c>
      <c r="F4780" s="139">
        <f t="shared" si="322"/>
        <v>2018</v>
      </c>
      <c r="G4780" s="140">
        <v>1.4033</v>
      </c>
      <c r="H4780" s="145">
        <f t="shared" si="320"/>
        <v>1.4033</v>
      </c>
    </row>
    <row r="4781" spans="1:8">
      <c r="A4781" s="138">
        <v>43210</v>
      </c>
      <c r="B4781" s="136">
        <f t="shared" si="321"/>
        <v>2018</v>
      </c>
      <c r="C4781" s="140">
        <v>1.2282</v>
      </c>
      <c r="D4781" s="133">
        <f t="shared" si="319"/>
        <v>1.2282</v>
      </c>
      <c r="E4781" s="144">
        <v>43213</v>
      </c>
      <c r="F4781" s="139">
        <f t="shared" si="322"/>
        <v>2018</v>
      </c>
      <c r="G4781" s="140">
        <v>1.3953</v>
      </c>
      <c r="H4781" s="145">
        <f t="shared" si="320"/>
        <v>1.3953</v>
      </c>
    </row>
    <row r="4782" spans="1:8">
      <c r="A4782" s="138">
        <v>43213</v>
      </c>
      <c r="B4782" s="136">
        <f t="shared" si="321"/>
        <v>2018</v>
      </c>
      <c r="C4782" s="140">
        <v>1.2216</v>
      </c>
      <c r="D4782" s="133">
        <f t="shared" si="319"/>
        <v>1.2216</v>
      </c>
      <c r="E4782" s="144">
        <v>43214</v>
      </c>
      <c r="F4782" s="139">
        <f t="shared" si="322"/>
        <v>2018</v>
      </c>
      <c r="G4782" s="140">
        <v>1.3975</v>
      </c>
      <c r="H4782" s="145">
        <f t="shared" si="320"/>
        <v>1.3975</v>
      </c>
    </row>
    <row r="4783" spans="1:8">
      <c r="A4783" s="138">
        <v>43214</v>
      </c>
      <c r="B4783" s="136">
        <f t="shared" si="321"/>
        <v>2018</v>
      </c>
      <c r="C4783" s="140">
        <v>1.2225999999999999</v>
      </c>
      <c r="D4783" s="133">
        <f t="shared" si="319"/>
        <v>1.2225999999999999</v>
      </c>
      <c r="E4783" s="144">
        <v>43215</v>
      </c>
      <c r="F4783" s="139">
        <f t="shared" si="322"/>
        <v>2018</v>
      </c>
      <c r="G4783" s="140">
        <v>1.3940999999999999</v>
      </c>
      <c r="H4783" s="145">
        <f t="shared" si="320"/>
        <v>1.3940999999999999</v>
      </c>
    </row>
    <row r="4784" spans="1:8">
      <c r="A4784" s="138">
        <v>43215</v>
      </c>
      <c r="B4784" s="136">
        <f t="shared" si="321"/>
        <v>2018</v>
      </c>
      <c r="C4784" s="140">
        <v>1.2178</v>
      </c>
      <c r="D4784" s="133">
        <f t="shared" si="319"/>
        <v>1.2178</v>
      </c>
      <c r="E4784" s="144">
        <v>43216</v>
      </c>
      <c r="F4784" s="139">
        <f t="shared" si="322"/>
        <v>2018</v>
      </c>
      <c r="G4784" s="140">
        <v>1.3927</v>
      </c>
      <c r="H4784" s="145">
        <f t="shared" si="320"/>
        <v>1.3927</v>
      </c>
    </row>
    <row r="4785" spans="1:8">
      <c r="A4785" s="138">
        <v>43216</v>
      </c>
      <c r="B4785" s="136">
        <f t="shared" si="321"/>
        <v>2018</v>
      </c>
      <c r="C4785" s="140">
        <v>1.2113</v>
      </c>
      <c r="D4785" s="133">
        <f t="shared" si="319"/>
        <v>1.2113</v>
      </c>
      <c r="E4785" s="144">
        <v>43217</v>
      </c>
      <c r="F4785" s="139">
        <f t="shared" si="322"/>
        <v>2018</v>
      </c>
      <c r="G4785" s="140">
        <v>1.3785000000000001</v>
      </c>
      <c r="H4785" s="145">
        <f t="shared" si="320"/>
        <v>1.3785000000000001</v>
      </c>
    </row>
    <row r="4786" spans="1:8">
      <c r="A4786" s="138">
        <v>43217</v>
      </c>
      <c r="B4786" s="136">
        <f t="shared" si="321"/>
        <v>2018</v>
      </c>
      <c r="C4786" s="140">
        <v>1.2108000000000001</v>
      </c>
      <c r="D4786" s="133">
        <f t="shared" si="319"/>
        <v>1.2108000000000001</v>
      </c>
      <c r="E4786" s="144">
        <v>43220</v>
      </c>
      <c r="F4786" s="139">
        <f t="shared" si="322"/>
        <v>2018</v>
      </c>
      <c r="G4786" s="140">
        <v>1.3751</v>
      </c>
      <c r="H4786" s="145">
        <f t="shared" si="320"/>
        <v>1.3751</v>
      </c>
    </row>
    <row r="4787" spans="1:8">
      <c r="A4787" s="138">
        <v>43220</v>
      </c>
      <c r="B4787" s="136">
        <f t="shared" si="321"/>
        <v>2018</v>
      </c>
      <c r="C4787" s="140">
        <v>1.2074</v>
      </c>
      <c r="D4787" s="133">
        <f t="shared" si="319"/>
        <v>1.2074</v>
      </c>
      <c r="E4787" s="144">
        <v>43221</v>
      </c>
      <c r="F4787" s="139">
        <f t="shared" si="322"/>
        <v>2018</v>
      </c>
      <c r="G4787" s="140">
        <v>1.3611</v>
      </c>
      <c r="H4787" s="145">
        <f t="shared" si="320"/>
        <v>1.3611</v>
      </c>
    </row>
    <row r="4788" spans="1:8">
      <c r="A4788" s="138">
        <v>43221</v>
      </c>
      <c r="B4788" s="136">
        <f t="shared" si="321"/>
        <v>2018</v>
      </c>
      <c r="C4788" s="140">
        <v>1.2</v>
      </c>
      <c r="D4788" s="133">
        <f t="shared" si="319"/>
        <v>1.2</v>
      </c>
      <c r="E4788" s="144">
        <v>43222</v>
      </c>
      <c r="F4788" s="139">
        <f t="shared" si="322"/>
        <v>2018</v>
      </c>
      <c r="G4788" s="140">
        <v>1.361</v>
      </c>
      <c r="H4788" s="145">
        <f t="shared" si="320"/>
        <v>1.361</v>
      </c>
    </row>
    <row r="4789" spans="1:8">
      <c r="A4789" s="138">
        <v>43222</v>
      </c>
      <c r="B4789" s="136">
        <f t="shared" si="321"/>
        <v>2018</v>
      </c>
      <c r="C4789" s="140">
        <v>1.1968000000000001</v>
      </c>
      <c r="D4789" s="133">
        <f t="shared" si="319"/>
        <v>1.1968000000000001</v>
      </c>
      <c r="E4789" s="144">
        <v>43223</v>
      </c>
      <c r="F4789" s="139">
        <f t="shared" si="322"/>
        <v>2018</v>
      </c>
      <c r="G4789" s="140">
        <v>1.3569</v>
      </c>
      <c r="H4789" s="145">
        <f t="shared" si="320"/>
        <v>1.3569</v>
      </c>
    </row>
    <row r="4790" spans="1:8">
      <c r="A4790" s="138">
        <v>43223</v>
      </c>
      <c r="B4790" s="136">
        <f t="shared" si="321"/>
        <v>2018</v>
      </c>
      <c r="C4790" s="140">
        <v>1.1970000000000001</v>
      </c>
      <c r="D4790" s="133">
        <f t="shared" si="319"/>
        <v>1.1970000000000001</v>
      </c>
      <c r="E4790" s="144">
        <v>43224</v>
      </c>
      <c r="F4790" s="139">
        <f t="shared" si="322"/>
        <v>2018</v>
      </c>
      <c r="G4790" s="140">
        <v>1.3534999999999999</v>
      </c>
      <c r="H4790" s="145">
        <f t="shared" si="320"/>
        <v>1.3534999999999999</v>
      </c>
    </row>
    <row r="4791" spans="1:8">
      <c r="A4791" s="138">
        <v>43224</v>
      </c>
      <c r="B4791" s="136">
        <f t="shared" si="321"/>
        <v>2018</v>
      </c>
      <c r="C4791" s="140">
        <v>1.1946000000000001</v>
      </c>
      <c r="D4791" s="133">
        <f t="shared" si="319"/>
        <v>1.1946000000000001</v>
      </c>
      <c r="E4791" s="144">
        <v>43227</v>
      </c>
      <c r="F4791" s="139">
        <f t="shared" si="322"/>
        <v>2018</v>
      </c>
      <c r="G4791" s="140">
        <v>1.3567</v>
      </c>
      <c r="H4791" s="145">
        <f t="shared" si="320"/>
        <v>1.3567</v>
      </c>
    </row>
    <row r="4792" spans="1:8">
      <c r="A4792" s="138">
        <v>43227</v>
      </c>
      <c r="B4792" s="136">
        <f t="shared" si="321"/>
        <v>2018</v>
      </c>
      <c r="C4792" s="140">
        <v>1.1927000000000001</v>
      </c>
      <c r="D4792" s="133">
        <f t="shared" si="319"/>
        <v>1.1927000000000001</v>
      </c>
      <c r="E4792" s="144">
        <v>43228</v>
      </c>
      <c r="F4792" s="139">
        <f t="shared" si="322"/>
        <v>2018</v>
      </c>
      <c r="G4792" s="140">
        <v>1.3521000000000001</v>
      </c>
      <c r="H4792" s="145">
        <f t="shared" si="320"/>
        <v>1.3521000000000001</v>
      </c>
    </row>
    <row r="4793" spans="1:8">
      <c r="A4793" s="138">
        <v>43228</v>
      </c>
      <c r="B4793" s="136">
        <f t="shared" si="321"/>
        <v>2018</v>
      </c>
      <c r="C4793" s="140">
        <v>1.1862999999999999</v>
      </c>
      <c r="D4793" s="133">
        <f t="shared" si="319"/>
        <v>1.1862999999999999</v>
      </c>
      <c r="E4793" s="144">
        <v>43229</v>
      </c>
      <c r="F4793" s="139">
        <f t="shared" si="322"/>
        <v>2018</v>
      </c>
      <c r="G4793" s="140">
        <v>1.3567</v>
      </c>
      <c r="H4793" s="145">
        <f t="shared" si="320"/>
        <v>1.3567</v>
      </c>
    </row>
    <row r="4794" spans="1:8">
      <c r="A4794" s="138">
        <v>43229</v>
      </c>
      <c r="B4794" s="136">
        <f t="shared" si="321"/>
        <v>2018</v>
      </c>
      <c r="C4794" s="140">
        <v>1.1852</v>
      </c>
      <c r="D4794" s="133">
        <f t="shared" si="319"/>
        <v>1.1852</v>
      </c>
      <c r="E4794" s="144">
        <v>43230</v>
      </c>
      <c r="F4794" s="139">
        <f t="shared" si="322"/>
        <v>2018</v>
      </c>
      <c r="G4794" s="140">
        <v>1.3487</v>
      </c>
      <c r="H4794" s="145">
        <f t="shared" si="320"/>
        <v>1.3487</v>
      </c>
    </row>
    <row r="4795" spans="1:8">
      <c r="A4795" s="138">
        <v>43230</v>
      </c>
      <c r="B4795" s="136">
        <f t="shared" si="321"/>
        <v>2018</v>
      </c>
      <c r="C4795" s="140">
        <v>1.1896</v>
      </c>
      <c r="D4795" s="133">
        <f t="shared" si="319"/>
        <v>1.1896</v>
      </c>
      <c r="E4795" s="144">
        <v>43231</v>
      </c>
      <c r="F4795" s="139">
        <f t="shared" si="322"/>
        <v>2018</v>
      </c>
      <c r="G4795" s="140">
        <v>1.3549</v>
      </c>
      <c r="H4795" s="145">
        <f t="shared" si="320"/>
        <v>1.3549</v>
      </c>
    </row>
    <row r="4796" spans="1:8">
      <c r="A4796" s="138">
        <v>43231</v>
      </c>
      <c r="B4796" s="136">
        <f t="shared" si="321"/>
        <v>2018</v>
      </c>
      <c r="C4796" s="140">
        <v>1.1951000000000001</v>
      </c>
      <c r="D4796" s="133">
        <f t="shared" si="319"/>
        <v>1.1951000000000001</v>
      </c>
      <c r="E4796" s="144">
        <v>43234</v>
      </c>
      <c r="F4796" s="139">
        <f t="shared" si="322"/>
        <v>2018</v>
      </c>
      <c r="G4796" s="140">
        <v>1.3594999999999999</v>
      </c>
      <c r="H4796" s="145">
        <f t="shared" si="320"/>
        <v>1.3594999999999999</v>
      </c>
    </row>
    <row r="4797" spans="1:8">
      <c r="A4797" s="138">
        <v>43234</v>
      </c>
      <c r="B4797" s="136">
        <f t="shared" si="321"/>
        <v>2018</v>
      </c>
      <c r="C4797" s="140">
        <v>1.1976</v>
      </c>
      <c r="D4797" s="133">
        <f t="shared" si="319"/>
        <v>1.1976</v>
      </c>
      <c r="E4797" s="144">
        <v>43235</v>
      </c>
      <c r="F4797" s="139">
        <f t="shared" si="322"/>
        <v>2018</v>
      </c>
      <c r="G4797" s="140">
        <v>1.3512</v>
      </c>
      <c r="H4797" s="145">
        <f t="shared" si="320"/>
        <v>1.3512</v>
      </c>
    </row>
    <row r="4798" spans="1:8">
      <c r="A4798" s="138">
        <v>43235</v>
      </c>
      <c r="B4798" s="136">
        <f t="shared" si="321"/>
        <v>2018</v>
      </c>
      <c r="C4798" s="140">
        <v>1.1863999999999999</v>
      </c>
      <c r="D4798" s="133">
        <f t="shared" si="319"/>
        <v>1.1863999999999999</v>
      </c>
      <c r="E4798" s="144">
        <v>43236</v>
      </c>
      <c r="F4798" s="139">
        <f t="shared" si="322"/>
        <v>2018</v>
      </c>
      <c r="G4798" s="140">
        <v>1.3478000000000001</v>
      </c>
      <c r="H4798" s="145">
        <f t="shared" si="320"/>
        <v>1.3478000000000001</v>
      </c>
    </row>
    <row r="4799" spans="1:8">
      <c r="A4799" s="138">
        <v>43236</v>
      </c>
      <c r="B4799" s="136">
        <f t="shared" si="321"/>
        <v>2018</v>
      </c>
      <c r="C4799" s="140">
        <v>1.1788000000000001</v>
      </c>
      <c r="D4799" s="133">
        <f t="shared" si="319"/>
        <v>1.1788000000000001</v>
      </c>
      <c r="E4799" s="144">
        <v>43237</v>
      </c>
      <c r="F4799" s="139">
        <f t="shared" si="322"/>
        <v>2018</v>
      </c>
      <c r="G4799" s="140">
        <v>1.3507</v>
      </c>
      <c r="H4799" s="145">
        <f t="shared" si="320"/>
        <v>1.3507</v>
      </c>
    </row>
    <row r="4800" spans="1:8">
      <c r="A4800" s="138">
        <v>43237</v>
      </c>
      <c r="B4800" s="136">
        <f t="shared" si="321"/>
        <v>2018</v>
      </c>
      <c r="C4800" s="140">
        <v>1.1798</v>
      </c>
      <c r="D4800" s="133">
        <f t="shared" si="319"/>
        <v>1.1798</v>
      </c>
      <c r="E4800" s="144">
        <v>43238</v>
      </c>
      <c r="F4800" s="139">
        <f t="shared" si="322"/>
        <v>2018</v>
      </c>
      <c r="G4800" s="140">
        <v>1.3475999999999999</v>
      </c>
      <c r="H4800" s="145">
        <f t="shared" si="320"/>
        <v>1.3475999999999999</v>
      </c>
    </row>
    <row r="4801" spans="1:8">
      <c r="A4801" s="138">
        <v>43238</v>
      </c>
      <c r="B4801" s="136">
        <f t="shared" si="321"/>
        <v>2018</v>
      </c>
      <c r="C4801" s="140">
        <v>1.1775</v>
      </c>
      <c r="D4801" s="133">
        <f t="shared" si="319"/>
        <v>1.1775</v>
      </c>
      <c r="E4801" s="144">
        <v>43241</v>
      </c>
      <c r="F4801" s="139">
        <f t="shared" si="322"/>
        <v>2018</v>
      </c>
      <c r="G4801" s="140">
        <v>1.3418000000000001</v>
      </c>
      <c r="H4801" s="145">
        <f t="shared" si="320"/>
        <v>1.3418000000000001</v>
      </c>
    </row>
    <row r="4802" spans="1:8">
      <c r="A4802" s="138">
        <v>43241</v>
      </c>
      <c r="B4802" s="136">
        <f t="shared" si="321"/>
        <v>2018</v>
      </c>
      <c r="C4802" s="140">
        <v>1.1768000000000001</v>
      </c>
      <c r="D4802" s="133">
        <f t="shared" si="319"/>
        <v>1.1768000000000001</v>
      </c>
      <c r="E4802" s="144">
        <v>43242</v>
      </c>
      <c r="F4802" s="139">
        <f t="shared" si="322"/>
        <v>2018</v>
      </c>
      <c r="G4802" s="140">
        <v>1.3445</v>
      </c>
      <c r="H4802" s="145">
        <f t="shared" si="320"/>
        <v>1.3445</v>
      </c>
    </row>
    <row r="4803" spans="1:8">
      <c r="A4803" s="138">
        <v>43242</v>
      </c>
      <c r="B4803" s="136">
        <f t="shared" si="321"/>
        <v>2018</v>
      </c>
      <c r="C4803" s="140">
        <v>1.1782999999999999</v>
      </c>
      <c r="D4803" s="133">
        <f t="shared" si="319"/>
        <v>1.1782999999999999</v>
      </c>
      <c r="E4803" s="144">
        <v>43243</v>
      </c>
      <c r="F4803" s="139">
        <f t="shared" si="322"/>
        <v>2018</v>
      </c>
      <c r="G4803" s="140">
        <v>1.3341000000000001</v>
      </c>
      <c r="H4803" s="145">
        <f t="shared" si="320"/>
        <v>1.3341000000000001</v>
      </c>
    </row>
    <row r="4804" spans="1:8">
      <c r="A4804" s="138">
        <v>43243</v>
      </c>
      <c r="B4804" s="136">
        <f t="shared" si="321"/>
        <v>2018</v>
      </c>
      <c r="C4804" s="140">
        <v>1.1693</v>
      </c>
      <c r="D4804" s="133">
        <f t="shared" si="319"/>
        <v>1.1693</v>
      </c>
      <c r="E4804" s="144">
        <v>43244</v>
      </c>
      <c r="F4804" s="139">
        <f t="shared" si="322"/>
        <v>2018</v>
      </c>
      <c r="G4804" s="140">
        <v>1.3384</v>
      </c>
      <c r="H4804" s="145">
        <f t="shared" si="320"/>
        <v>1.3384</v>
      </c>
    </row>
    <row r="4805" spans="1:8">
      <c r="A4805" s="138">
        <v>43244</v>
      </c>
      <c r="B4805" s="136">
        <f t="shared" si="321"/>
        <v>2018</v>
      </c>
      <c r="C4805" s="140">
        <v>1.1729000000000001</v>
      </c>
      <c r="D4805" s="133">
        <f t="shared" si="319"/>
        <v>1.1729000000000001</v>
      </c>
      <c r="E4805" s="144">
        <v>43245</v>
      </c>
      <c r="F4805" s="139">
        <f t="shared" si="322"/>
        <v>2018</v>
      </c>
      <c r="G4805" s="140">
        <v>1.3321000000000001</v>
      </c>
      <c r="H4805" s="145">
        <f t="shared" si="320"/>
        <v>1.3321000000000001</v>
      </c>
    </row>
    <row r="4806" spans="1:8">
      <c r="A4806" s="138">
        <v>43245</v>
      </c>
      <c r="B4806" s="136">
        <f t="shared" si="321"/>
        <v>2018</v>
      </c>
      <c r="C4806" s="140">
        <v>1.1666000000000001</v>
      </c>
      <c r="D4806" s="133">
        <f t="shared" si="319"/>
        <v>1.1666000000000001</v>
      </c>
      <c r="E4806" s="144">
        <v>43248</v>
      </c>
      <c r="F4806" s="139">
        <f t="shared" si="322"/>
        <v>2018</v>
      </c>
      <c r="G4806" s="140" t="s">
        <v>50</v>
      </c>
      <c r="H4806" s="145" t="str">
        <f t="shared" si="320"/>
        <v/>
      </c>
    </row>
    <row r="4807" spans="1:8">
      <c r="A4807" s="138">
        <v>43248</v>
      </c>
      <c r="B4807" s="136">
        <f t="shared" si="321"/>
        <v>2018</v>
      </c>
      <c r="C4807" s="140" t="s">
        <v>50</v>
      </c>
      <c r="D4807" s="133" t="str">
        <f t="shared" ref="D4807:D4870" si="323">IF(ISNUMBER(C4807),C4807,"")</f>
        <v/>
      </c>
      <c r="E4807" s="144">
        <v>43249</v>
      </c>
      <c r="F4807" s="139">
        <f t="shared" si="322"/>
        <v>2018</v>
      </c>
      <c r="G4807" s="140">
        <v>1.3258000000000001</v>
      </c>
      <c r="H4807" s="145">
        <f t="shared" ref="H4807:H4870" si="324">IF(ISNUMBER(G4807),G4807,"")</f>
        <v>1.3258000000000001</v>
      </c>
    </row>
    <row r="4808" spans="1:8">
      <c r="A4808" s="138">
        <v>43249</v>
      </c>
      <c r="B4808" s="136">
        <f t="shared" ref="B4808:B4871" si="325">YEAR(A4808)</f>
        <v>2018</v>
      </c>
      <c r="C4808" s="140">
        <v>1.1551</v>
      </c>
      <c r="D4808" s="133">
        <f t="shared" si="323"/>
        <v>1.1551</v>
      </c>
      <c r="E4808" s="144">
        <v>43250</v>
      </c>
      <c r="F4808" s="139">
        <f t="shared" si="322"/>
        <v>2018</v>
      </c>
      <c r="G4808" s="140">
        <v>1.3295999999999999</v>
      </c>
      <c r="H4808" s="145">
        <f t="shared" si="324"/>
        <v>1.3295999999999999</v>
      </c>
    </row>
    <row r="4809" spans="1:8">
      <c r="A4809" s="138">
        <v>43250</v>
      </c>
      <c r="B4809" s="136">
        <f t="shared" si="325"/>
        <v>2018</v>
      </c>
      <c r="C4809" s="140">
        <v>1.1664000000000001</v>
      </c>
      <c r="D4809" s="133">
        <f t="shared" si="323"/>
        <v>1.1664000000000001</v>
      </c>
      <c r="E4809" s="144">
        <v>43251</v>
      </c>
      <c r="F4809" s="139">
        <f t="shared" ref="F4809:F4872" si="326">YEAR(E4809)</f>
        <v>2018</v>
      </c>
      <c r="G4809" s="140">
        <v>1.3289</v>
      </c>
      <c r="H4809" s="145">
        <f t="shared" si="324"/>
        <v>1.3289</v>
      </c>
    </row>
    <row r="4810" spans="1:8">
      <c r="A4810" s="138">
        <v>43251</v>
      </c>
      <c r="B4810" s="136">
        <f t="shared" si="325"/>
        <v>2018</v>
      </c>
      <c r="C4810" s="140">
        <v>1.167</v>
      </c>
      <c r="D4810" s="133">
        <f t="shared" si="323"/>
        <v>1.167</v>
      </c>
      <c r="E4810" s="144">
        <v>43252</v>
      </c>
      <c r="F4810" s="139">
        <f t="shared" si="326"/>
        <v>2018</v>
      </c>
      <c r="G4810" s="140">
        <v>1.3358000000000001</v>
      </c>
      <c r="H4810" s="145">
        <f t="shared" si="324"/>
        <v>1.3358000000000001</v>
      </c>
    </row>
    <row r="4811" spans="1:8">
      <c r="A4811" s="138">
        <v>43252</v>
      </c>
      <c r="B4811" s="136">
        <f t="shared" si="325"/>
        <v>2018</v>
      </c>
      <c r="C4811" s="140">
        <v>1.1678999999999999</v>
      </c>
      <c r="D4811" s="133">
        <f t="shared" si="323"/>
        <v>1.1678999999999999</v>
      </c>
      <c r="E4811" s="144">
        <v>43255</v>
      </c>
      <c r="F4811" s="139">
        <f t="shared" si="326"/>
        <v>2018</v>
      </c>
      <c r="G4811" s="140">
        <v>1.3313999999999999</v>
      </c>
      <c r="H4811" s="145">
        <f t="shared" si="324"/>
        <v>1.3313999999999999</v>
      </c>
    </row>
    <row r="4812" spans="1:8">
      <c r="A4812" s="138">
        <v>43255</v>
      </c>
      <c r="B4812" s="136">
        <f t="shared" si="325"/>
        <v>2018</v>
      </c>
      <c r="C4812" s="140">
        <v>1.1696</v>
      </c>
      <c r="D4812" s="133">
        <f t="shared" si="323"/>
        <v>1.1696</v>
      </c>
      <c r="E4812" s="144">
        <v>43256</v>
      </c>
      <c r="F4812" s="139">
        <f t="shared" si="326"/>
        <v>2018</v>
      </c>
      <c r="G4812" s="140">
        <v>1.3360000000000001</v>
      </c>
      <c r="H4812" s="145">
        <f t="shared" si="324"/>
        <v>1.3360000000000001</v>
      </c>
    </row>
    <row r="4813" spans="1:8">
      <c r="A4813" s="138">
        <v>43256</v>
      </c>
      <c r="B4813" s="136">
        <f t="shared" si="325"/>
        <v>2018</v>
      </c>
      <c r="C4813" s="140">
        <v>1.1672</v>
      </c>
      <c r="D4813" s="133">
        <f t="shared" si="323"/>
        <v>1.1672</v>
      </c>
      <c r="E4813" s="144">
        <v>43257</v>
      </c>
      <c r="F4813" s="139">
        <f t="shared" si="326"/>
        <v>2018</v>
      </c>
      <c r="G4813" s="140">
        <v>1.3429</v>
      </c>
      <c r="H4813" s="145">
        <f t="shared" si="324"/>
        <v>1.3429</v>
      </c>
    </row>
    <row r="4814" spans="1:8">
      <c r="A4814" s="138">
        <v>43257</v>
      </c>
      <c r="B4814" s="136">
        <f t="shared" si="325"/>
        <v>2018</v>
      </c>
      <c r="C4814" s="140">
        <v>1.1778</v>
      </c>
      <c r="D4814" s="133">
        <f t="shared" si="323"/>
        <v>1.1778</v>
      </c>
      <c r="E4814" s="144">
        <v>43258</v>
      </c>
      <c r="F4814" s="139">
        <f t="shared" si="326"/>
        <v>2018</v>
      </c>
      <c r="G4814" s="140">
        <v>1.3427</v>
      </c>
      <c r="H4814" s="145">
        <f t="shared" si="324"/>
        <v>1.3427</v>
      </c>
    </row>
    <row r="4815" spans="1:8">
      <c r="A4815" s="138">
        <v>43258</v>
      </c>
      <c r="B4815" s="136">
        <f t="shared" si="325"/>
        <v>2018</v>
      </c>
      <c r="C4815" s="140">
        <v>1.1815</v>
      </c>
      <c r="D4815" s="133">
        <f t="shared" si="323"/>
        <v>1.1815</v>
      </c>
      <c r="E4815" s="144">
        <v>43259</v>
      </c>
      <c r="F4815" s="139">
        <f t="shared" si="326"/>
        <v>2018</v>
      </c>
      <c r="G4815" s="140">
        <v>1.3406</v>
      </c>
      <c r="H4815" s="145">
        <f t="shared" si="324"/>
        <v>1.3406</v>
      </c>
    </row>
    <row r="4816" spans="1:8">
      <c r="A4816" s="138">
        <v>43259</v>
      </c>
      <c r="B4816" s="136">
        <f t="shared" si="325"/>
        <v>2018</v>
      </c>
      <c r="C4816" s="140">
        <v>1.1773</v>
      </c>
      <c r="D4816" s="133">
        <f t="shared" si="323"/>
        <v>1.1773</v>
      </c>
      <c r="E4816" s="144">
        <v>43262</v>
      </c>
      <c r="F4816" s="139">
        <f t="shared" si="326"/>
        <v>2018</v>
      </c>
      <c r="G4816" s="140">
        <v>1.3386</v>
      </c>
      <c r="H4816" s="145">
        <f t="shared" si="324"/>
        <v>1.3386</v>
      </c>
    </row>
    <row r="4817" spans="1:8">
      <c r="A4817" s="138">
        <v>43262</v>
      </c>
      <c r="B4817" s="136">
        <f t="shared" si="325"/>
        <v>2018</v>
      </c>
      <c r="C4817" s="140">
        <v>1.1801999999999999</v>
      </c>
      <c r="D4817" s="133">
        <f t="shared" si="323"/>
        <v>1.1801999999999999</v>
      </c>
      <c r="E4817" s="144">
        <v>43263</v>
      </c>
      <c r="F4817" s="139">
        <f t="shared" si="326"/>
        <v>2018</v>
      </c>
      <c r="G4817" s="140">
        <v>1.3415999999999999</v>
      </c>
      <c r="H4817" s="145">
        <f t="shared" si="324"/>
        <v>1.3415999999999999</v>
      </c>
    </row>
    <row r="4818" spans="1:8">
      <c r="A4818" s="138">
        <v>43263</v>
      </c>
      <c r="B4818" s="136">
        <f t="shared" si="325"/>
        <v>2018</v>
      </c>
      <c r="C4818" s="140">
        <v>1.1792</v>
      </c>
      <c r="D4818" s="133">
        <f t="shared" si="323"/>
        <v>1.1792</v>
      </c>
      <c r="E4818" s="144">
        <v>43264</v>
      </c>
      <c r="F4818" s="139">
        <f t="shared" si="326"/>
        <v>2018</v>
      </c>
      <c r="G4818" s="140">
        <v>1.3378000000000001</v>
      </c>
      <c r="H4818" s="145">
        <f t="shared" si="324"/>
        <v>1.3378000000000001</v>
      </c>
    </row>
    <row r="4819" spans="1:8">
      <c r="A4819" s="138">
        <v>43264</v>
      </c>
      <c r="B4819" s="136">
        <f t="shared" si="325"/>
        <v>2018</v>
      </c>
      <c r="C4819" s="140">
        <v>1.1783999999999999</v>
      </c>
      <c r="D4819" s="133">
        <f t="shared" si="323"/>
        <v>1.1783999999999999</v>
      </c>
      <c r="E4819" s="144">
        <v>43265</v>
      </c>
      <c r="F4819" s="139">
        <f t="shared" si="326"/>
        <v>2018</v>
      </c>
      <c r="G4819" s="140">
        <v>1.3332999999999999</v>
      </c>
      <c r="H4819" s="145">
        <f t="shared" si="324"/>
        <v>1.3332999999999999</v>
      </c>
    </row>
    <row r="4820" spans="1:8">
      <c r="A4820" s="138">
        <v>43265</v>
      </c>
      <c r="B4820" s="136">
        <f t="shared" si="325"/>
        <v>2018</v>
      </c>
      <c r="C4820" s="140">
        <v>1.1634</v>
      </c>
      <c r="D4820" s="133">
        <f t="shared" si="323"/>
        <v>1.1634</v>
      </c>
      <c r="E4820" s="144">
        <v>43266</v>
      </c>
      <c r="F4820" s="139">
        <f t="shared" si="326"/>
        <v>2018</v>
      </c>
      <c r="G4820" s="140">
        <v>1.3283</v>
      </c>
      <c r="H4820" s="145">
        <f t="shared" si="324"/>
        <v>1.3283</v>
      </c>
    </row>
    <row r="4821" spans="1:8">
      <c r="A4821" s="138">
        <v>43266</v>
      </c>
      <c r="B4821" s="136">
        <f t="shared" si="325"/>
        <v>2018</v>
      </c>
      <c r="C4821" s="140">
        <v>1.1616</v>
      </c>
      <c r="D4821" s="133">
        <f t="shared" si="323"/>
        <v>1.1616</v>
      </c>
      <c r="E4821" s="144">
        <v>43269</v>
      </c>
      <c r="F4821" s="139">
        <f t="shared" si="326"/>
        <v>2018</v>
      </c>
      <c r="G4821" s="140">
        <v>1.3247</v>
      </c>
      <c r="H4821" s="145">
        <f t="shared" si="324"/>
        <v>1.3247</v>
      </c>
    </row>
    <row r="4822" spans="1:8">
      <c r="A4822" s="138">
        <v>43269</v>
      </c>
      <c r="B4822" s="136">
        <f t="shared" si="325"/>
        <v>2018</v>
      </c>
      <c r="C4822" s="140">
        <v>1.1606000000000001</v>
      </c>
      <c r="D4822" s="133">
        <f t="shared" si="323"/>
        <v>1.1606000000000001</v>
      </c>
      <c r="E4822" s="144">
        <v>43270</v>
      </c>
      <c r="F4822" s="139">
        <f t="shared" si="326"/>
        <v>2018</v>
      </c>
      <c r="G4822" s="140">
        <v>1.3171999999999999</v>
      </c>
      <c r="H4822" s="145">
        <f t="shared" si="324"/>
        <v>1.3171999999999999</v>
      </c>
    </row>
    <row r="4823" spans="1:8">
      <c r="A4823" s="138">
        <v>43270</v>
      </c>
      <c r="B4823" s="136">
        <f t="shared" si="325"/>
        <v>2018</v>
      </c>
      <c r="C4823" s="140">
        <v>1.1577</v>
      </c>
      <c r="D4823" s="133">
        <f t="shared" si="323"/>
        <v>1.1577</v>
      </c>
      <c r="E4823" s="144">
        <v>43271</v>
      </c>
      <c r="F4823" s="139">
        <f t="shared" si="326"/>
        <v>2018</v>
      </c>
      <c r="G4823" s="140">
        <v>1.3212999999999999</v>
      </c>
      <c r="H4823" s="145">
        <f t="shared" si="324"/>
        <v>1.3212999999999999</v>
      </c>
    </row>
    <row r="4824" spans="1:8">
      <c r="A4824" s="138">
        <v>43271</v>
      </c>
      <c r="B4824" s="136">
        <f t="shared" si="325"/>
        <v>2018</v>
      </c>
      <c r="C4824" s="140">
        <v>1.1592</v>
      </c>
      <c r="D4824" s="133">
        <f t="shared" si="323"/>
        <v>1.1592</v>
      </c>
      <c r="E4824" s="144">
        <v>43272</v>
      </c>
      <c r="F4824" s="139">
        <f t="shared" si="326"/>
        <v>2018</v>
      </c>
      <c r="G4824" s="140">
        <v>1.3250999999999999</v>
      </c>
      <c r="H4824" s="145">
        <f t="shared" si="324"/>
        <v>1.3250999999999999</v>
      </c>
    </row>
    <row r="4825" spans="1:8">
      <c r="A4825" s="138">
        <v>43272</v>
      </c>
      <c r="B4825" s="136">
        <f t="shared" si="325"/>
        <v>2018</v>
      </c>
      <c r="C4825" s="140">
        <v>1.1599999999999999</v>
      </c>
      <c r="D4825" s="133">
        <f t="shared" si="323"/>
        <v>1.1599999999999999</v>
      </c>
      <c r="E4825" s="144">
        <v>43273</v>
      </c>
      <c r="F4825" s="139">
        <f t="shared" si="326"/>
        <v>2018</v>
      </c>
      <c r="G4825" s="140">
        <v>1.3258000000000001</v>
      </c>
      <c r="H4825" s="145">
        <f t="shared" si="324"/>
        <v>1.3258000000000001</v>
      </c>
    </row>
    <row r="4826" spans="1:8">
      <c r="A4826" s="138">
        <v>43273</v>
      </c>
      <c r="B4826" s="136">
        <f t="shared" si="325"/>
        <v>2018</v>
      </c>
      <c r="C4826" s="140">
        <v>1.163</v>
      </c>
      <c r="D4826" s="133">
        <f t="shared" si="323"/>
        <v>1.163</v>
      </c>
      <c r="E4826" s="144">
        <v>43276</v>
      </c>
      <c r="F4826" s="139">
        <f t="shared" si="326"/>
        <v>2018</v>
      </c>
      <c r="G4826" s="140">
        <v>1.3272999999999999</v>
      </c>
      <c r="H4826" s="145">
        <f t="shared" si="324"/>
        <v>1.3272999999999999</v>
      </c>
    </row>
    <row r="4827" spans="1:8">
      <c r="A4827" s="138">
        <v>43276</v>
      </c>
      <c r="B4827" s="136">
        <f t="shared" si="325"/>
        <v>2018</v>
      </c>
      <c r="C4827" s="140">
        <v>1.1694</v>
      </c>
      <c r="D4827" s="133">
        <f t="shared" si="323"/>
        <v>1.1694</v>
      </c>
      <c r="E4827" s="144">
        <v>43277</v>
      </c>
      <c r="F4827" s="139">
        <f t="shared" si="326"/>
        <v>2018</v>
      </c>
      <c r="G4827" s="140">
        <v>1.3243</v>
      </c>
      <c r="H4827" s="145">
        <f t="shared" si="324"/>
        <v>1.3243</v>
      </c>
    </row>
    <row r="4828" spans="1:8">
      <c r="A4828" s="138">
        <v>43277</v>
      </c>
      <c r="B4828" s="136">
        <f t="shared" si="325"/>
        <v>2018</v>
      </c>
      <c r="C4828" s="140">
        <v>1.1675</v>
      </c>
      <c r="D4828" s="133">
        <f t="shared" si="323"/>
        <v>1.1675</v>
      </c>
      <c r="E4828" s="144">
        <v>43278</v>
      </c>
      <c r="F4828" s="139">
        <f t="shared" si="326"/>
        <v>2018</v>
      </c>
      <c r="G4828" s="140">
        <v>1.3139000000000001</v>
      </c>
      <c r="H4828" s="145">
        <f t="shared" si="324"/>
        <v>1.3139000000000001</v>
      </c>
    </row>
    <row r="4829" spans="1:8">
      <c r="A4829" s="138">
        <v>43278</v>
      </c>
      <c r="B4829" s="136">
        <f t="shared" si="325"/>
        <v>2018</v>
      </c>
      <c r="C4829" s="140">
        <v>1.1588000000000001</v>
      </c>
      <c r="D4829" s="133">
        <f t="shared" si="323"/>
        <v>1.1588000000000001</v>
      </c>
      <c r="E4829" s="144">
        <v>43279</v>
      </c>
      <c r="F4829" s="139">
        <f t="shared" si="326"/>
        <v>2018</v>
      </c>
      <c r="G4829" s="140">
        <v>1.3095000000000001</v>
      </c>
      <c r="H4829" s="145">
        <f t="shared" si="324"/>
        <v>1.3095000000000001</v>
      </c>
    </row>
    <row r="4830" spans="1:8">
      <c r="A4830" s="138">
        <v>43279</v>
      </c>
      <c r="B4830" s="136">
        <f t="shared" si="325"/>
        <v>2018</v>
      </c>
      <c r="C4830" s="140">
        <v>1.1581999999999999</v>
      </c>
      <c r="D4830" s="133">
        <f t="shared" si="323"/>
        <v>1.1581999999999999</v>
      </c>
      <c r="E4830" s="144">
        <v>43280</v>
      </c>
      <c r="F4830" s="139">
        <f t="shared" si="326"/>
        <v>2018</v>
      </c>
      <c r="G4830" s="140">
        <v>1.3197000000000001</v>
      </c>
      <c r="H4830" s="145">
        <f t="shared" si="324"/>
        <v>1.3197000000000001</v>
      </c>
    </row>
    <row r="4831" spans="1:8">
      <c r="A4831" s="138">
        <v>43280</v>
      </c>
      <c r="B4831" s="136">
        <f t="shared" si="325"/>
        <v>2018</v>
      </c>
      <c r="C4831" s="140">
        <v>1.1677</v>
      </c>
      <c r="D4831" s="133">
        <f t="shared" si="323"/>
        <v>1.1677</v>
      </c>
      <c r="E4831" s="144">
        <v>43283</v>
      </c>
      <c r="F4831" s="139">
        <f t="shared" si="326"/>
        <v>2018</v>
      </c>
      <c r="G4831" s="140">
        <v>1.3132999999999999</v>
      </c>
      <c r="H4831" s="145">
        <f t="shared" si="324"/>
        <v>1.3132999999999999</v>
      </c>
    </row>
    <row r="4832" spans="1:8">
      <c r="A4832" s="138">
        <v>43283</v>
      </c>
      <c r="B4832" s="136">
        <f t="shared" si="325"/>
        <v>2018</v>
      </c>
      <c r="C4832" s="140">
        <v>1.1604000000000001</v>
      </c>
      <c r="D4832" s="133">
        <f t="shared" si="323"/>
        <v>1.1604000000000001</v>
      </c>
      <c r="E4832" s="144">
        <v>43284</v>
      </c>
      <c r="F4832" s="139">
        <f t="shared" si="326"/>
        <v>2018</v>
      </c>
      <c r="G4832" s="140">
        <v>1.3173999999999999</v>
      </c>
      <c r="H4832" s="145">
        <f t="shared" si="324"/>
        <v>1.3173999999999999</v>
      </c>
    </row>
    <row r="4833" spans="1:8">
      <c r="A4833" s="138">
        <v>43284</v>
      </c>
      <c r="B4833" s="136">
        <f t="shared" si="325"/>
        <v>2018</v>
      </c>
      <c r="C4833" s="140">
        <v>1.1653</v>
      </c>
      <c r="D4833" s="133">
        <f t="shared" si="323"/>
        <v>1.1653</v>
      </c>
      <c r="E4833" s="144">
        <v>43285</v>
      </c>
      <c r="F4833" s="139">
        <f t="shared" si="326"/>
        <v>2018</v>
      </c>
      <c r="G4833" s="140" t="s">
        <v>50</v>
      </c>
      <c r="H4833" s="145" t="str">
        <f t="shared" si="324"/>
        <v/>
      </c>
    </row>
    <row r="4834" spans="1:8">
      <c r="A4834" s="138">
        <v>43285</v>
      </c>
      <c r="B4834" s="136">
        <f t="shared" si="325"/>
        <v>2018</v>
      </c>
      <c r="C4834" s="140" t="s">
        <v>50</v>
      </c>
      <c r="D4834" s="133" t="str">
        <f t="shared" si="323"/>
        <v/>
      </c>
      <c r="E4834" s="144">
        <v>43286</v>
      </c>
      <c r="F4834" s="139">
        <f t="shared" si="326"/>
        <v>2018</v>
      </c>
      <c r="G4834" s="140">
        <v>1.3228</v>
      </c>
      <c r="H4834" s="145">
        <f t="shared" si="324"/>
        <v>1.3228</v>
      </c>
    </row>
    <row r="4835" spans="1:8">
      <c r="A4835" s="138">
        <v>43286</v>
      </c>
      <c r="B4835" s="136">
        <f t="shared" si="325"/>
        <v>2018</v>
      </c>
      <c r="C4835" s="140">
        <v>1.1697</v>
      </c>
      <c r="D4835" s="133">
        <f t="shared" si="323"/>
        <v>1.1697</v>
      </c>
      <c r="E4835" s="144">
        <v>43287</v>
      </c>
      <c r="F4835" s="139">
        <f t="shared" si="326"/>
        <v>2018</v>
      </c>
      <c r="G4835" s="140">
        <v>1.3262</v>
      </c>
      <c r="H4835" s="145">
        <f t="shared" si="324"/>
        <v>1.3262</v>
      </c>
    </row>
    <row r="4836" spans="1:8">
      <c r="A4836" s="138">
        <v>43287</v>
      </c>
      <c r="B4836" s="136">
        <f t="shared" si="325"/>
        <v>2018</v>
      </c>
      <c r="C4836" s="140">
        <v>1.1738</v>
      </c>
      <c r="D4836" s="133">
        <f t="shared" si="323"/>
        <v>1.1738</v>
      </c>
      <c r="E4836" s="144">
        <v>43290</v>
      </c>
      <c r="F4836" s="139">
        <f t="shared" si="326"/>
        <v>2018</v>
      </c>
      <c r="G4836" s="140">
        <v>1.3202</v>
      </c>
      <c r="H4836" s="145">
        <f t="shared" si="324"/>
        <v>1.3202</v>
      </c>
    </row>
    <row r="4837" spans="1:8">
      <c r="A4837" s="138">
        <v>43290</v>
      </c>
      <c r="B4837" s="136">
        <f t="shared" si="325"/>
        <v>2018</v>
      </c>
      <c r="C4837" s="140">
        <v>1.1744000000000001</v>
      </c>
      <c r="D4837" s="133">
        <f t="shared" si="323"/>
        <v>1.1744000000000001</v>
      </c>
      <c r="E4837" s="144">
        <v>43291</v>
      </c>
      <c r="F4837" s="139">
        <f t="shared" si="326"/>
        <v>2018</v>
      </c>
      <c r="G4837" s="140">
        <v>1.3266</v>
      </c>
      <c r="H4837" s="145">
        <f t="shared" si="324"/>
        <v>1.3266</v>
      </c>
    </row>
    <row r="4838" spans="1:8">
      <c r="A4838" s="138">
        <v>43291</v>
      </c>
      <c r="B4838" s="136">
        <f t="shared" si="325"/>
        <v>2018</v>
      </c>
      <c r="C4838" s="140">
        <v>1.1728000000000001</v>
      </c>
      <c r="D4838" s="133">
        <f t="shared" si="323"/>
        <v>1.1728000000000001</v>
      </c>
      <c r="E4838" s="144">
        <v>43292</v>
      </c>
      <c r="F4838" s="139">
        <f t="shared" si="326"/>
        <v>2018</v>
      </c>
      <c r="G4838" s="140">
        <v>1.3241000000000001</v>
      </c>
      <c r="H4838" s="145">
        <f t="shared" si="324"/>
        <v>1.3241000000000001</v>
      </c>
    </row>
    <row r="4839" spans="1:8">
      <c r="A4839" s="138">
        <v>43292</v>
      </c>
      <c r="B4839" s="136">
        <f t="shared" si="325"/>
        <v>2018</v>
      </c>
      <c r="C4839" s="140">
        <v>1.1721999999999999</v>
      </c>
      <c r="D4839" s="133">
        <f t="shared" si="323"/>
        <v>1.1721999999999999</v>
      </c>
      <c r="E4839" s="144">
        <v>43293</v>
      </c>
      <c r="F4839" s="139">
        <f t="shared" si="326"/>
        <v>2018</v>
      </c>
      <c r="G4839" s="140">
        <v>1.3238000000000001</v>
      </c>
      <c r="H4839" s="145">
        <f t="shared" si="324"/>
        <v>1.3238000000000001</v>
      </c>
    </row>
    <row r="4840" spans="1:8">
      <c r="A4840" s="138">
        <v>43293</v>
      </c>
      <c r="B4840" s="136">
        <f t="shared" si="325"/>
        <v>2018</v>
      </c>
      <c r="C4840" s="140">
        <v>1.1692</v>
      </c>
      <c r="D4840" s="133">
        <f t="shared" si="323"/>
        <v>1.1692</v>
      </c>
      <c r="E4840" s="144">
        <v>43294</v>
      </c>
      <c r="F4840" s="139">
        <f t="shared" si="326"/>
        <v>2018</v>
      </c>
      <c r="G4840" s="140">
        <v>1.3216000000000001</v>
      </c>
      <c r="H4840" s="145">
        <f t="shared" si="324"/>
        <v>1.3216000000000001</v>
      </c>
    </row>
    <row r="4841" spans="1:8">
      <c r="A4841" s="138">
        <v>43294</v>
      </c>
      <c r="B4841" s="136">
        <f t="shared" si="325"/>
        <v>2018</v>
      </c>
      <c r="C4841" s="140">
        <v>1.1667000000000001</v>
      </c>
      <c r="D4841" s="133">
        <f t="shared" si="323"/>
        <v>1.1667000000000001</v>
      </c>
      <c r="E4841" s="144">
        <v>43297</v>
      </c>
      <c r="F4841" s="139">
        <f t="shared" si="326"/>
        <v>2018</v>
      </c>
      <c r="G4841" s="140">
        <v>1.3236000000000001</v>
      </c>
      <c r="H4841" s="145">
        <f t="shared" si="324"/>
        <v>1.3236000000000001</v>
      </c>
    </row>
    <row r="4842" spans="1:8">
      <c r="A4842" s="138">
        <v>43297</v>
      </c>
      <c r="B4842" s="136">
        <f t="shared" si="325"/>
        <v>2018</v>
      </c>
      <c r="C4842" s="140">
        <v>1.171</v>
      </c>
      <c r="D4842" s="133">
        <f t="shared" si="323"/>
        <v>1.171</v>
      </c>
      <c r="E4842" s="144">
        <v>43298</v>
      </c>
      <c r="F4842" s="139">
        <f t="shared" si="326"/>
        <v>2018</v>
      </c>
      <c r="G4842" s="140">
        <v>1.3161</v>
      </c>
      <c r="H4842" s="145">
        <f t="shared" si="324"/>
        <v>1.3161</v>
      </c>
    </row>
    <row r="4843" spans="1:8">
      <c r="A4843" s="138">
        <v>43298</v>
      </c>
      <c r="B4843" s="136">
        <f t="shared" si="325"/>
        <v>2018</v>
      </c>
      <c r="C4843" s="140">
        <v>1.1664000000000001</v>
      </c>
      <c r="D4843" s="133">
        <f t="shared" si="323"/>
        <v>1.1664000000000001</v>
      </c>
      <c r="E4843" s="144">
        <v>43299</v>
      </c>
      <c r="F4843" s="139">
        <f t="shared" si="326"/>
        <v>2018</v>
      </c>
      <c r="G4843" s="140">
        <v>1.3049999999999999</v>
      </c>
      <c r="H4843" s="145">
        <f t="shared" si="324"/>
        <v>1.3049999999999999</v>
      </c>
    </row>
    <row r="4844" spans="1:8">
      <c r="A4844" s="138">
        <v>43299</v>
      </c>
      <c r="B4844" s="136">
        <f t="shared" si="325"/>
        <v>2018</v>
      </c>
      <c r="C4844" s="140">
        <v>1.1645000000000001</v>
      </c>
      <c r="D4844" s="133">
        <f t="shared" si="323"/>
        <v>1.1645000000000001</v>
      </c>
      <c r="E4844" s="144">
        <v>43300</v>
      </c>
      <c r="F4844" s="139">
        <f t="shared" si="326"/>
        <v>2018</v>
      </c>
      <c r="G4844" s="140">
        <v>1.2987</v>
      </c>
      <c r="H4844" s="145">
        <f t="shared" si="324"/>
        <v>1.2987</v>
      </c>
    </row>
    <row r="4845" spans="1:8">
      <c r="A4845" s="138">
        <v>43300</v>
      </c>
      <c r="B4845" s="136">
        <f t="shared" si="325"/>
        <v>2018</v>
      </c>
      <c r="C4845" s="140">
        <v>1.1604000000000001</v>
      </c>
      <c r="D4845" s="133">
        <f t="shared" si="323"/>
        <v>1.1604000000000001</v>
      </c>
      <c r="E4845" s="144">
        <v>43301</v>
      </c>
      <c r="F4845" s="139">
        <f t="shared" si="326"/>
        <v>2018</v>
      </c>
      <c r="G4845" s="140">
        <v>1.3113999999999999</v>
      </c>
      <c r="H4845" s="145">
        <f t="shared" si="324"/>
        <v>1.3113999999999999</v>
      </c>
    </row>
    <row r="4846" spans="1:8">
      <c r="A4846" s="138">
        <v>43301</v>
      </c>
      <c r="B4846" s="136">
        <f t="shared" si="325"/>
        <v>2018</v>
      </c>
      <c r="C4846" s="140">
        <v>1.1708000000000001</v>
      </c>
      <c r="D4846" s="133">
        <f t="shared" si="323"/>
        <v>1.1708000000000001</v>
      </c>
      <c r="E4846" s="144">
        <v>43304</v>
      </c>
      <c r="F4846" s="139">
        <f t="shared" si="326"/>
        <v>2018</v>
      </c>
      <c r="G4846" s="140">
        <v>1.3105</v>
      </c>
      <c r="H4846" s="145">
        <f t="shared" si="324"/>
        <v>1.3105</v>
      </c>
    </row>
    <row r="4847" spans="1:8">
      <c r="A4847" s="138">
        <v>43304</v>
      </c>
      <c r="B4847" s="136">
        <f t="shared" si="325"/>
        <v>2018</v>
      </c>
      <c r="C4847" s="140">
        <v>1.1701999999999999</v>
      </c>
      <c r="D4847" s="133">
        <f t="shared" si="323"/>
        <v>1.1701999999999999</v>
      </c>
      <c r="E4847" s="144">
        <v>43305</v>
      </c>
      <c r="F4847" s="139">
        <f t="shared" si="326"/>
        <v>2018</v>
      </c>
      <c r="G4847" s="140">
        <v>1.3134999999999999</v>
      </c>
      <c r="H4847" s="145">
        <f t="shared" si="324"/>
        <v>1.3134999999999999</v>
      </c>
    </row>
    <row r="4848" spans="1:8">
      <c r="A4848" s="138">
        <v>43305</v>
      </c>
      <c r="B4848" s="136">
        <f t="shared" si="325"/>
        <v>2018</v>
      </c>
      <c r="C4848" s="140">
        <v>1.1684000000000001</v>
      </c>
      <c r="D4848" s="133">
        <f t="shared" si="323"/>
        <v>1.1684000000000001</v>
      </c>
      <c r="E4848" s="144">
        <v>43306</v>
      </c>
      <c r="F4848" s="139">
        <f t="shared" si="326"/>
        <v>2018</v>
      </c>
      <c r="G4848" s="140">
        <v>1.3149999999999999</v>
      </c>
      <c r="H4848" s="145">
        <f t="shared" si="324"/>
        <v>1.3149999999999999</v>
      </c>
    </row>
    <row r="4849" spans="1:8">
      <c r="A4849" s="138">
        <v>43306</v>
      </c>
      <c r="B4849" s="136">
        <f t="shared" si="325"/>
        <v>2018</v>
      </c>
      <c r="C4849" s="140">
        <v>1.1677</v>
      </c>
      <c r="D4849" s="133">
        <f t="shared" si="323"/>
        <v>1.1677</v>
      </c>
      <c r="E4849" s="144">
        <v>43307</v>
      </c>
      <c r="F4849" s="139">
        <f t="shared" si="326"/>
        <v>2018</v>
      </c>
      <c r="G4849" s="140">
        <v>1.3119000000000001</v>
      </c>
      <c r="H4849" s="145">
        <f t="shared" si="324"/>
        <v>1.3119000000000001</v>
      </c>
    </row>
    <row r="4850" spans="1:8">
      <c r="A4850" s="138">
        <v>43307</v>
      </c>
      <c r="B4850" s="136">
        <f t="shared" si="325"/>
        <v>2018</v>
      </c>
      <c r="C4850" s="140">
        <v>1.1654</v>
      </c>
      <c r="D4850" s="133">
        <f t="shared" si="323"/>
        <v>1.1654</v>
      </c>
      <c r="E4850" s="144">
        <v>43308</v>
      </c>
      <c r="F4850" s="139">
        <f t="shared" si="326"/>
        <v>2018</v>
      </c>
      <c r="G4850" s="140">
        <v>1.3118000000000001</v>
      </c>
      <c r="H4850" s="145">
        <f t="shared" si="324"/>
        <v>1.3118000000000001</v>
      </c>
    </row>
    <row r="4851" spans="1:8">
      <c r="A4851" s="138">
        <v>43308</v>
      </c>
      <c r="B4851" s="136">
        <f t="shared" si="325"/>
        <v>2018</v>
      </c>
      <c r="C4851" s="140">
        <v>1.1659999999999999</v>
      </c>
      <c r="D4851" s="133">
        <f t="shared" si="323"/>
        <v>1.1659999999999999</v>
      </c>
      <c r="E4851" s="144">
        <v>43311</v>
      </c>
      <c r="F4851" s="139">
        <f t="shared" si="326"/>
        <v>2018</v>
      </c>
      <c r="G4851" s="140">
        <v>1.3140000000000001</v>
      </c>
      <c r="H4851" s="145">
        <f t="shared" si="324"/>
        <v>1.3140000000000001</v>
      </c>
    </row>
    <row r="4852" spans="1:8">
      <c r="A4852" s="138">
        <v>43311</v>
      </c>
      <c r="B4852" s="136">
        <f t="shared" si="325"/>
        <v>2018</v>
      </c>
      <c r="C4852" s="140">
        <v>1.1718</v>
      </c>
      <c r="D4852" s="133">
        <f t="shared" si="323"/>
        <v>1.1718</v>
      </c>
      <c r="E4852" s="144">
        <v>43312</v>
      </c>
      <c r="F4852" s="139">
        <f t="shared" si="326"/>
        <v>2018</v>
      </c>
      <c r="G4852" s="140">
        <v>1.3125</v>
      </c>
      <c r="H4852" s="145">
        <f t="shared" si="324"/>
        <v>1.3125</v>
      </c>
    </row>
    <row r="4853" spans="1:8">
      <c r="A4853" s="138">
        <v>43312</v>
      </c>
      <c r="B4853" s="136">
        <f t="shared" si="325"/>
        <v>2018</v>
      </c>
      <c r="C4853" s="140">
        <v>1.1706000000000001</v>
      </c>
      <c r="D4853" s="133">
        <f t="shared" si="323"/>
        <v>1.1706000000000001</v>
      </c>
      <c r="E4853" s="144">
        <v>43313</v>
      </c>
      <c r="F4853" s="139">
        <f t="shared" si="326"/>
        <v>2018</v>
      </c>
      <c r="G4853" s="140">
        <v>1.3120000000000001</v>
      </c>
      <c r="H4853" s="145">
        <f t="shared" si="324"/>
        <v>1.3120000000000001</v>
      </c>
    </row>
    <row r="4854" spans="1:8">
      <c r="A4854" s="138">
        <v>43313</v>
      </c>
      <c r="B4854" s="136">
        <f t="shared" si="325"/>
        <v>2018</v>
      </c>
      <c r="C4854" s="140">
        <v>1.1666000000000001</v>
      </c>
      <c r="D4854" s="133">
        <f t="shared" si="323"/>
        <v>1.1666000000000001</v>
      </c>
      <c r="E4854" s="144">
        <v>43314</v>
      </c>
      <c r="F4854" s="139">
        <f t="shared" si="326"/>
        <v>2018</v>
      </c>
      <c r="G4854" s="140">
        <v>1.3035000000000001</v>
      </c>
      <c r="H4854" s="145">
        <f t="shared" si="324"/>
        <v>1.3035000000000001</v>
      </c>
    </row>
    <row r="4855" spans="1:8">
      <c r="A4855" s="138">
        <v>43314</v>
      </c>
      <c r="B4855" s="136">
        <f t="shared" si="325"/>
        <v>2018</v>
      </c>
      <c r="C4855" s="140">
        <v>1.1612</v>
      </c>
      <c r="D4855" s="133">
        <f t="shared" si="323"/>
        <v>1.1612</v>
      </c>
      <c r="E4855" s="144">
        <v>43315</v>
      </c>
      <c r="F4855" s="139">
        <f t="shared" si="326"/>
        <v>2018</v>
      </c>
      <c r="G4855" s="140">
        <v>1.3021</v>
      </c>
      <c r="H4855" s="145">
        <f t="shared" si="324"/>
        <v>1.3021</v>
      </c>
    </row>
    <row r="4856" spans="1:8">
      <c r="A4856" s="138">
        <v>43315</v>
      </c>
      <c r="B4856" s="136">
        <f t="shared" si="325"/>
        <v>2018</v>
      </c>
      <c r="C4856" s="140">
        <v>1.1597</v>
      </c>
      <c r="D4856" s="133">
        <f t="shared" si="323"/>
        <v>1.1597</v>
      </c>
      <c r="E4856" s="144">
        <v>43318</v>
      </c>
      <c r="F4856" s="139">
        <f t="shared" si="326"/>
        <v>2018</v>
      </c>
      <c r="G4856" s="140">
        <v>1.2947</v>
      </c>
      <c r="H4856" s="145">
        <f t="shared" si="324"/>
        <v>1.2947</v>
      </c>
    </row>
    <row r="4857" spans="1:8">
      <c r="A4857" s="138">
        <v>43318</v>
      </c>
      <c r="B4857" s="136">
        <f t="shared" si="325"/>
        <v>2018</v>
      </c>
      <c r="C4857" s="140">
        <v>1.1564000000000001</v>
      </c>
      <c r="D4857" s="133">
        <f t="shared" si="323"/>
        <v>1.1564000000000001</v>
      </c>
      <c r="E4857" s="144">
        <v>43319</v>
      </c>
      <c r="F4857" s="139">
        <f t="shared" si="326"/>
        <v>2018</v>
      </c>
      <c r="G4857" s="140">
        <v>1.2957000000000001</v>
      </c>
      <c r="H4857" s="145">
        <f t="shared" si="324"/>
        <v>1.2957000000000001</v>
      </c>
    </row>
    <row r="4858" spans="1:8">
      <c r="A4858" s="138">
        <v>43319</v>
      </c>
      <c r="B4858" s="136">
        <f t="shared" si="325"/>
        <v>2018</v>
      </c>
      <c r="C4858" s="140">
        <v>1.1597</v>
      </c>
      <c r="D4858" s="133">
        <f t="shared" si="323"/>
        <v>1.1597</v>
      </c>
      <c r="E4858" s="144">
        <v>43320</v>
      </c>
      <c r="F4858" s="139">
        <f t="shared" si="326"/>
        <v>2018</v>
      </c>
      <c r="G4858" s="140">
        <v>1.288</v>
      </c>
      <c r="H4858" s="145">
        <f t="shared" si="324"/>
        <v>1.288</v>
      </c>
    </row>
    <row r="4859" spans="1:8">
      <c r="A4859" s="138">
        <v>43320</v>
      </c>
      <c r="B4859" s="136">
        <f t="shared" si="325"/>
        <v>2018</v>
      </c>
      <c r="C4859" s="140">
        <v>1.1597999999999999</v>
      </c>
      <c r="D4859" s="133">
        <f t="shared" si="323"/>
        <v>1.1597999999999999</v>
      </c>
      <c r="E4859" s="144">
        <v>43321</v>
      </c>
      <c r="F4859" s="139">
        <f t="shared" si="326"/>
        <v>2018</v>
      </c>
      <c r="G4859" s="140">
        <v>1.2869999999999999</v>
      </c>
      <c r="H4859" s="145">
        <f t="shared" si="324"/>
        <v>1.2869999999999999</v>
      </c>
    </row>
    <row r="4860" spans="1:8">
      <c r="A4860" s="138">
        <v>43321</v>
      </c>
      <c r="B4860" s="136">
        <f t="shared" si="325"/>
        <v>2018</v>
      </c>
      <c r="C4860" s="140">
        <v>1.1566000000000001</v>
      </c>
      <c r="D4860" s="133">
        <f t="shared" si="323"/>
        <v>1.1566000000000001</v>
      </c>
      <c r="E4860" s="144">
        <v>43322</v>
      </c>
      <c r="F4860" s="139">
        <f t="shared" si="326"/>
        <v>2018</v>
      </c>
      <c r="G4860" s="140">
        <v>1.2768999999999999</v>
      </c>
      <c r="H4860" s="145">
        <f t="shared" si="324"/>
        <v>1.2768999999999999</v>
      </c>
    </row>
    <row r="4861" spans="1:8">
      <c r="A4861" s="138">
        <v>43322</v>
      </c>
      <c r="B4861" s="136">
        <f t="shared" si="325"/>
        <v>2018</v>
      </c>
      <c r="C4861" s="140">
        <v>1.1398999999999999</v>
      </c>
      <c r="D4861" s="133">
        <f t="shared" si="323"/>
        <v>1.1398999999999999</v>
      </c>
      <c r="E4861" s="144">
        <v>43325</v>
      </c>
      <c r="F4861" s="139">
        <f t="shared" si="326"/>
        <v>2018</v>
      </c>
      <c r="G4861" s="140">
        <v>1.2757000000000001</v>
      </c>
      <c r="H4861" s="145">
        <f t="shared" si="324"/>
        <v>1.2757000000000001</v>
      </c>
    </row>
    <row r="4862" spans="1:8">
      <c r="A4862" s="138">
        <v>43325</v>
      </c>
      <c r="B4862" s="136">
        <f t="shared" si="325"/>
        <v>2018</v>
      </c>
      <c r="C4862" s="140">
        <v>1.1395999999999999</v>
      </c>
      <c r="D4862" s="133">
        <f t="shared" si="323"/>
        <v>1.1395999999999999</v>
      </c>
      <c r="E4862" s="144">
        <v>43326</v>
      </c>
      <c r="F4862" s="139">
        <f t="shared" si="326"/>
        <v>2018</v>
      </c>
      <c r="G4862" s="140">
        <v>1.2738</v>
      </c>
      <c r="H4862" s="145">
        <f t="shared" si="324"/>
        <v>1.2738</v>
      </c>
    </row>
    <row r="4863" spans="1:8">
      <c r="A4863" s="138">
        <v>43326</v>
      </c>
      <c r="B4863" s="136">
        <f t="shared" si="325"/>
        <v>2018</v>
      </c>
      <c r="C4863" s="140">
        <v>1.1351</v>
      </c>
      <c r="D4863" s="133">
        <f t="shared" si="323"/>
        <v>1.1351</v>
      </c>
      <c r="E4863" s="144">
        <v>43327</v>
      </c>
      <c r="F4863" s="139">
        <f t="shared" si="326"/>
        <v>2018</v>
      </c>
      <c r="G4863" s="140">
        <v>1.2685</v>
      </c>
      <c r="H4863" s="145">
        <f t="shared" si="324"/>
        <v>1.2685</v>
      </c>
    </row>
    <row r="4864" spans="1:8">
      <c r="A4864" s="138">
        <v>43327</v>
      </c>
      <c r="B4864" s="136">
        <f t="shared" si="325"/>
        <v>2018</v>
      </c>
      <c r="C4864" s="140">
        <v>1.1332</v>
      </c>
      <c r="D4864" s="133">
        <f t="shared" si="323"/>
        <v>1.1332</v>
      </c>
      <c r="E4864" s="144">
        <v>43328</v>
      </c>
      <c r="F4864" s="139">
        <f t="shared" si="326"/>
        <v>2018</v>
      </c>
      <c r="G4864" s="140">
        <v>1.2722</v>
      </c>
      <c r="H4864" s="145">
        <f t="shared" si="324"/>
        <v>1.2722</v>
      </c>
    </row>
    <row r="4865" spans="1:8">
      <c r="A4865" s="138">
        <v>43328</v>
      </c>
      <c r="B4865" s="136">
        <f t="shared" si="325"/>
        <v>2018</v>
      </c>
      <c r="C4865" s="140">
        <v>1.1388</v>
      </c>
      <c r="D4865" s="133">
        <f t="shared" si="323"/>
        <v>1.1388</v>
      </c>
      <c r="E4865" s="144">
        <v>43329</v>
      </c>
      <c r="F4865" s="139">
        <f t="shared" si="326"/>
        <v>2018</v>
      </c>
      <c r="G4865" s="140">
        <v>1.2735000000000001</v>
      </c>
      <c r="H4865" s="145">
        <f t="shared" si="324"/>
        <v>1.2735000000000001</v>
      </c>
    </row>
    <row r="4866" spans="1:8">
      <c r="A4866" s="138">
        <v>43329</v>
      </c>
      <c r="B4866" s="136">
        <f t="shared" si="325"/>
        <v>2018</v>
      </c>
      <c r="C4866" s="140">
        <v>1.141</v>
      </c>
      <c r="D4866" s="133">
        <f t="shared" si="323"/>
        <v>1.141</v>
      </c>
      <c r="E4866" s="144">
        <v>43332</v>
      </c>
      <c r="F4866" s="139">
        <f t="shared" si="326"/>
        <v>2018</v>
      </c>
      <c r="G4866" s="140">
        <v>1.2765</v>
      </c>
      <c r="H4866" s="145">
        <f t="shared" si="324"/>
        <v>1.2765</v>
      </c>
    </row>
    <row r="4867" spans="1:8">
      <c r="A4867" s="138">
        <v>43332</v>
      </c>
      <c r="B4867" s="136">
        <f t="shared" si="325"/>
        <v>2018</v>
      </c>
      <c r="C4867" s="140">
        <v>1.1437999999999999</v>
      </c>
      <c r="D4867" s="133">
        <f t="shared" si="323"/>
        <v>1.1437999999999999</v>
      </c>
      <c r="E4867" s="144">
        <v>43333</v>
      </c>
      <c r="F4867" s="139">
        <f t="shared" si="326"/>
        <v>2018</v>
      </c>
      <c r="G4867" s="140">
        <v>1.286</v>
      </c>
      <c r="H4867" s="145">
        <f t="shared" si="324"/>
        <v>1.286</v>
      </c>
    </row>
    <row r="4868" spans="1:8">
      <c r="A4868" s="138">
        <v>43333</v>
      </c>
      <c r="B4868" s="136">
        <f t="shared" si="325"/>
        <v>2018</v>
      </c>
      <c r="C4868" s="140">
        <v>1.1534</v>
      </c>
      <c r="D4868" s="133">
        <f t="shared" si="323"/>
        <v>1.1534</v>
      </c>
      <c r="E4868" s="144">
        <v>43334</v>
      </c>
      <c r="F4868" s="139">
        <f t="shared" si="326"/>
        <v>2018</v>
      </c>
      <c r="G4868" s="140">
        <v>1.2909999999999999</v>
      </c>
      <c r="H4868" s="145">
        <f t="shared" si="324"/>
        <v>1.2909999999999999</v>
      </c>
    </row>
    <row r="4869" spans="1:8">
      <c r="A4869" s="138">
        <v>43334</v>
      </c>
      <c r="B4869" s="136">
        <f t="shared" si="325"/>
        <v>2018</v>
      </c>
      <c r="C4869" s="140">
        <v>1.1595</v>
      </c>
      <c r="D4869" s="133">
        <f t="shared" si="323"/>
        <v>1.1595</v>
      </c>
      <c r="E4869" s="144">
        <v>43335</v>
      </c>
      <c r="F4869" s="139">
        <f t="shared" si="326"/>
        <v>2018</v>
      </c>
      <c r="G4869" s="140">
        <v>1.2829999999999999</v>
      </c>
      <c r="H4869" s="145">
        <f t="shared" si="324"/>
        <v>1.2829999999999999</v>
      </c>
    </row>
    <row r="4870" spans="1:8">
      <c r="A4870" s="138">
        <v>43335</v>
      </c>
      <c r="B4870" s="136">
        <f t="shared" si="325"/>
        <v>2018</v>
      </c>
      <c r="C4870" s="140">
        <v>1.1567000000000001</v>
      </c>
      <c r="D4870" s="133">
        <f t="shared" si="323"/>
        <v>1.1567000000000001</v>
      </c>
      <c r="E4870" s="144">
        <v>43336</v>
      </c>
      <c r="F4870" s="139">
        <f t="shared" si="326"/>
        <v>2018</v>
      </c>
      <c r="G4870" s="140">
        <v>1.2858000000000001</v>
      </c>
      <c r="H4870" s="145">
        <f t="shared" si="324"/>
        <v>1.2858000000000001</v>
      </c>
    </row>
    <row r="4871" spans="1:8">
      <c r="A4871" s="138">
        <v>43336</v>
      </c>
      <c r="B4871" s="136">
        <f t="shared" si="325"/>
        <v>2018</v>
      </c>
      <c r="C4871" s="140">
        <v>1.1625000000000001</v>
      </c>
      <c r="D4871" s="133">
        <f t="shared" ref="D4871:D4934" si="327">IF(ISNUMBER(C4871),C4871,"")</f>
        <v>1.1625000000000001</v>
      </c>
      <c r="E4871" s="144">
        <v>43339</v>
      </c>
      <c r="F4871" s="139">
        <f t="shared" si="326"/>
        <v>2018</v>
      </c>
      <c r="G4871" s="140">
        <v>1.2890999999999999</v>
      </c>
      <c r="H4871" s="145">
        <f t="shared" ref="H4871:H4934" si="328">IF(ISNUMBER(G4871),G4871,"")</f>
        <v>1.2890999999999999</v>
      </c>
    </row>
    <row r="4872" spans="1:8">
      <c r="A4872" s="138">
        <v>43339</v>
      </c>
      <c r="B4872" s="136">
        <f t="shared" ref="B4872:B4935" si="329">YEAR(A4872)</f>
        <v>2018</v>
      </c>
      <c r="C4872" s="140">
        <v>1.1676</v>
      </c>
      <c r="D4872" s="133">
        <f t="shared" si="327"/>
        <v>1.1676</v>
      </c>
      <c r="E4872" s="144">
        <v>43340</v>
      </c>
      <c r="F4872" s="139">
        <f t="shared" si="326"/>
        <v>2018</v>
      </c>
      <c r="G4872" s="140">
        <v>1.2886</v>
      </c>
      <c r="H4872" s="145">
        <f t="shared" si="328"/>
        <v>1.2886</v>
      </c>
    </row>
    <row r="4873" spans="1:8">
      <c r="A4873" s="138">
        <v>43340</v>
      </c>
      <c r="B4873" s="136">
        <f t="shared" si="329"/>
        <v>2018</v>
      </c>
      <c r="C4873" s="140">
        <v>1.1719999999999999</v>
      </c>
      <c r="D4873" s="133">
        <f t="shared" si="327"/>
        <v>1.1719999999999999</v>
      </c>
      <c r="E4873" s="144">
        <v>43341</v>
      </c>
      <c r="F4873" s="139">
        <f t="shared" ref="F4873:F4936" si="330">YEAR(E4873)</f>
        <v>2018</v>
      </c>
      <c r="G4873" s="140">
        <v>1.3006</v>
      </c>
      <c r="H4873" s="145">
        <f t="shared" si="328"/>
        <v>1.3006</v>
      </c>
    </row>
    <row r="4874" spans="1:8">
      <c r="A4874" s="138">
        <v>43341</v>
      </c>
      <c r="B4874" s="136">
        <f t="shared" si="329"/>
        <v>2018</v>
      </c>
      <c r="C4874" s="140">
        <v>1.1698999999999999</v>
      </c>
      <c r="D4874" s="133">
        <f t="shared" si="327"/>
        <v>1.1698999999999999</v>
      </c>
      <c r="E4874" s="144">
        <v>43342</v>
      </c>
      <c r="F4874" s="139">
        <f t="shared" si="330"/>
        <v>2018</v>
      </c>
      <c r="G4874" s="140">
        <v>1.2997000000000001</v>
      </c>
      <c r="H4874" s="145">
        <f t="shared" si="328"/>
        <v>1.2997000000000001</v>
      </c>
    </row>
    <row r="4875" spans="1:8">
      <c r="A4875" s="138">
        <v>43342</v>
      </c>
      <c r="B4875" s="136">
        <f t="shared" si="329"/>
        <v>2018</v>
      </c>
      <c r="C4875" s="140">
        <v>1.1646000000000001</v>
      </c>
      <c r="D4875" s="133">
        <f t="shared" si="327"/>
        <v>1.1646000000000001</v>
      </c>
      <c r="E4875" s="144">
        <v>43343</v>
      </c>
      <c r="F4875" s="139">
        <f t="shared" si="330"/>
        <v>2018</v>
      </c>
      <c r="G4875" s="140">
        <v>1.2964</v>
      </c>
      <c r="H4875" s="145">
        <f t="shared" si="328"/>
        <v>1.2964</v>
      </c>
    </row>
    <row r="4876" spans="1:8">
      <c r="A4876" s="138">
        <v>43343</v>
      </c>
      <c r="B4876" s="136">
        <f t="shared" si="329"/>
        <v>2018</v>
      </c>
      <c r="C4876" s="140">
        <v>1.1596</v>
      </c>
      <c r="D4876" s="133">
        <f t="shared" si="327"/>
        <v>1.1596</v>
      </c>
      <c r="E4876" s="144">
        <v>43346</v>
      </c>
      <c r="F4876" s="139">
        <f t="shared" si="330"/>
        <v>2018</v>
      </c>
      <c r="G4876" s="140" t="s">
        <v>50</v>
      </c>
      <c r="H4876" s="145" t="str">
        <f t="shared" si="328"/>
        <v/>
      </c>
    </row>
    <row r="4877" spans="1:8">
      <c r="A4877" s="138">
        <v>43346</v>
      </c>
      <c r="B4877" s="136">
        <f t="shared" si="329"/>
        <v>2018</v>
      </c>
      <c r="C4877" s="140" t="s">
        <v>50</v>
      </c>
      <c r="D4877" s="133" t="str">
        <f t="shared" si="327"/>
        <v/>
      </c>
      <c r="E4877" s="144">
        <v>43347</v>
      </c>
      <c r="F4877" s="139">
        <f t="shared" si="330"/>
        <v>2018</v>
      </c>
      <c r="G4877" s="140">
        <v>1.2833000000000001</v>
      </c>
      <c r="H4877" s="145">
        <f t="shared" si="328"/>
        <v>1.2833000000000001</v>
      </c>
    </row>
    <row r="4878" spans="1:8">
      <c r="A4878" s="138">
        <v>43347</v>
      </c>
      <c r="B4878" s="136">
        <f t="shared" si="329"/>
        <v>2018</v>
      </c>
      <c r="C4878" s="140">
        <v>1.1566000000000001</v>
      </c>
      <c r="D4878" s="133">
        <f t="shared" si="327"/>
        <v>1.1566000000000001</v>
      </c>
      <c r="E4878" s="144">
        <v>43348</v>
      </c>
      <c r="F4878" s="139">
        <f t="shared" si="330"/>
        <v>2018</v>
      </c>
      <c r="G4878" s="140">
        <v>1.2903</v>
      </c>
      <c r="H4878" s="145">
        <f t="shared" si="328"/>
        <v>1.2903</v>
      </c>
    </row>
    <row r="4879" spans="1:8">
      <c r="A4879" s="138">
        <v>43348</v>
      </c>
      <c r="B4879" s="136">
        <f t="shared" si="329"/>
        <v>2018</v>
      </c>
      <c r="C4879" s="140">
        <v>1.1619999999999999</v>
      </c>
      <c r="D4879" s="133">
        <f t="shared" si="327"/>
        <v>1.1619999999999999</v>
      </c>
      <c r="E4879" s="144">
        <v>43349</v>
      </c>
      <c r="F4879" s="139">
        <f t="shared" si="330"/>
        <v>2018</v>
      </c>
      <c r="G4879" s="140">
        <v>1.2932999999999999</v>
      </c>
      <c r="H4879" s="145">
        <f t="shared" si="328"/>
        <v>1.2932999999999999</v>
      </c>
    </row>
    <row r="4880" spans="1:8">
      <c r="A4880" s="138">
        <v>43349</v>
      </c>
      <c r="B4880" s="136">
        <f t="shared" si="329"/>
        <v>2018</v>
      </c>
      <c r="C4880" s="140">
        <v>1.1624000000000001</v>
      </c>
      <c r="D4880" s="133">
        <f t="shared" si="327"/>
        <v>1.1624000000000001</v>
      </c>
      <c r="E4880" s="144">
        <v>43350</v>
      </c>
      <c r="F4880" s="139">
        <f t="shared" si="330"/>
        <v>2018</v>
      </c>
      <c r="G4880" s="140">
        <v>1.2934000000000001</v>
      </c>
      <c r="H4880" s="145">
        <f t="shared" si="328"/>
        <v>1.2934000000000001</v>
      </c>
    </row>
    <row r="4881" spans="1:8">
      <c r="A4881" s="138">
        <v>43350</v>
      </c>
      <c r="B4881" s="136">
        <f t="shared" si="329"/>
        <v>2018</v>
      </c>
      <c r="C4881" s="140">
        <v>1.1572</v>
      </c>
      <c r="D4881" s="133">
        <f t="shared" si="327"/>
        <v>1.1572</v>
      </c>
      <c r="E4881" s="144">
        <v>43353</v>
      </c>
      <c r="F4881" s="139">
        <f t="shared" si="330"/>
        <v>2018</v>
      </c>
      <c r="G4881" s="140">
        <v>1.3026</v>
      </c>
      <c r="H4881" s="145">
        <f t="shared" si="328"/>
        <v>1.3026</v>
      </c>
    </row>
    <row r="4882" spans="1:8">
      <c r="A4882" s="138">
        <v>43353</v>
      </c>
      <c r="B4882" s="136">
        <f t="shared" si="329"/>
        <v>2018</v>
      </c>
      <c r="C4882" s="140">
        <v>1.1604000000000001</v>
      </c>
      <c r="D4882" s="133">
        <f t="shared" si="327"/>
        <v>1.1604000000000001</v>
      </c>
      <c r="E4882" s="144">
        <v>43354</v>
      </c>
      <c r="F4882" s="139">
        <f t="shared" si="330"/>
        <v>2018</v>
      </c>
      <c r="G4882" s="140">
        <v>1.3015000000000001</v>
      </c>
      <c r="H4882" s="145">
        <f t="shared" si="328"/>
        <v>1.3015000000000001</v>
      </c>
    </row>
    <row r="4883" spans="1:8">
      <c r="A4883" s="138">
        <v>43354</v>
      </c>
      <c r="B4883" s="136">
        <f t="shared" si="329"/>
        <v>2018</v>
      </c>
      <c r="C4883" s="140">
        <v>1.1591</v>
      </c>
      <c r="D4883" s="133">
        <f t="shared" si="327"/>
        <v>1.1591</v>
      </c>
      <c r="E4883" s="144">
        <v>43355</v>
      </c>
      <c r="F4883" s="139">
        <f t="shared" si="330"/>
        <v>2018</v>
      </c>
      <c r="G4883" s="140">
        <v>1.3028999999999999</v>
      </c>
      <c r="H4883" s="145">
        <f t="shared" si="328"/>
        <v>1.3028999999999999</v>
      </c>
    </row>
    <row r="4884" spans="1:8">
      <c r="A4884" s="138">
        <v>43355</v>
      </c>
      <c r="B4884" s="136">
        <f t="shared" si="329"/>
        <v>2018</v>
      </c>
      <c r="C4884" s="140">
        <v>1.1626000000000001</v>
      </c>
      <c r="D4884" s="133">
        <f t="shared" si="327"/>
        <v>1.1626000000000001</v>
      </c>
      <c r="E4884" s="144">
        <v>43356</v>
      </c>
      <c r="F4884" s="139">
        <f t="shared" si="330"/>
        <v>2018</v>
      </c>
      <c r="G4884" s="140">
        <v>1.3104</v>
      </c>
      <c r="H4884" s="145">
        <f t="shared" si="328"/>
        <v>1.3104</v>
      </c>
    </row>
    <row r="4885" spans="1:8">
      <c r="A4885" s="138">
        <v>43356</v>
      </c>
      <c r="B4885" s="136">
        <f t="shared" si="329"/>
        <v>2018</v>
      </c>
      <c r="C4885" s="140">
        <v>1.1672</v>
      </c>
      <c r="D4885" s="133">
        <f t="shared" si="327"/>
        <v>1.1672</v>
      </c>
      <c r="E4885" s="144">
        <v>43357</v>
      </c>
      <c r="F4885" s="139">
        <f t="shared" si="330"/>
        <v>2018</v>
      </c>
      <c r="G4885" s="140">
        <v>1.3084</v>
      </c>
      <c r="H4885" s="145">
        <f t="shared" si="328"/>
        <v>1.3084</v>
      </c>
    </row>
    <row r="4886" spans="1:8">
      <c r="A4886" s="138">
        <v>43357</v>
      </c>
      <c r="B4886" s="136">
        <f t="shared" si="329"/>
        <v>2018</v>
      </c>
      <c r="C4886" s="140">
        <v>1.1656</v>
      </c>
      <c r="D4886" s="133">
        <f t="shared" si="327"/>
        <v>1.1656</v>
      </c>
      <c r="E4886" s="144">
        <v>43360</v>
      </c>
      <c r="F4886" s="139">
        <f t="shared" si="330"/>
        <v>2018</v>
      </c>
      <c r="G4886" s="140">
        <v>1.3146</v>
      </c>
      <c r="H4886" s="145">
        <f t="shared" si="328"/>
        <v>1.3146</v>
      </c>
    </row>
    <row r="4887" spans="1:8">
      <c r="A4887" s="138">
        <v>43360</v>
      </c>
      <c r="B4887" s="136">
        <f t="shared" si="329"/>
        <v>2018</v>
      </c>
      <c r="C4887" s="140">
        <v>1.1687000000000001</v>
      </c>
      <c r="D4887" s="133">
        <f t="shared" si="327"/>
        <v>1.1687000000000001</v>
      </c>
      <c r="E4887" s="144">
        <v>43361</v>
      </c>
      <c r="F4887" s="139">
        <f t="shared" si="330"/>
        <v>2018</v>
      </c>
      <c r="G4887" s="140">
        <v>1.3158000000000001</v>
      </c>
      <c r="H4887" s="145">
        <f t="shared" si="328"/>
        <v>1.3158000000000001</v>
      </c>
    </row>
    <row r="4888" spans="1:8">
      <c r="A4888" s="138">
        <v>43361</v>
      </c>
      <c r="B4888" s="136">
        <f t="shared" si="329"/>
        <v>2018</v>
      </c>
      <c r="C4888" s="140">
        <v>1.1693</v>
      </c>
      <c r="D4888" s="133">
        <f t="shared" si="327"/>
        <v>1.1693</v>
      </c>
      <c r="E4888" s="144">
        <v>43362</v>
      </c>
      <c r="F4888" s="139">
        <f t="shared" si="330"/>
        <v>2018</v>
      </c>
      <c r="G4888" s="140">
        <v>1.3162</v>
      </c>
      <c r="H4888" s="145">
        <f t="shared" si="328"/>
        <v>1.3162</v>
      </c>
    </row>
    <row r="4889" spans="1:8">
      <c r="A4889" s="138">
        <v>43362</v>
      </c>
      <c r="B4889" s="136">
        <f t="shared" si="329"/>
        <v>2018</v>
      </c>
      <c r="C4889" s="140">
        <v>1.1685000000000001</v>
      </c>
      <c r="D4889" s="133">
        <f t="shared" si="327"/>
        <v>1.1685000000000001</v>
      </c>
      <c r="E4889" s="144">
        <v>43363</v>
      </c>
      <c r="F4889" s="139">
        <f t="shared" si="330"/>
        <v>2018</v>
      </c>
      <c r="G4889" s="140">
        <v>1.3237000000000001</v>
      </c>
      <c r="H4889" s="145">
        <f t="shared" si="328"/>
        <v>1.3237000000000001</v>
      </c>
    </row>
    <row r="4890" spans="1:8">
      <c r="A4890" s="138">
        <v>43363</v>
      </c>
      <c r="B4890" s="136">
        <f t="shared" si="329"/>
        <v>2018</v>
      </c>
      <c r="C4890" s="140">
        <v>1.1744000000000001</v>
      </c>
      <c r="D4890" s="133">
        <f t="shared" si="327"/>
        <v>1.1744000000000001</v>
      </c>
      <c r="E4890" s="144">
        <v>43364</v>
      </c>
      <c r="F4890" s="139">
        <f t="shared" si="330"/>
        <v>2018</v>
      </c>
      <c r="G4890" s="140">
        <v>1.3067</v>
      </c>
      <c r="H4890" s="145">
        <f t="shared" si="328"/>
        <v>1.3067</v>
      </c>
    </row>
    <row r="4891" spans="1:8">
      <c r="A4891" s="138">
        <v>43364</v>
      </c>
      <c r="B4891" s="136">
        <f t="shared" si="329"/>
        <v>2018</v>
      </c>
      <c r="C4891" s="140">
        <v>1.1738999999999999</v>
      </c>
      <c r="D4891" s="133">
        <f t="shared" si="327"/>
        <v>1.1738999999999999</v>
      </c>
      <c r="E4891" s="144">
        <v>43367</v>
      </c>
      <c r="F4891" s="139">
        <f t="shared" si="330"/>
        <v>2018</v>
      </c>
      <c r="G4891" s="140">
        <v>1.3128</v>
      </c>
      <c r="H4891" s="145">
        <f t="shared" si="328"/>
        <v>1.3128</v>
      </c>
    </row>
    <row r="4892" spans="1:8">
      <c r="A4892" s="138">
        <v>43367</v>
      </c>
      <c r="B4892" s="136">
        <f t="shared" si="329"/>
        <v>2018</v>
      </c>
      <c r="C4892" s="140">
        <v>1.1773</v>
      </c>
      <c r="D4892" s="133">
        <f t="shared" si="327"/>
        <v>1.1773</v>
      </c>
      <c r="E4892" s="144">
        <v>43368</v>
      </c>
      <c r="F4892" s="139">
        <f t="shared" si="330"/>
        <v>2018</v>
      </c>
      <c r="G4892" s="140">
        <v>1.3162</v>
      </c>
      <c r="H4892" s="145">
        <f t="shared" si="328"/>
        <v>1.3162</v>
      </c>
    </row>
    <row r="4893" spans="1:8">
      <c r="A4893" s="138">
        <v>43368</v>
      </c>
      <c r="B4893" s="136">
        <f t="shared" si="329"/>
        <v>2018</v>
      </c>
      <c r="C4893" s="140">
        <v>1.177</v>
      </c>
      <c r="D4893" s="133">
        <f t="shared" si="327"/>
        <v>1.177</v>
      </c>
      <c r="E4893" s="144">
        <v>43369</v>
      </c>
      <c r="F4893" s="139">
        <f t="shared" si="330"/>
        <v>2018</v>
      </c>
      <c r="G4893" s="140">
        <v>1.3182</v>
      </c>
      <c r="H4893" s="145">
        <f t="shared" si="328"/>
        <v>1.3182</v>
      </c>
    </row>
    <row r="4894" spans="1:8">
      <c r="A4894" s="138">
        <v>43369</v>
      </c>
      <c r="B4894" s="136">
        <f t="shared" si="329"/>
        <v>2018</v>
      </c>
      <c r="C4894" s="140">
        <v>1.1758</v>
      </c>
      <c r="D4894" s="133">
        <f t="shared" si="327"/>
        <v>1.1758</v>
      </c>
      <c r="E4894" s="144">
        <v>43370</v>
      </c>
      <c r="F4894" s="139">
        <f t="shared" si="330"/>
        <v>2018</v>
      </c>
      <c r="G4894" s="140">
        <v>1.3104</v>
      </c>
      <c r="H4894" s="145">
        <f t="shared" si="328"/>
        <v>1.3104</v>
      </c>
    </row>
    <row r="4895" spans="1:8">
      <c r="A4895" s="138">
        <v>43370</v>
      </c>
      <c r="B4895" s="136">
        <f t="shared" si="329"/>
        <v>2018</v>
      </c>
      <c r="C4895" s="140">
        <v>1.167</v>
      </c>
      <c r="D4895" s="133">
        <f t="shared" si="327"/>
        <v>1.167</v>
      </c>
      <c r="E4895" s="144">
        <v>43371</v>
      </c>
      <c r="F4895" s="139">
        <f t="shared" si="330"/>
        <v>2018</v>
      </c>
      <c r="G4895" s="140">
        <v>1.3052999999999999</v>
      </c>
      <c r="H4895" s="145">
        <f t="shared" si="328"/>
        <v>1.3052999999999999</v>
      </c>
    </row>
    <row r="4896" spans="1:8">
      <c r="A4896" s="138">
        <v>43371</v>
      </c>
      <c r="B4896" s="136">
        <f t="shared" si="329"/>
        <v>2018</v>
      </c>
      <c r="C4896" s="140">
        <v>1.1621999999999999</v>
      </c>
      <c r="D4896" s="133">
        <f t="shared" si="327"/>
        <v>1.1621999999999999</v>
      </c>
      <c r="E4896" s="144">
        <v>43374</v>
      </c>
      <c r="F4896" s="139">
        <f t="shared" si="330"/>
        <v>2018</v>
      </c>
      <c r="G4896" s="140">
        <v>1.3031999999999999</v>
      </c>
      <c r="H4896" s="145">
        <f t="shared" si="328"/>
        <v>1.3031999999999999</v>
      </c>
    </row>
    <row r="4897" spans="1:8">
      <c r="A4897" s="138">
        <v>43374</v>
      </c>
      <c r="B4897" s="136">
        <f t="shared" si="329"/>
        <v>2018</v>
      </c>
      <c r="C4897" s="140">
        <v>1.1567000000000001</v>
      </c>
      <c r="D4897" s="133">
        <f t="shared" si="327"/>
        <v>1.1567000000000001</v>
      </c>
      <c r="E4897" s="144">
        <v>43375</v>
      </c>
      <c r="F4897" s="139">
        <f t="shared" si="330"/>
        <v>2018</v>
      </c>
      <c r="G4897" s="140">
        <v>1.2984</v>
      </c>
      <c r="H4897" s="145">
        <f t="shared" si="328"/>
        <v>1.2984</v>
      </c>
    </row>
    <row r="4898" spans="1:8">
      <c r="A4898" s="138">
        <v>43375</v>
      </c>
      <c r="B4898" s="136">
        <f t="shared" si="329"/>
        <v>2018</v>
      </c>
      <c r="C4898" s="140">
        <v>1.1559999999999999</v>
      </c>
      <c r="D4898" s="133">
        <f t="shared" si="327"/>
        <v>1.1559999999999999</v>
      </c>
      <c r="E4898" s="144">
        <v>43376</v>
      </c>
      <c r="F4898" s="139">
        <f t="shared" si="330"/>
        <v>2018</v>
      </c>
      <c r="G4898" s="140">
        <v>1.2992999999999999</v>
      </c>
      <c r="H4898" s="145">
        <f t="shared" si="328"/>
        <v>1.2992999999999999</v>
      </c>
    </row>
    <row r="4899" spans="1:8">
      <c r="A4899" s="138">
        <v>43376</v>
      </c>
      <c r="B4899" s="136">
        <f t="shared" si="329"/>
        <v>2018</v>
      </c>
      <c r="C4899" s="140">
        <v>1.1525000000000001</v>
      </c>
      <c r="D4899" s="133">
        <f t="shared" si="327"/>
        <v>1.1525000000000001</v>
      </c>
      <c r="E4899" s="144">
        <v>43377</v>
      </c>
      <c r="F4899" s="139">
        <f t="shared" si="330"/>
        <v>2018</v>
      </c>
      <c r="G4899" s="140">
        <v>1.3013999999999999</v>
      </c>
      <c r="H4899" s="145">
        <f t="shared" si="328"/>
        <v>1.3013999999999999</v>
      </c>
    </row>
    <row r="4900" spans="1:8">
      <c r="A4900" s="138">
        <v>43377</v>
      </c>
      <c r="B4900" s="136">
        <f t="shared" si="329"/>
        <v>2018</v>
      </c>
      <c r="C4900" s="140">
        <v>1.1508</v>
      </c>
      <c r="D4900" s="133">
        <f t="shared" si="327"/>
        <v>1.1508</v>
      </c>
      <c r="E4900" s="144">
        <v>43378</v>
      </c>
      <c r="F4900" s="139">
        <f t="shared" si="330"/>
        <v>2018</v>
      </c>
      <c r="G4900" s="140">
        <v>1.3101</v>
      </c>
      <c r="H4900" s="145">
        <f t="shared" si="328"/>
        <v>1.3101</v>
      </c>
    </row>
    <row r="4901" spans="1:8">
      <c r="A4901" s="138">
        <v>43378</v>
      </c>
      <c r="B4901" s="136">
        <f t="shared" si="329"/>
        <v>2018</v>
      </c>
      <c r="C4901" s="140">
        <v>1.1501999999999999</v>
      </c>
      <c r="D4901" s="133">
        <f t="shared" si="327"/>
        <v>1.1501999999999999</v>
      </c>
      <c r="E4901" s="144">
        <v>43381</v>
      </c>
      <c r="F4901" s="139">
        <f t="shared" si="330"/>
        <v>2018</v>
      </c>
      <c r="G4901" s="140" t="s">
        <v>50</v>
      </c>
      <c r="H4901" s="145" t="str">
        <f t="shared" si="328"/>
        <v/>
      </c>
    </row>
    <row r="4902" spans="1:8">
      <c r="A4902" s="138">
        <v>43381</v>
      </c>
      <c r="B4902" s="136">
        <f t="shared" si="329"/>
        <v>2018</v>
      </c>
      <c r="C4902" s="140" t="s">
        <v>50</v>
      </c>
      <c r="D4902" s="133" t="str">
        <f t="shared" si="327"/>
        <v/>
      </c>
      <c r="E4902" s="144">
        <v>43382</v>
      </c>
      <c r="F4902" s="139">
        <f t="shared" si="330"/>
        <v>2018</v>
      </c>
      <c r="G4902" s="140">
        <v>1.3139000000000001</v>
      </c>
      <c r="H4902" s="145">
        <f t="shared" si="328"/>
        <v>1.3139000000000001</v>
      </c>
    </row>
    <row r="4903" spans="1:8">
      <c r="A4903" s="138">
        <v>43382</v>
      </c>
      <c r="B4903" s="136">
        <f t="shared" si="329"/>
        <v>2018</v>
      </c>
      <c r="C4903" s="140">
        <v>1.1482000000000001</v>
      </c>
      <c r="D4903" s="133">
        <f t="shared" si="327"/>
        <v>1.1482000000000001</v>
      </c>
      <c r="E4903" s="144">
        <v>43383</v>
      </c>
      <c r="F4903" s="139">
        <f t="shared" si="330"/>
        <v>2018</v>
      </c>
      <c r="G4903" s="140">
        <v>1.3206</v>
      </c>
      <c r="H4903" s="145">
        <f t="shared" si="328"/>
        <v>1.3206</v>
      </c>
    </row>
    <row r="4904" spans="1:8">
      <c r="A4904" s="138">
        <v>43383</v>
      </c>
      <c r="B4904" s="136">
        <f t="shared" si="329"/>
        <v>2018</v>
      </c>
      <c r="C4904" s="140">
        <v>1.1540999999999999</v>
      </c>
      <c r="D4904" s="133">
        <f t="shared" si="327"/>
        <v>1.1540999999999999</v>
      </c>
      <c r="E4904" s="144">
        <v>43384</v>
      </c>
      <c r="F4904" s="139">
        <f t="shared" si="330"/>
        <v>2018</v>
      </c>
      <c r="G4904" s="140">
        <v>1.3192999999999999</v>
      </c>
      <c r="H4904" s="145">
        <f t="shared" si="328"/>
        <v>1.3192999999999999</v>
      </c>
    </row>
    <row r="4905" spans="1:8">
      <c r="A4905" s="138">
        <v>43384</v>
      </c>
      <c r="B4905" s="136">
        <f t="shared" si="329"/>
        <v>2018</v>
      </c>
      <c r="C4905" s="140">
        <v>1.1565000000000001</v>
      </c>
      <c r="D4905" s="133">
        <f t="shared" si="327"/>
        <v>1.1565000000000001</v>
      </c>
      <c r="E4905" s="144">
        <v>43385</v>
      </c>
      <c r="F4905" s="139">
        <f t="shared" si="330"/>
        <v>2018</v>
      </c>
      <c r="G4905" s="140">
        <v>1.3153999999999999</v>
      </c>
      <c r="H4905" s="145">
        <f t="shared" si="328"/>
        <v>1.3153999999999999</v>
      </c>
    </row>
    <row r="4906" spans="1:8">
      <c r="A4906" s="138">
        <v>43385</v>
      </c>
      <c r="B4906" s="136">
        <f t="shared" si="329"/>
        <v>2018</v>
      </c>
      <c r="C4906" s="140">
        <v>1.1558999999999999</v>
      </c>
      <c r="D4906" s="133">
        <f t="shared" si="327"/>
        <v>1.1558999999999999</v>
      </c>
      <c r="E4906" s="144">
        <v>43388</v>
      </c>
      <c r="F4906" s="139">
        <f t="shared" si="330"/>
        <v>2018</v>
      </c>
      <c r="G4906" s="140">
        <v>1.3168</v>
      </c>
      <c r="H4906" s="145">
        <f t="shared" si="328"/>
        <v>1.3168</v>
      </c>
    </row>
    <row r="4907" spans="1:8">
      <c r="A4907" s="138">
        <v>43388</v>
      </c>
      <c r="B4907" s="136">
        <f t="shared" si="329"/>
        <v>2018</v>
      </c>
      <c r="C4907" s="140">
        <v>1.1594</v>
      </c>
      <c r="D4907" s="133">
        <f t="shared" si="327"/>
        <v>1.1594</v>
      </c>
      <c r="E4907" s="144">
        <v>43389</v>
      </c>
      <c r="F4907" s="139">
        <f t="shared" si="330"/>
        <v>2018</v>
      </c>
      <c r="G4907" s="140">
        <v>1.321</v>
      </c>
      <c r="H4907" s="145">
        <f t="shared" si="328"/>
        <v>1.321</v>
      </c>
    </row>
    <row r="4908" spans="1:8">
      <c r="A4908" s="138">
        <v>43389</v>
      </c>
      <c r="B4908" s="136">
        <f t="shared" si="329"/>
        <v>2018</v>
      </c>
      <c r="C4908" s="140">
        <v>1.1593</v>
      </c>
      <c r="D4908" s="133">
        <f t="shared" si="327"/>
        <v>1.1593</v>
      </c>
      <c r="E4908" s="144">
        <v>43390</v>
      </c>
      <c r="F4908" s="139">
        <f t="shared" si="330"/>
        <v>2018</v>
      </c>
      <c r="G4908" s="140">
        <v>1.3137000000000001</v>
      </c>
      <c r="H4908" s="145">
        <f t="shared" si="328"/>
        <v>1.3137000000000001</v>
      </c>
    </row>
    <row r="4909" spans="1:8">
      <c r="A4909" s="138">
        <v>43390</v>
      </c>
      <c r="B4909" s="136">
        <f t="shared" si="329"/>
        <v>2018</v>
      </c>
      <c r="C4909" s="140">
        <v>1.1539999999999999</v>
      </c>
      <c r="D4909" s="133">
        <f t="shared" si="327"/>
        <v>1.1539999999999999</v>
      </c>
      <c r="E4909" s="144">
        <v>43391</v>
      </c>
      <c r="F4909" s="139">
        <f t="shared" si="330"/>
        <v>2018</v>
      </c>
      <c r="G4909" s="140">
        <v>1.3061</v>
      </c>
      <c r="H4909" s="145">
        <f t="shared" si="328"/>
        <v>1.3061</v>
      </c>
    </row>
    <row r="4910" spans="1:8">
      <c r="A4910" s="138">
        <v>43391</v>
      </c>
      <c r="B4910" s="136">
        <f t="shared" si="329"/>
        <v>2018</v>
      </c>
      <c r="C4910" s="140">
        <v>1.1494</v>
      </c>
      <c r="D4910" s="133">
        <f t="shared" si="327"/>
        <v>1.1494</v>
      </c>
      <c r="E4910" s="144">
        <v>43392</v>
      </c>
      <c r="F4910" s="139">
        <f t="shared" si="330"/>
        <v>2018</v>
      </c>
      <c r="G4910" s="140">
        <v>1.3045</v>
      </c>
      <c r="H4910" s="145">
        <f t="shared" si="328"/>
        <v>1.3045</v>
      </c>
    </row>
    <row r="4911" spans="1:8">
      <c r="A4911" s="138">
        <v>43392</v>
      </c>
      <c r="B4911" s="136">
        <f t="shared" si="329"/>
        <v>2018</v>
      </c>
      <c r="C4911" s="140">
        <v>1.1513</v>
      </c>
      <c r="D4911" s="133">
        <f t="shared" si="327"/>
        <v>1.1513</v>
      </c>
      <c r="E4911" s="144">
        <v>43395</v>
      </c>
      <c r="F4911" s="139">
        <f t="shared" si="330"/>
        <v>2018</v>
      </c>
      <c r="G4911" s="140">
        <v>1.2974000000000001</v>
      </c>
      <c r="H4911" s="145">
        <f t="shared" si="328"/>
        <v>1.2974000000000001</v>
      </c>
    </row>
    <row r="4912" spans="1:8">
      <c r="A4912" s="138">
        <v>43395</v>
      </c>
      <c r="B4912" s="136">
        <f t="shared" si="329"/>
        <v>2018</v>
      </c>
      <c r="C4912" s="140">
        <v>1.1467000000000001</v>
      </c>
      <c r="D4912" s="133">
        <f t="shared" si="327"/>
        <v>1.1467000000000001</v>
      </c>
      <c r="E4912" s="144">
        <v>43396</v>
      </c>
      <c r="F4912" s="139">
        <f t="shared" si="330"/>
        <v>2018</v>
      </c>
      <c r="G4912" s="140">
        <v>1.2982</v>
      </c>
      <c r="H4912" s="145">
        <f t="shared" si="328"/>
        <v>1.2982</v>
      </c>
    </row>
    <row r="4913" spans="1:8">
      <c r="A4913" s="138">
        <v>43396</v>
      </c>
      <c r="B4913" s="136">
        <f t="shared" si="329"/>
        <v>2018</v>
      </c>
      <c r="C4913" s="140">
        <v>1.1479999999999999</v>
      </c>
      <c r="D4913" s="133">
        <f t="shared" si="327"/>
        <v>1.1479999999999999</v>
      </c>
      <c r="E4913" s="144">
        <v>43397</v>
      </c>
      <c r="F4913" s="139">
        <f t="shared" si="330"/>
        <v>2018</v>
      </c>
      <c r="G4913" s="140">
        <v>1.2898000000000001</v>
      </c>
      <c r="H4913" s="145">
        <f t="shared" si="328"/>
        <v>1.2898000000000001</v>
      </c>
    </row>
    <row r="4914" spans="1:8">
      <c r="A4914" s="138">
        <v>43397</v>
      </c>
      <c r="B4914" s="136">
        <f t="shared" si="329"/>
        <v>2018</v>
      </c>
      <c r="C4914" s="140">
        <v>1.1389</v>
      </c>
      <c r="D4914" s="133">
        <f t="shared" si="327"/>
        <v>1.1389</v>
      </c>
      <c r="E4914" s="144">
        <v>43398</v>
      </c>
      <c r="F4914" s="139">
        <f t="shared" si="330"/>
        <v>2018</v>
      </c>
      <c r="G4914" s="140">
        <v>1.2827</v>
      </c>
      <c r="H4914" s="145">
        <f t="shared" si="328"/>
        <v>1.2827</v>
      </c>
    </row>
    <row r="4915" spans="1:8">
      <c r="A4915" s="138">
        <v>43398</v>
      </c>
      <c r="B4915" s="136">
        <f t="shared" si="329"/>
        <v>2018</v>
      </c>
      <c r="C4915" s="140">
        <v>1.1374</v>
      </c>
      <c r="D4915" s="133">
        <f t="shared" si="327"/>
        <v>1.1374</v>
      </c>
      <c r="E4915" s="144">
        <v>43399</v>
      </c>
      <c r="F4915" s="139">
        <f t="shared" si="330"/>
        <v>2018</v>
      </c>
      <c r="G4915" s="140">
        <v>1.2826</v>
      </c>
      <c r="H4915" s="145">
        <f t="shared" si="328"/>
        <v>1.2826</v>
      </c>
    </row>
    <row r="4916" spans="1:8">
      <c r="A4916" s="138">
        <v>43399</v>
      </c>
      <c r="B4916" s="136">
        <f t="shared" si="329"/>
        <v>2018</v>
      </c>
      <c r="C4916" s="140">
        <v>1.1388</v>
      </c>
      <c r="D4916" s="133">
        <f t="shared" si="327"/>
        <v>1.1388</v>
      </c>
      <c r="E4916" s="144">
        <v>43402</v>
      </c>
      <c r="F4916" s="139">
        <f t="shared" si="330"/>
        <v>2018</v>
      </c>
      <c r="G4916" s="140">
        <v>1.2806999999999999</v>
      </c>
      <c r="H4916" s="145">
        <f t="shared" si="328"/>
        <v>1.2806999999999999</v>
      </c>
    </row>
    <row r="4917" spans="1:8">
      <c r="A4917" s="138">
        <v>43402</v>
      </c>
      <c r="B4917" s="136">
        <f t="shared" si="329"/>
        <v>2018</v>
      </c>
      <c r="C4917" s="140">
        <v>1.139</v>
      </c>
      <c r="D4917" s="133">
        <f t="shared" si="327"/>
        <v>1.139</v>
      </c>
      <c r="E4917" s="144">
        <v>43403</v>
      </c>
      <c r="F4917" s="139">
        <f t="shared" si="330"/>
        <v>2018</v>
      </c>
      <c r="G4917" s="140">
        <v>1.2730999999999999</v>
      </c>
      <c r="H4917" s="145">
        <f t="shared" si="328"/>
        <v>1.2730999999999999</v>
      </c>
    </row>
    <row r="4918" spans="1:8">
      <c r="A4918" s="138">
        <v>43403</v>
      </c>
      <c r="B4918" s="136">
        <f t="shared" si="329"/>
        <v>2018</v>
      </c>
      <c r="C4918" s="140">
        <v>1.1364000000000001</v>
      </c>
      <c r="D4918" s="133">
        <f t="shared" si="327"/>
        <v>1.1364000000000001</v>
      </c>
      <c r="E4918" s="144">
        <v>43404</v>
      </c>
      <c r="F4918" s="139">
        <f t="shared" si="330"/>
        <v>2018</v>
      </c>
      <c r="G4918" s="140">
        <v>1.2779</v>
      </c>
      <c r="H4918" s="145">
        <f t="shared" si="328"/>
        <v>1.2779</v>
      </c>
    </row>
    <row r="4919" spans="1:8">
      <c r="A4919" s="138">
        <v>43404</v>
      </c>
      <c r="B4919" s="136">
        <f t="shared" si="329"/>
        <v>2018</v>
      </c>
      <c r="C4919" s="140">
        <v>1.1332</v>
      </c>
      <c r="D4919" s="133">
        <f t="shared" si="327"/>
        <v>1.1332</v>
      </c>
      <c r="E4919" s="144">
        <v>43405</v>
      </c>
      <c r="F4919" s="139">
        <f t="shared" si="330"/>
        <v>2018</v>
      </c>
      <c r="G4919" s="140">
        <v>1.2974000000000001</v>
      </c>
      <c r="H4919" s="145">
        <f t="shared" si="328"/>
        <v>1.2974000000000001</v>
      </c>
    </row>
    <row r="4920" spans="1:8">
      <c r="A4920" s="138">
        <v>43405</v>
      </c>
      <c r="B4920" s="136">
        <f t="shared" si="329"/>
        <v>2018</v>
      </c>
      <c r="C4920" s="140">
        <v>1.1395999999999999</v>
      </c>
      <c r="D4920" s="133">
        <f t="shared" si="327"/>
        <v>1.1395999999999999</v>
      </c>
      <c r="E4920" s="144">
        <v>43406</v>
      </c>
      <c r="F4920" s="139">
        <f t="shared" si="330"/>
        <v>2018</v>
      </c>
      <c r="G4920" s="140">
        <v>1.2965</v>
      </c>
      <c r="H4920" s="145">
        <f t="shared" si="328"/>
        <v>1.2965</v>
      </c>
    </row>
    <row r="4921" spans="1:8">
      <c r="A4921" s="138">
        <v>43406</v>
      </c>
      <c r="B4921" s="136">
        <f t="shared" si="329"/>
        <v>2018</v>
      </c>
      <c r="C4921" s="140">
        <v>1.1377999999999999</v>
      </c>
      <c r="D4921" s="133">
        <f t="shared" si="327"/>
        <v>1.1377999999999999</v>
      </c>
      <c r="E4921" s="144">
        <v>43409</v>
      </c>
      <c r="F4921" s="139">
        <f t="shared" si="330"/>
        <v>2018</v>
      </c>
      <c r="G4921" s="140">
        <v>1.302</v>
      </c>
      <c r="H4921" s="145">
        <f t="shared" si="328"/>
        <v>1.302</v>
      </c>
    </row>
    <row r="4922" spans="1:8">
      <c r="A4922" s="138">
        <v>43409</v>
      </c>
      <c r="B4922" s="136">
        <f t="shared" si="329"/>
        <v>2018</v>
      </c>
      <c r="C4922" s="140">
        <v>1.1394</v>
      </c>
      <c r="D4922" s="133">
        <f t="shared" si="327"/>
        <v>1.1394</v>
      </c>
      <c r="E4922" s="144">
        <v>43410</v>
      </c>
      <c r="F4922" s="139">
        <f t="shared" si="330"/>
        <v>2018</v>
      </c>
      <c r="G4922" s="140">
        <v>1.3076000000000001</v>
      </c>
      <c r="H4922" s="145">
        <f t="shared" si="328"/>
        <v>1.3076000000000001</v>
      </c>
    </row>
    <row r="4923" spans="1:8">
      <c r="A4923" s="138">
        <v>43410</v>
      </c>
      <c r="B4923" s="136">
        <f t="shared" si="329"/>
        <v>2018</v>
      </c>
      <c r="C4923" s="140">
        <v>1.1412</v>
      </c>
      <c r="D4923" s="133">
        <f t="shared" si="327"/>
        <v>1.1412</v>
      </c>
      <c r="E4923" s="144">
        <v>43411</v>
      </c>
      <c r="F4923" s="139">
        <f t="shared" si="330"/>
        <v>2018</v>
      </c>
      <c r="G4923" s="140">
        <v>1.3144</v>
      </c>
      <c r="H4923" s="145">
        <f t="shared" si="328"/>
        <v>1.3144</v>
      </c>
    </row>
    <row r="4924" spans="1:8">
      <c r="A4924" s="138">
        <v>43411</v>
      </c>
      <c r="B4924" s="136">
        <f t="shared" si="329"/>
        <v>2018</v>
      </c>
      <c r="C4924" s="140">
        <v>1.1458999999999999</v>
      </c>
      <c r="D4924" s="133">
        <f t="shared" si="327"/>
        <v>1.1458999999999999</v>
      </c>
      <c r="E4924" s="144">
        <v>43412</v>
      </c>
      <c r="F4924" s="139">
        <f t="shared" si="330"/>
        <v>2018</v>
      </c>
      <c r="G4924" s="140">
        <v>1.3116000000000001</v>
      </c>
      <c r="H4924" s="145">
        <f t="shared" si="328"/>
        <v>1.3116000000000001</v>
      </c>
    </row>
    <row r="4925" spans="1:8">
      <c r="A4925" s="138">
        <v>43412</v>
      </c>
      <c r="B4925" s="136">
        <f t="shared" si="329"/>
        <v>2018</v>
      </c>
      <c r="C4925" s="140">
        <v>1.1415999999999999</v>
      </c>
      <c r="D4925" s="133">
        <f t="shared" si="327"/>
        <v>1.1415999999999999</v>
      </c>
      <c r="E4925" s="144">
        <v>43413</v>
      </c>
      <c r="F4925" s="139">
        <f t="shared" si="330"/>
        <v>2018</v>
      </c>
      <c r="G4925" s="140">
        <v>1.2978000000000001</v>
      </c>
      <c r="H4925" s="145">
        <f t="shared" si="328"/>
        <v>1.2978000000000001</v>
      </c>
    </row>
    <row r="4926" spans="1:8">
      <c r="A4926" s="138">
        <v>43413</v>
      </c>
      <c r="B4926" s="136">
        <f t="shared" si="329"/>
        <v>2018</v>
      </c>
      <c r="C4926" s="140">
        <v>1.1325000000000001</v>
      </c>
      <c r="D4926" s="133">
        <f t="shared" si="327"/>
        <v>1.1325000000000001</v>
      </c>
      <c r="E4926" s="144">
        <v>43416</v>
      </c>
      <c r="F4926" s="139">
        <f t="shared" si="330"/>
        <v>2018</v>
      </c>
      <c r="G4926" s="140" t="s">
        <v>50</v>
      </c>
      <c r="H4926" s="145" t="str">
        <f t="shared" si="328"/>
        <v/>
      </c>
    </row>
    <row r="4927" spans="1:8">
      <c r="A4927" s="138">
        <v>43416</v>
      </c>
      <c r="B4927" s="136">
        <f t="shared" si="329"/>
        <v>2018</v>
      </c>
      <c r="C4927" s="140" t="s">
        <v>50</v>
      </c>
      <c r="D4927" s="133" t="str">
        <f t="shared" si="327"/>
        <v/>
      </c>
      <c r="E4927" s="144">
        <v>43417</v>
      </c>
      <c r="F4927" s="139">
        <f t="shared" si="330"/>
        <v>2018</v>
      </c>
      <c r="G4927" s="140">
        <v>1.3030999999999999</v>
      </c>
      <c r="H4927" s="145">
        <f t="shared" si="328"/>
        <v>1.3030999999999999</v>
      </c>
    </row>
    <row r="4928" spans="1:8">
      <c r="A4928" s="138">
        <v>43417</v>
      </c>
      <c r="B4928" s="136">
        <f t="shared" si="329"/>
        <v>2018</v>
      </c>
      <c r="C4928" s="140">
        <v>1.1288</v>
      </c>
      <c r="D4928" s="133">
        <f t="shared" si="327"/>
        <v>1.1288</v>
      </c>
      <c r="E4928" s="144">
        <v>43418</v>
      </c>
      <c r="F4928" s="139">
        <f t="shared" si="330"/>
        <v>2018</v>
      </c>
      <c r="G4928" s="140">
        <v>1.3010999999999999</v>
      </c>
      <c r="H4928" s="145">
        <f t="shared" si="328"/>
        <v>1.3010999999999999</v>
      </c>
    </row>
    <row r="4929" spans="1:8">
      <c r="A4929" s="138">
        <v>43418</v>
      </c>
      <c r="B4929" s="136">
        <f t="shared" si="329"/>
        <v>2018</v>
      </c>
      <c r="C4929" s="140">
        <v>1.1312</v>
      </c>
      <c r="D4929" s="133">
        <f t="shared" si="327"/>
        <v>1.1312</v>
      </c>
      <c r="E4929" s="144">
        <v>43419</v>
      </c>
      <c r="F4929" s="139">
        <f t="shared" si="330"/>
        <v>2018</v>
      </c>
      <c r="G4929" s="140">
        <v>1.2748999999999999</v>
      </c>
      <c r="H4929" s="145">
        <f t="shared" si="328"/>
        <v>1.2748999999999999</v>
      </c>
    </row>
    <row r="4930" spans="1:8">
      <c r="A4930" s="138">
        <v>43419</v>
      </c>
      <c r="B4930" s="136">
        <f t="shared" si="329"/>
        <v>2018</v>
      </c>
      <c r="C4930" s="140">
        <v>1.1324000000000001</v>
      </c>
      <c r="D4930" s="133">
        <f t="shared" si="327"/>
        <v>1.1324000000000001</v>
      </c>
      <c r="E4930" s="144">
        <v>43420</v>
      </c>
      <c r="F4930" s="139">
        <f t="shared" si="330"/>
        <v>2018</v>
      </c>
      <c r="G4930" s="140">
        <v>1.2839</v>
      </c>
      <c r="H4930" s="145">
        <f t="shared" si="328"/>
        <v>1.2839</v>
      </c>
    </row>
    <row r="4931" spans="1:8">
      <c r="A4931" s="138">
        <v>43420</v>
      </c>
      <c r="B4931" s="136">
        <f t="shared" si="329"/>
        <v>2018</v>
      </c>
      <c r="C4931" s="140">
        <v>1.1402000000000001</v>
      </c>
      <c r="D4931" s="133">
        <f t="shared" si="327"/>
        <v>1.1402000000000001</v>
      </c>
      <c r="E4931" s="144">
        <v>43423</v>
      </c>
      <c r="F4931" s="139">
        <f t="shared" si="330"/>
        <v>2018</v>
      </c>
      <c r="G4931" s="140">
        <v>1.2842</v>
      </c>
      <c r="H4931" s="145">
        <f t="shared" si="328"/>
        <v>1.2842</v>
      </c>
    </row>
    <row r="4932" spans="1:8">
      <c r="A4932" s="138">
        <v>43423</v>
      </c>
      <c r="B4932" s="136">
        <f t="shared" si="329"/>
        <v>2018</v>
      </c>
      <c r="C4932" s="140">
        <v>1.1448</v>
      </c>
      <c r="D4932" s="133">
        <f t="shared" si="327"/>
        <v>1.1448</v>
      </c>
      <c r="E4932" s="144">
        <v>43424</v>
      </c>
      <c r="F4932" s="139">
        <f t="shared" si="330"/>
        <v>2018</v>
      </c>
      <c r="G4932" s="140">
        <v>1.2808999999999999</v>
      </c>
      <c r="H4932" s="145">
        <f t="shared" si="328"/>
        <v>1.2808999999999999</v>
      </c>
    </row>
    <row r="4933" spans="1:8">
      <c r="A4933" s="138">
        <v>43424</v>
      </c>
      <c r="B4933" s="136">
        <f t="shared" si="329"/>
        <v>2018</v>
      </c>
      <c r="C4933" s="140">
        <v>1.1391</v>
      </c>
      <c r="D4933" s="133">
        <f t="shared" si="327"/>
        <v>1.1391</v>
      </c>
      <c r="E4933" s="144">
        <v>43425</v>
      </c>
      <c r="F4933" s="139">
        <f t="shared" si="330"/>
        <v>2018</v>
      </c>
      <c r="G4933" s="140">
        <v>1.2776000000000001</v>
      </c>
      <c r="H4933" s="145">
        <f t="shared" si="328"/>
        <v>1.2776000000000001</v>
      </c>
    </row>
    <row r="4934" spans="1:8">
      <c r="A4934" s="138">
        <v>43425</v>
      </c>
      <c r="B4934" s="136">
        <f t="shared" si="329"/>
        <v>2018</v>
      </c>
      <c r="C4934" s="140">
        <v>1.1393</v>
      </c>
      <c r="D4934" s="133">
        <f t="shared" si="327"/>
        <v>1.1393</v>
      </c>
      <c r="E4934" s="144">
        <v>43426</v>
      </c>
      <c r="F4934" s="139">
        <f t="shared" si="330"/>
        <v>2018</v>
      </c>
      <c r="G4934" s="140" t="s">
        <v>50</v>
      </c>
      <c r="H4934" s="145" t="str">
        <f t="shared" si="328"/>
        <v/>
      </c>
    </row>
    <row r="4935" spans="1:8">
      <c r="A4935" s="138">
        <v>43426</v>
      </c>
      <c r="B4935" s="136">
        <f t="shared" si="329"/>
        <v>2018</v>
      </c>
      <c r="C4935" s="140" t="s">
        <v>50</v>
      </c>
      <c r="D4935" s="133" t="str">
        <f t="shared" ref="D4935:D4998" si="331">IF(ISNUMBER(C4935),C4935,"")</f>
        <v/>
      </c>
      <c r="E4935" s="144">
        <v>43427</v>
      </c>
      <c r="F4935" s="139">
        <f t="shared" si="330"/>
        <v>2018</v>
      </c>
      <c r="G4935" s="140">
        <v>1.2804</v>
      </c>
      <c r="H4935" s="145">
        <f t="shared" ref="H4935:H4998" si="332">IF(ISNUMBER(G4935),G4935,"")</f>
        <v>1.2804</v>
      </c>
    </row>
    <row r="4936" spans="1:8">
      <c r="A4936" s="138">
        <v>43427</v>
      </c>
      <c r="B4936" s="136">
        <f t="shared" ref="B4936:B4999" si="333">YEAR(A4936)</f>
        <v>2018</v>
      </c>
      <c r="C4936" s="140">
        <v>1.1332</v>
      </c>
      <c r="D4936" s="133">
        <f t="shared" si="331"/>
        <v>1.1332</v>
      </c>
      <c r="E4936" s="144">
        <v>43430</v>
      </c>
      <c r="F4936" s="139">
        <f t="shared" si="330"/>
        <v>2018</v>
      </c>
      <c r="G4936" s="140">
        <v>1.2808999999999999</v>
      </c>
      <c r="H4936" s="145">
        <f t="shared" si="332"/>
        <v>1.2808999999999999</v>
      </c>
    </row>
    <row r="4937" spans="1:8">
      <c r="A4937" s="138">
        <v>43430</v>
      </c>
      <c r="B4937" s="136">
        <f t="shared" si="333"/>
        <v>2018</v>
      </c>
      <c r="C4937" s="140">
        <v>1.1335999999999999</v>
      </c>
      <c r="D4937" s="133">
        <f t="shared" si="331"/>
        <v>1.1335999999999999</v>
      </c>
      <c r="E4937" s="144">
        <v>43431</v>
      </c>
      <c r="F4937" s="139">
        <f t="shared" ref="F4937:F5000" si="334">YEAR(E4937)</f>
        <v>2018</v>
      </c>
      <c r="G4937" s="140">
        <v>1.2728999999999999</v>
      </c>
      <c r="H4937" s="145">
        <f t="shared" si="332"/>
        <v>1.2728999999999999</v>
      </c>
    </row>
    <row r="4938" spans="1:8">
      <c r="A4938" s="138">
        <v>43431</v>
      </c>
      <c r="B4938" s="136">
        <f t="shared" si="333"/>
        <v>2018</v>
      </c>
      <c r="C4938" s="140">
        <v>1.1281000000000001</v>
      </c>
      <c r="D4938" s="133">
        <f t="shared" si="331"/>
        <v>1.1281000000000001</v>
      </c>
      <c r="E4938" s="144">
        <v>43432</v>
      </c>
      <c r="F4938" s="139">
        <f t="shared" si="334"/>
        <v>2018</v>
      </c>
      <c r="G4938" s="140">
        <v>1.2766</v>
      </c>
      <c r="H4938" s="145">
        <f t="shared" si="332"/>
        <v>1.2766</v>
      </c>
    </row>
    <row r="4939" spans="1:8">
      <c r="A4939" s="138">
        <v>43432</v>
      </c>
      <c r="B4939" s="136">
        <f t="shared" si="333"/>
        <v>2018</v>
      </c>
      <c r="C4939" s="140">
        <v>1.1286</v>
      </c>
      <c r="D4939" s="133">
        <f t="shared" si="331"/>
        <v>1.1286</v>
      </c>
      <c r="E4939" s="144">
        <v>43433</v>
      </c>
      <c r="F4939" s="139">
        <f t="shared" si="334"/>
        <v>2018</v>
      </c>
      <c r="G4939" s="140">
        <v>1.2788999999999999</v>
      </c>
      <c r="H4939" s="145">
        <f t="shared" si="332"/>
        <v>1.2788999999999999</v>
      </c>
    </row>
    <row r="4940" spans="1:8">
      <c r="A4940" s="138">
        <v>43433</v>
      </c>
      <c r="B4940" s="136">
        <f t="shared" si="333"/>
        <v>2018</v>
      </c>
      <c r="C4940" s="140">
        <v>1.1382000000000001</v>
      </c>
      <c r="D4940" s="133">
        <f t="shared" si="331"/>
        <v>1.1382000000000001</v>
      </c>
      <c r="E4940" s="144">
        <v>43434</v>
      </c>
      <c r="F4940" s="139">
        <f t="shared" si="334"/>
        <v>2018</v>
      </c>
      <c r="G4940" s="140">
        <v>1.2771999999999999</v>
      </c>
      <c r="H4940" s="145">
        <f t="shared" si="332"/>
        <v>1.2771999999999999</v>
      </c>
    </row>
    <row r="4941" spans="1:8">
      <c r="A4941" s="138">
        <v>43434</v>
      </c>
      <c r="B4941" s="136">
        <f t="shared" si="333"/>
        <v>2018</v>
      </c>
      <c r="C4941" s="140">
        <v>1.1323000000000001</v>
      </c>
      <c r="D4941" s="133">
        <f t="shared" si="331"/>
        <v>1.1323000000000001</v>
      </c>
      <c r="E4941" s="144">
        <v>43437</v>
      </c>
      <c r="F4941" s="139">
        <f t="shared" si="334"/>
        <v>2018</v>
      </c>
      <c r="G4941" s="140">
        <v>1.2742</v>
      </c>
      <c r="H4941" s="145">
        <f t="shared" si="332"/>
        <v>1.2742</v>
      </c>
    </row>
    <row r="4942" spans="1:8">
      <c r="A4942" s="138">
        <v>43437</v>
      </c>
      <c r="B4942" s="136">
        <f t="shared" si="333"/>
        <v>2018</v>
      </c>
      <c r="C4942" s="140">
        <v>1.1355999999999999</v>
      </c>
      <c r="D4942" s="133">
        <f t="shared" si="331"/>
        <v>1.1355999999999999</v>
      </c>
      <c r="E4942" s="144">
        <v>43438</v>
      </c>
      <c r="F4942" s="139">
        <f t="shared" si="334"/>
        <v>2018</v>
      </c>
      <c r="G4942" s="140">
        <v>1.2719</v>
      </c>
      <c r="H4942" s="145">
        <f t="shared" si="332"/>
        <v>1.2719</v>
      </c>
    </row>
    <row r="4943" spans="1:8">
      <c r="A4943" s="138">
        <v>43438</v>
      </c>
      <c r="B4943" s="136">
        <f t="shared" si="333"/>
        <v>2018</v>
      </c>
      <c r="C4943" s="140">
        <v>1.1345000000000001</v>
      </c>
      <c r="D4943" s="133">
        <f t="shared" si="331"/>
        <v>1.1345000000000001</v>
      </c>
      <c r="E4943" s="144">
        <v>43439</v>
      </c>
      <c r="F4943" s="139">
        <f t="shared" si="334"/>
        <v>2018</v>
      </c>
      <c r="G4943" s="140" t="s">
        <v>50</v>
      </c>
      <c r="H4943" s="145" t="str">
        <f t="shared" si="332"/>
        <v/>
      </c>
    </row>
    <row r="4944" spans="1:8">
      <c r="A4944" s="138">
        <v>43439</v>
      </c>
      <c r="B4944" s="136">
        <f t="shared" si="333"/>
        <v>2018</v>
      </c>
      <c r="C4944" s="140" t="s">
        <v>50</v>
      </c>
      <c r="D4944" s="133" t="str">
        <f t="shared" si="331"/>
        <v/>
      </c>
      <c r="E4944" s="144">
        <v>43440</v>
      </c>
      <c r="F4944" s="139">
        <f t="shared" si="334"/>
        <v>2018</v>
      </c>
      <c r="G4944" s="140">
        <v>1.2777000000000001</v>
      </c>
      <c r="H4944" s="145">
        <f t="shared" si="332"/>
        <v>1.2777000000000001</v>
      </c>
    </row>
    <row r="4945" spans="1:8">
      <c r="A4945" s="138">
        <v>43440</v>
      </c>
      <c r="B4945" s="136">
        <f t="shared" si="333"/>
        <v>2018</v>
      </c>
      <c r="C4945" s="140">
        <v>1.1374</v>
      </c>
      <c r="D4945" s="133">
        <f t="shared" si="331"/>
        <v>1.1374</v>
      </c>
      <c r="E4945" s="144">
        <v>43441</v>
      </c>
      <c r="F4945" s="139">
        <f t="shared" si="334"/>
        <v>2018</v>
      </c>
      <c r="G4945" s="140">
        <v>1.2748999999999999</v>
      </c>
      <c r="H4945" s="145">
        <f t="shared" si="332"/>
        <v>1.2748999999999999</v>
      </c>
    </row>
    <row r="4946" spans="1:8">
      <c r="A4946" s="138">
        <v>43441</v>
      </c>
      <c r="B4946" s="136">
        <f t="shared" si="333"/>
        <v>2018</v>
      </c>
      <c r="C4946" s="140">
        <v>1.139</v>
      </c>
      <c r="D4946" s="133">
        <f t="shared" si="331"/>
        <v>1.139</v>
      </c>
      <c r="E4946" s="144">
        <v>43444</v>
      </c>
      <c r="F4946" s="139">
        <f t="shared" si="334"/>
        <v>2018</v>
      </c>
      <c r="G4946" s="140">
        <v>1.2558</v>
      </c>
      <c r="H4946" s="145">
        <f t="shared" si="332"/>
        <v>1.2558</v>
      </c>
    </row>
    <row r="4947" spans="1:8">
      <c r="A4947" s="138">
        <v>43444</v>
      </c>
      <c r="B4947" s="136">
        <f t="shared" si="333"/>
        <v>2018</v>
      </c>
      <c r="C4947" s="140">
        <v>1.1368</v>
      </c>
      <c r="D4947" s="133">
        <f t="shared" si="331"/>
        <v>1.1368</v>
      </c>
      <c r="E4947" s="144">
        <v>43445</v>
      </c>
      <c r="F4947" s="139">
        <f t="shared" si="334"/>
        <v>2018</v>
      </c>
      <c r="G4947" s="140">
        <v>1.2524</v>
      </c>
      <c r="H4947" s="145">
        <f t="shared" si="332"/>
        <v>1.2524</v>
      </c>
    </row>
    <row r="4948" spans="1:8">
      <c r="A4948" s="138">
        <v>43445</v>
      </c>
      <c r="B4948" s="136">
        <f t="shared" si="333"/>
        <v>2018</v>
      </c>
      <c r="C4948" s="140">
        <v>1.1314</v>
      </c>
      <c r="D4948" s="133">
        <f t="shared" si="331"/>
        <v>1.1314</v>
      </c>
      <c r="E4948" s="144">
        <v>43446</v>
      </c>
      <c r="F4948" s="139">
        <f t="shared" si="334"/>
        <v>2018</v>
      </c>
      <c r="G4948" s="140">
        <v>1.2658</v>
      </c>
      <c r="H4948" s="145">
        <f t="shared" si="332"/>
        <v>1.2658</v>
      </c>
    </row>
    <row r="4949" spans="1:8">
      <c r="A4949" s="138">
        <v>43446</v>
      </c>
      <c r="B4949" s="136">
        <f t="shared" si="333"/>
        <v>2018</v>
      </c>
      <c r="C4949" s="140">
        <v>1.1362000000000001</v>
      </c>
      <c r="D4949" s="133">
        <f t="shared" si="331"/>
        <v>1.1362000000000001</v>
      </c>
      <c r="E4949" s="144">
        <v>43447</v>
      </c>
      <c r="F4949" s="139">
        <f t="shared" si="334"/>
        <v>2018</v>
      </c>
      <c r="G4949" s="140">
        <v>1.2635000000000001</v>
      </c>
      <c r="H4949" s="145">
        <f t="shared" si="332"/>
        <v>1.2635000000000001</v>
      </c>
    </row>
    <row r="4950" spans="1:8">
      <c r="A4950" s="138">
        <v>43447</v>
      </c>
      <c r="B4950" s="136">
        <f t="shared" si="333"/>
        <v>2018</v>
      </c>
      <c r="C4950" s="140">
        <v>1.1357999999999999</v>
      </c>
      <c r="D4950" s="133">
        <f t="shared" si="331"/>
        <v>1.1357999999999999</v>
      </c>
      <c r="E4950" s="144">
        <v>43448</v>
      </c>
      <c r="F4950" s="139">
        <f t="shared" si="334"/>
        <v>2018</v>
      </c>
      <c r="G4950" s="140">
        <v>1.2569999999999999</v>
      </c>
      <c r="H4950" s="145">
        <f t="shared" si="332"/>
        <v>1.2569999999999999</v>
      </c>
    </row>
    <row r="4951" spans="1:8">
      <c r="A4951" s="138">
        <v>43448</v>
      </c>
      <c r="B4951" s="136">
        <f t="shared" si="333"/>
        <v>2018</v>
      </c>
      <c r="C4951" s="140">
        <v>1.1299999999999999</v>
      </c>
      <c r="D4951" s="133">
        <f t="shared" si="331"/>
        <v>1.1299999999999999</v>
      </c>
      <c r="E4951" s="144">
        <v>43451</v>
      </c>
      <c r="F4951" s="139">
        <f t="shared" si="334"/>
        <v>2018</v>
      </c>
      <c r="G4951" s="140">
        <v>1.2605999999999999</v>
      </c>
      <c r="H4951" s="145">
        <f t="shared" si="332"/>
        <v>1.2605999999999999</v>
      </c>
    </row>
    <row r="4952" spans="1:8">
      <c r="A4952" s="138">
        <v>43451</v>
      </c>
      <c r="B4952" s="136">
        <f t="shared" si="333"/>
        <v>2018</v>
      </c>
      <c r="C4952" s="140">
        <v>1.1338999999999999</v>
      </c>
      <c r="D4952" s="133">
        <f t="shared" si="331"/>
        <v>1.1338999999999999</v>
      </c>
      <c r="E4952" s="144">
        <v>43452</v>
      </c>
      <c r="F4952" s="139">
        <f t="shared" si="334"/>
        <v>2018</v>
      </c>
      <c r="G4952" s="140">
        <v>1.2644</v>
      </c>
      <c r="H4952" s="145">
        <f t="shared" si="332"/>
        <v>1.2644</v>
      </c>
    </row>
    <row r="4953" spans="1:8">
      <c r="A4953" s="138">
        <v>43452</v>
      </c>
      <c r="B4953" s="136">
        <f t="shared" si="333"/>
        <v>2018</v>
      </c>
      <c r="C4953" s="140">
        <v>1.1364000000000001</v>
      </c>
      <c r="D4953" s="133">
        <f t="shared" si="331"/>
        <v>1.1364000000000001</v>
      </c>
      <c r="E4953" s="144">
        <v>43453</v>
      </c>
      <c r="F4953" s="139">
        <f t="shared" si="334"/>
        <v>2018</v>
      </c>
      <c r="G4953" s="140">
        <v>1.2668999999999999</v>
      </c>
      <c r="H4953" s="145">
        <f t="shared" si="332"/>
        <v>1.2668999999999999</v>
      </c>
    </row>
    <row r="4954" spans="1:8">
      <c r="A4954" s="138">
        <v>43453</v>
      </c>
      <c r="B4954" s="136">
        <f t="shared" si="333"/>
        <v>2018</v>
      </c>
      <c r="C4954" s="140">
        <v>1.1422000000000001</v>
      </c>
      <c r="D4954" s="133">
        <f t="shared" si="331"/>
        <v>1.1422000000000001</v>
      </c>
      <c r="E4954" s="144">
        <v>43454</v>
      </c>
      <c r="F4954" s="139">
        <f t="shared" si="334"/>
        <v>2018</v>
      </c>
      <c r="G4954" s="140">
        <v>1.2649999999999999</v>
      </c>
      <c r="H4954" s="145">
        <f t="shared" si="332"/>
        <v>1.2649999999999999</v>
      </c>
    </row>
    <row r="4955" spans="1:8">
      <c r="A4955" s="138">
        <v>43454</v>
      </c>
      <c r="B4955" s="136">
        <f t="shared" si="333"/>
        <v>2018</v>
      </c>
      <c r="C4955" s="140">
        <v>1.1432</v>
      </c>
      <c r="D4955" s="133">
        <f t="shared" si="331"/>
        <v>1.1432</v>
      </c>
      <c r="E4955" s="144">
        <v>43455</v>
      </c>
      <c r="F4955" s="139">
        <f t="shared" si="334"/>
        <v>2018</v>
      </c>
      <c r="G4955" s="140">
        <v>1.2681</v>
      </c>
      <c r="H4955" s="145">
        <f t="shared" si="332"/>
        <v>1.2681</v>
      </c>
    </row>
    <row r="4956" spans="1:8">
      <c r="A4956" s="138">
        <v>43455</v>
      </c>
      <c r="B4956" s="136">
        <f t="shared" si="333"/>
        <v>2018</v>
      </c>
      <c r="C4956" s="140">
        <v>1.1402000000000001</v>
      </c>
      <c r="D4956" s="133">
        <f t="shared" si="331"/>
        <v>1.1402000000000001</v>
      </c>
      <c r="E4956" s="144">
        <v>43458</v>
      </c>
      <c r="F4956" s="139">
        <f t="shared" si="334"/>
        <v>2018</v>
      </c>
      <c r="G4956" s="140" t="s">
        <v>50</v>
      </c>
      <c r="H4956" s="145" t="str">
        <f t="shared" si="332"/>
        <v/>
      </c>
    </row>
    <row r="4957" spans="1:8">
      <c r="A4957" s="138">
        <v>43458</v>
      </c>
      <c r="B4957" s="136">
        <f t="shared" si="333"/>
        <v>2018</v>
      </c>
      <c r="C4957" s="140" t="s">
        <v>50</v>
      </c>
      <c r="D4957" s="133" t="str">
        <f t="shared" si="331"/>
        <v/>
      </c>
      <c r="E4957" s="144">
        <v>43459</v>
      </c>
      <c r="F4957" s="139">
        <f t="shared" si="334"/>
        <v>2018</v>
      </c>
      <c r="G4957" s="140" t="s">
        <v>50</v>
      </c>
      <c r="H4957" s="145" t="str">
        <f t="shared" si="332"/>
        <v/>
      </c>
    </row>
    <row r="4958" spans="1:8">
      <c r="A4958" s="138">
        <v>43459</v>
      </c>
      <c r="B4958" s="136">
        <f t="shared" si="333"/>
        <v>2018</v>
      </c>
      <c r="C4958" s="140" t="s">
        <v>50</v>
      </c>
      <c r="D4958" s="133" t="str">
        <f t="shared" si="331"/>
        <v/>
      </c>
      <c r="E4958" s="144">
        <v>43460</v>
      </c>
      <c r="F4958" s="139">
        <f t="shared" si="334"/>
        <v>2018</v>
      </c>
      <c r="G4958" s="140">
        <v>1.2676000000000001</v>
      </c>
      <c r="H4958" s="145">
        <f t="shared" si="332"/>
        <v>1.2676000000000001</v>
      </c>
    </row>
    <row r="4959" spans="1:8">
      <c r="A4959" s="138">
        <v>43460</v>
      </c>
      <c r="B4959" s="136">
        <f t="shared" si="333"/>
        <v>2018</v>
      </c>
      <c r="C4959" s="140">
        <v>1.1408</v>
      </c>
      <c r="D4959" s="133">
        <f t="shared" si="331"/>
        <v>1.1408</v>
      </c>
      <c r="E4959" s="144">
        <v>43461</v>
      </c>
      <c r="F4959" s="139">
        <f t="shared" si="334"/>
        <v>2018</v>
      </c>
      <c r="G4959" s="140">
        <v>1.2626999999999999</v>
      </c>
      <c r="H4959" s="145">
        <f t="shared" si="332"/>
        <v>1.2626999999999999</v>
      </c>
    </row>
    <row r="4960" spans="1:8">
      <c r="A4960" s="138">
        <v>43461</v>
      </c>
      <c r="B4960" s="136">
        <f t="shared" si="333"/>
        <v>2018</v>
      </c>
      <c r="C4960" s="140">
        <v>1.1412</v>
      </c>
      <c r="D4960" s="133">
        <f t="shared" si="331"/>
        <v>1.1412</v>
      </c>
      <c r="E4960" s="144">
        <v>43462</v>
      </c>
      <c r="F4960" s="139">
        <f t="shared" si="334"/>
        <v>2018</v>
      </c>
      <c r="G4960" s="140">
        <v>1.2699</v>
      </c>
      <c r="H4960" s="145">
        <f t="shared" si="332"/>
        <v>1.2699</v>
      </c>
    </row>
    <row r="4961" spans="1:8">
      <c r="A4961" s="138">
        <v>43462</v>
      </c>
      <c r="B4961" s="136">
        <f t="shared" si="333"/>
        <v>2018</v>
      </c>
      <c r="C4961" s="140">
        <v>1.1445000000000001</v>
      </c>
      <c r="D4961" s="133">
        <f t="shared" si="331"/>
        <v>1.1445000000000001</v>
      </c>
      <c r="E4961" s="144">
        <v>43465</v>
      </c>
      <c r="F4961" s="139">
        <f t="shared" si="334"/>
        <v>2018</v>
      </c>
      <c r="G4961" s="140">
        <v>1.2763</v>
      </c>
      <c r="H4961" s="145">
        <f t="shared" si="332"/>
        <v>1.2763</v>
      </c>
    </row>
    <row r="4962" spans="1:8">
      <c r="A4962" s="138">
        <v>43465</v>
      </c>
      <c r="B4962" s="136">
        <f t="shared" si="333"/>
        <v>2018</v>
      </c>
      <c r="C4962" s="140">
        <v>1.1456</v>
      </c>
      <c r="D4962" s="133">
        <f t="shared" si="331"/>
        <v>1.1456</v>
      </c>
      <c r="E4962" s="144">
        <v>43466</v>
      </c>
      <c r="F4962" s="139">
        <f t="shared" si="334"/>
        <v>2019</v>
      </c>
      <c r="G4962" s="140" t="s">
        <v>50</v>
      </c>
      <c r="H4962" s="145" t="str">
        <f t="shared" si="332"/>
        <v/>
      </c>
    </row>
    <row r="4963" spans="1:8">
      <c r="A4963" s="138">
        <v>43466</v>
      </c>
      <c r="B4963" s="136">
        <f t="shared" si="333"/>
        <v>2019</v>
      </c>
      <c r="C4963" s="140" t="s">
        <v>50</v>
      </c>
      <c r="D4963" s="133" t="str">
        <f t="shared" si="331"/>
        <v/>
      </c>
      <c r="E4963" s="144">
        <v>43467</v>
      </c>
      <c r="F4963" s="139">
        <f t="shared" si="334"/>
        <v>2019</v>
      </c>
      <c r="G4963" s="140">
        <v>1.2598</v>
      </c>
      <c r="H4963" s="145">
        <f t="shared" si="332"/>
        <v>1.2598</v>
      </c>
    </row>
    <row r="4964" spans="1:8">
      <c r="A4964" s="138">
        <v>43467</v>
      </c>
      <c r="B4964" s="136">
        <f t="shared" si="333"/>
        <v>2019</v>
      </c>
      <c r="C4964" s="140">
        <v>1.1356999999999999</v>
      </c>
      <c r="D4964" s="133">
        <f t="shared" si="331"/>
        <v>1.1356999999999999</v>
      </c>
      <c r="E4964" s="144">
        <v>43468</v>
      </c>
      <c r="F4964" s="139">
        <f t="shared" si="334"/>
        <v>2019</v>
      </c>
      <c r="G4964" s="140">
        <v>1.2633000000000001</v>
      </c>
      <c r="H4964" s="145">
        <f t="shared" si="332"/>
        <v>1.2633000000000001</v>
      </c>
    </row>
    <row r="4965" spans="1:8">
      <c r="A4965" s="138">
        <v>43468</v>
      </c>
      <c r="B4965" s="136">
        <f t="shared" si="333"/>
        <v>2019</v>
      </c>
      <c r="C4965" s="140">
        <v>1.1398999999999999</v>
      </c>
      <c r="D4965" s="133">
        <f t="shared" si="331"/>
        <v>1.1398999999999999</v>
      </c>
      <c r="E4965" s="144">
        <v>43469</v>
      </c>
      <c r="F4965" s="139">
        <f t="shared" si="334"/>
        <v>2019</v>
      </c>
      <c r="G4965" s="140">
        <v>1.274</v>
      </c>
      <c r="H4965" s="145">
        <f t="shared" si="332"/>
        <v>1.274</v>
      </c>
    </row>
    <row r="4966" spans="1:8">
      <c r="A4966" s="138">
        <v>43469</v>
      </c>
      <c r="B4966" s="136">
        <f t="shared" si="333"/>
        <v>2019</v>
      </c>
      <c r="C4966" s="140">
        <v>1.141</v>
      </c>
      <c r="D4966" s="133">
        <f t="shared" si="331"/>
        <v>1.141</v>
      </c>
      <c r="E4966" s="144">
        <v>43472</v>
      </c>
      <c r="F4966" s="139">
        <f t="shared" si="334"/>
        <v>2019</v>
      </c>
      <c r="G4966" s="140">
        <v>1.2757000000000001</v>
      </c>
      <c r="H4966" s="145">
        <f t="shared" si="332"/>
        <v>1.2757000000000001</v>
      </c>
    </row>
    <row r="4967" spans="1:8">
      <c r="A4967" s="138">
        <v>43472</v>
      </c>
      <c r="B4967" s="136">
        <f t="shared" si="333"/>
        <v>2019</v>
      </c>
      <c r="C4967" s="140">
        <v>1.1468</v>
      </c>
      <c r="D4967" s="133">
        <f t="shared" si="331"/>
        <v>1.1468</v>
      </c>
      <c r="E4967" s="144">
        <v>43473</v>
      </c>
      <c r="F4967" s="139">
        <f t="shared" si="334"/>
        <v>2019</v>
      </c>
      <c r="G4967" s="140">
        <v>1.2724</v>
      </c>
      <c r="H4967" s="145">
        <f t="shared" si="332"/>
        <v>1.2724</v>
      </c>
    </row>
    <row r="4968" spans="1:8">
      <c r="A4968" s="138">
        <v>43473</v>
      </c>
      <c r="B4968" s="136">
        <f t="shared" si="333"/>
        <v>2019</v>
      </c>
      <c r="C4968" s="140">
        <v>1.1444000000000001</v>
      </c>
      <c r="D4968" s="133">
        <f t="shared" si="331"/>
        <v>1.1444000000000001</v>
      </c>
      <c r="E4968" s="144">
        <v>43474</v>
      </c>
      <c r="F4968" s="139">
        <f t="shared" si="334"/>
        <v>2019</v>
      </c>
      <c r="G4968" s="140">
        <v>1.2764</v>
      </c>
      <c r="H4968" s="145">
        <f t="shared" si="332"/>
        <v>1.2764</v>
      </c>
    </row>
    <row r="4969" spans="1:8">
      <c r="A4969" s="138">
        <v>43474</v>
      </c>
      <c r="B4969" s="136">
        <f t="shared" si="333"/>
        <v>2019</v>
      </c>
      <c r="C4969" s="140">
        <v>1.1524000000000001</v>
      </c>
      <c r="D4969" s="133">
        <f t="shared" si="331"/>
        <v>1.1524000000000001</v>
      </c>
      <c r="E4969" s="144">
        <v>43475</v>
      </c>
      <c r="F4969" s="139">
        <f t="shared" si="334"/>
        <v>2019</v>
      </c>
      <c r="G4969" s="140">
        <v>1.2767999999999999</v>
      </c>
      <c r="H4969" s="145">
        <f t="shared" si="332"/>
        <v>1.2767999999999999</v>
      </c>
    </row>
    <row r="4970" spans="1:8">
      <c r="A4970" s="138">
        <v>43475</v>
      </c>
      <c r="B4970" s="136">
        <f t="shared" si="333"/>
        <v>2019</v>
      </c>
      <c r="C4970" s="140">
        <v>1.1516999999999999</v>
      </c>
      <c r="D4970" s="133">
        <f t="shared" si="331"/>
        <v>1.1516999999999999</v>
      </c>
      <c r="E4970" s="144">
        <v>43476</v>
      </c>
      <c r="F4970" s="139">
        <f t="shared" si="334"/>
        <v>2019</v>
      </c>
      <c r="G4970" s="140">
        <v>1.2836000000000001</v>
      </c>
      <c r="H4970" s="145">
        <f t="shared" si="332"/>
        <v>1.2836000000000001</v>
      </c>
    </row>
    <row r="4971" spans="1:8">
      <c r="A4971" s="138">
        <v>43476</v>
      </c>
      <c r="B4971" s="136">
        <f t="shared" si="333"/>
        <v>2019</v>
      </c>
      <c r="C4971" s="140">
        <v>1.1478999999999999</v>
      </c>
      <c r="D4971" s="133">
        <f t="shared" si="331"/>
        <v>1.1478999999999999</v>
      </c>
      <c r="E4971" s="144">
        <v>43479</v>
      </c>
      <c r="F4971" s="139">
        <f t="shared" si="334"/>
        <v>2019</v>
      </c>
      <c r="G4971" s="140" t="s">
        <v>50</v>
      </c>
      <c r="H4971" s="145" t="str">
        <f t="shared" si="332"/>
        <v/>
      </c>
    </row>
    <row r="4972" spans="1:8">
      <c r="A4972" s="138">
        <v>43479</v>
      </c>
      <c r="B4972" s="136">
        <f t="shared" si="333"/>
        <v>2019</v>
      </c>
      <c r="C4972" s="140" t="s">
        <v>50</v>
      </c>
      <c r="D4972" s="133" t="str">
        <f t="shared" si="331"/>
        <v/>
      </c>
      <c r="E4972" s="144">
        <v>43480</v>
      </c>
      <c r="F4972" s="139">
        <f t="shared" si="334"/>
        <v>2019</v>
      </c>
      <c r="G4972" s="140">
        <v>1.2761</v>
      </c>
      <c r="H4972" s="145">
        <f t="shared" si="332"/>
        <v>1.2761</v>
      </c>
    </row>
    <row r="4973" spans="1:8">
      <c r="A4973" s="138">
        <v>43480</v>
      </c>
      <c r="B4973" s="136">
        <f t="shared" si="333"/>
        <v>2019</v>
      </c>
      <c r="C4973" s="140">
        <v>1.1392</v>
      </c>
      <c r="D4973" s="133">
        <f t="shared" si="331"/>
        <v>1.1392</v>
      </c>
      <c r="E4973" s="144">
        <v>43481</v>
      </c>
      <c r="F4973" s="139">
        <f t="shared" si="334"/>
        <v>2019</v>
      </c>
      <c r="G4973" s="140">
        <v>1.2862</v>
      </c>
      <c r="H4973" s="145">
        <f t="shared" si="332"/>
        <v>1.2862</v>
      </c>
    </row>
    <row r="4974" spans="1:8">
      <c r="A4974" s="138">
        <v>43481</v>
      </c>
      <c r="B4974" s="136">
        <f t="shared" si="333"/>
        <v>2019</v>
      </c>
      <c r="C4974" s="140">
        <v>1.1408</v>
      </c>
      <c r="D4974" s="133">
        <f t="shared" si="331"/>
        <v>1.1408</v>
      </c>
      <c r="E4974" s="144">
        <v>43482</v>
      </c>
      <c r="F4974" s="139">
        <f t="shared" si="334"/>
        <v>2019</v>
      </c>
      <c r="G4974" s="140">
        <v>1.294</v>
      </c>
      <c r="H4974" s="145">
        <f t="shared" si="332"/>
        <v>1.294</v>
      </c>
    </row>
    <row r="4975" spans="1:8">
      <c r="A4975" s="138">
        <v>43482</v>
      </c>
      <c r="B4975" s="136">
        <f t="shared" si="333"/>
        <v>2019</v>
      </c>
      <c r="C4975" s="140">
        <v>1.1386000000000001</v>
      </c>
      <c r="D4975" s="133">
        <f t="shared" si="331"/>
        <v>1.1386000000000001</v>
      </c>
      <c r="E4975" s="144">
        <v>43483</v>
      </c>
      <c r="F4975" s="139">
        <f t="shared" si="334"/>
        <v>2019</v>
      </c>
      <c r="G4975" s="140">
        <v>1.2898000000000001</v>
      </c>
      <c r="H4975" s="145">
        <f t="shared" si="332"/>
        <v>1.2898000000000001</v>
      </c>
    </row>
    <row r="4976" spans="1:8">
      <c r="A4976" s="138">
        <v>43483</v>
      </c>
      <c r="B4976" s="136">
        <f t="shared" si="333"/>
        <v>2019</v>
      </c>
      <c r="C4976" s="140">
        <v>1.1362000000000001</v>
      </c>
      <c r="D4976" s="133">
        <f t="shared" si="331"/>
        <v>1.1362000000000001</v>
      </c>
      <c r="E4976" s="144">
        <v>43486</v>
      </c>
      <c r="F4976" s="139">
        <f t="shared" si="334"/>
        <v>2019</v>
      </c>
      <c r="G4976" s="140" t="s">
        <v>50</v>
      </c>
      <c r="H4976" s="145" t="str">
        <f t="shared" si="332"/>
        <v/>
      </c>
    </row>
    <row r="4977" spans="1:8">
      <c r="A4977" s="138">
        <v>43486</v>
      </c>
      <c r="B4977" s="136">
        <f t="shared" si="333"/>
        <v>2019</v>
      </c>
      <c r="C4977" s="140" t="s">
        <v>50</v>
      </c>
      <c r="D4977" s="133" t="str">
        <f t="shared" si="331"/>
        <v/>
      </c>
      <c r="E4977" s="144">
        <v>43487</v>
      </c>
      <c r="F4977" s="139">
        <f t="shared" si="334"/>
        <v>2019</v>
      </c>
      <c r="G4977" s="140">
        <v>1.2955000000000001</v>
      </c>
      <c r="H4977" s="145">
        <f t="shared" si="332"/>
        <v>1.2955000000000001</v>
      </c>
    </row>
    <row r="4978" spans="1:8">
      <c r="A4978" s="138">
        <v>43487</v>
      </c>
      <c r="B4978" s="136">
        <f t="shared" si="333"/>
        <v>2019</v>
      </c>
      <c r="C4978" s="140">
        <v>1.1358999999999999</v>
      </c>
      <c r="D4978" s="133">
        <f t="shared" si="331"/>
        <v>1.1358999999999999</v>
      </c>
      <c r="E4978" s="144">
        <v>43488</v>
      </c>
      <c r="F4978" s="139">
        <f t="shared" si="334"/>
        <v>2019</v>
      </c>
      <c r="G4978" s="140">
        <v>1.3073999999999999</v>
      </c>
      <c r="H4978" s="145">
        <f t="shared" si="332"/>
        <v>1.3073999999999999</v>
      </c>
    </row>
    <row r="4979" spans="1:8">
      <c r="A4979" s="138">
        <v>43488</v>
      </c>
      <c r="B4979" s="136">
        <f t="shared" si="333"/>
        <v>2019</v>
      </c>
      <c r="C4979" s="140">
        <v>1.139</v>
      </c>
      <c r="D4979" s="133">
        <f t="shared" si="331"/>
        <v>1.139</v>
      </c>
      <c r="E4979" s="144">
        <v>43489</v>
      </c>
      <c r="F4979" s="139">
        <f t="shared" si="334"/>
        <v>2019</v>
      </c>
      <c r="G4979" s="140">
        <v>1.3027</v>
      </c>
      <c r="H4979" s="145">
        <f t="shared" si="332"/>
        <v>1.3027</v>
      </c>
    </row>
    <row r="4980" spans="1:8">
      <c r="A4980" s="138">
        <v>43489</v>
      </c>
      <c r="B4980" s="136">
        <f t="shared" si="333"/>
        <v>2019</v>
      </c>
      <c r="C4980" s="140">
        <v>1.1322000000000001</v>
      </c>
      <c r="D4980" s="133">
        <f t="shared" si="331"/>
        <v>1.1322000000000001</v>
      </c>
      <c r="E4980" s="144">
        <v>43490</v>
      </c>
      <c r="F4980" s="139">
        <f t="shared" si="334"/>
        <v>2019</v>
      </c>
      <c r="G4980" s="140">
        <v>1.3176000000000001</v>
      </c>
      <c r="H4980" s="145">
        <f t="shared" si="332"/>
        <v>1.3176000000000001</v>
      </c>
    </row>
    <row r="4981" spans="1:8">
      <c r="A4981" s="138">
        <v>43490</v>
      </c>
      <c r="B4981" s="136">
        <f t="shared" si="333"/>
        <v>2019</v>
      </c>
      <c r="C4981" s="140">
        <v>1.1407</v>
      </c>
      <c r="D4981" s="133">
        <f t="shared" si="331"/>
        <v>1.1407</v>
      </c>
      <c r="E4981" s="144">
        <v>43493</v>
      </c>
      <c r="F4981" s="139">
        <f t="shared" si="334"/>
        <v>2019</v>
      </c>
      <c r="G4981" s="140">
        <v>1.3158000000000001</v>
      </c>
      <c r="H4981" s="145">
        <f t="shared" si="332"/>
        <v>1.3158000000000001</v>
      </c>
    </row>
    <row r="4982" spans="1:8">
      <c r="A4982" s="138">
        <v>43493</v>
      </c>
      <c r="B4982" s="136">
        <f t="shared" si="333"/>
        <v>2019</v>
      </c>
      <c r="C4982" s="140">
        <v>1.1437999999999999</v>
      </c>
      <c r="D4982" s="133">
        <f t="shared" si="331"/>
        <v>1.1437999999999999</v>
      </c>
      <c r="E4982" s="144">
        <v>43494</v>
      </c>
      <c r="F4982" s="139">
        <f t="shared" si="334"/>
        <v>2019</v>
      </c>
      <c r="G4982" s="140">
        <v>1.3146</v>
      </c>
      <c r="H4982" s="145">
        <f t="shared" si="332"/>
        <v>1.3146</v>
      </c>
    </row>
    <row r="4983" spans="1:8">
      <c r="A4983" s="138">
        <v>43494</v>
      </c>
      <c r="B4983" s="136">
        <f t="shared" si="333"/>
        <v>2019</v>
      </c>
      <c r="C4983" s="140">
        <v>1.1424000000000001</v>
      </c>
      <c r="D4983" s="133">
        <f t="shared" si="331"/>
        <v>1.1424000000000001</v>
      </c>
      <c r="E4983" s="144">
        <v>43495</v>
      </c>
      <c r="F4983" s="139">
        <f t="shared" si="334"/>
        <v>2019</v>
      </c>
      <c r="G4983" s="140">
        <v>1.3062</v>
      </c>
      <c r="H4983" s="145">
        <f t="shared" si="332"/>
        <v>1.3062</v>
      </c>
    </row>
    <row r="4984" spans="1:8">
      <c r="A4984" s="138">
        <v>43495</v>
      </c>
      <c r="B4984" s="136">
        <f t="shared" si="333"/>
        <v>2019</v>
      </c>
      <c r="C4984" s="140">
        <v>1.1417999999999999</v>
      </c>
      <c r="D4984" s="133">
        <f t="shared" si="331"/>
        <v>1.1417999999999999</v>
      </c>
      <c r="E4984" s="144">
        <v>43496</v>
      </c>
      <c r="F4984" s="139">
        <f t="shared" si="334"/>
        <v>2019</v>
      </c>
      <c r="G4984" s="140">
        <v>1.3134999999999999</v>
      </c>
      <c r="H4984" s="145">
        <f t="shared" si="332"/>
        <v>1.3134999999999999</v>
      </c>
    </row>
    <row r="4985" spans="1:8">
      <c r="A4985" s="138">
        <v>43496</v>
      </c>
      <c r="B4985" s="136">
        <f t="shared" si="333"/>
        <v>2019</v>
      </c>
      <c r="C4985" s="140">
        <v>1.1454</v>
      </c>
      <c r="D4985" s="133">
        <f t="shared" si="331"/>
        <v>1.1454</v>
      </c>
      <c r="E4985" s="144">
        <v>43497</v>
      </c>
      <c r="F4985" s="139">
        <f t="shared" si="334"/>
        <v>2019</v>
      </c>
      <c r="G4985" s="140">
        <v>1.3093999999999999</v>
      </c>
      <c r="H4985" s="145">
        <f t="shared" si="332"/>
        <v>1.3093999999999999</v>
      </c>
    </row>
    <row r="4986" spans="1:8">
      <c r="A4986" s="138">
        <v>43497</v>
      </c>
      <c r="B4986" s="136">
        <f t="shared" si="333"/>
        <v>2019</v>
      </c>
      <c r="C4986" s="140">
        <v>1.1474</v>
      </c>
      <c r="D4986" s="133">
        <f t="shared" si="331"/>
        <v>1.1474</v>
      </c>
      <c r="E4986" s="144">
        <v>43500</v>
      </c>
      <c r="F4986" s="139">
        <f t="shared" si="334"/>
        <v>2019</v>
      </c>
      <c r="G4986" s="140">
        <v>1.3068</v>
      </c>
      <c r="H4986" s="145">
        <f t="shared" si="332"/>
        <v>1.3068</v>
      </c>
    </row>
    <row r="4987" spans="1:8">
      <c r="A4987" s="138">
        <v>43500</v>
      </c>
      <c r="B4987" s="136">
        <f t="shared" si="333"/>
        <v>2019</v>
      </c>
      <c r="C4987" s="140">
        <v>1.1437999999999999</v>
      </c>
      <c r="D4987" s="133">
        <f t="shared" si="331"/>
        <v>1.1437999999999999</v>
      </c>
      <c r="E4987" s="144">
        <v>43501</v>
      </c>
      <c r="F4987" s="139">
        <f t="shared" si="334"/>
        <v>2019</v>
      </c>
      <c r="G4987" s="140">
        <v>1.2947</v>
      </c>
      <c r="H4987" s="145">
        <f t="shared" si="332"/>
        <v>1.2947</v>
      </c>
    </row>
    <row r="4988" spans="1:8">
      <c r="A4988" s="138">
        <v>43501</v>
      </c>
      <c r="B4988" s="136">
        <f t="shared" si="333"/>
        <v>2019</v>
      </c>
      <c r="C4988" s="140">
        <v>1.1406000000000001</v>
      </c>
      <c r="D4988" s="133">
        <f t="shared" si="331"/>
        <v>1.1406000000000001</v>
      </c>
      <c r="E4988" s="144">
        <v>43502</v>
      </c>
      <c r="F4988" s="139">
        <f t="shared" si="334"/>
        <v>2019</v>
      </c>
      <c r="G4988" s="140">
        <v>1.2956000000000001</v>
      </c>
      <c r="H4988" s="145">
        <f t="shared" si="332"/>
        <v>1.2956000000000001</v>
      </c>
    </row>
    <row r="4989" spans="1:8">
      <c r="A4989" s="138">
        <v>43502</v>
      </c>
      <c r="B4989" s="136">
        <f t="shared" si="333"/>
        <v>2019</v>
      </c>
      <c r="C4989" s="140">
        <v>1.1379999999999999</v>
      </c>
      <c r="D4989" s="133">
        <f t="shared" si="331"/>
        <v>1.1379999999999999</v>
      </c>
      <c r="E4989" s="144">
        <v>43503</v>
      </c>
      <c r="F4989" s="139">
        <f t="shared" si="334"/>
        <v>2019</v>
      </c>
      <c r="G4989" s="140">
        <v>1.2966</v>
      </c>
      <c r="H4989" s="145">
        <f t="shared" si="332"/>
        <v>1.2966</v>
      </c>
    </row>
    <row r="4990" spans="1:8">
      <c r="A4990" s="138">
        <v>43503</v>
      </c>
      <c r="B4990" s="136">
        <f t="shared" si="333"/>
        <v>2019</v>
      </c>
      <c r="C4990" s="140">
        <v>1.1356999999999999</v>
      </c>
      <c r="D4990" s="133">
        <f t="shared" si="331"/>
        <v>1.1356999999999999</v>
      </c>
      <c r="E4990" s="144">
        <v>43504</v>
      </c>
      <c r="F4990" s="139">
        <f t="shared" si="334"/>
        <v>2019</v>
      </c>
      <c r="G4990" s="140">
        <v>1.2932999999999999</v>
      </c>
      <c r="H4990" s="145">
        <f t="shared" si="332"/>
        <v>1.2932999999999999</v>
      </c>
    </row>
    <row r="4991" spans="1:8">
      <c r="A4991" s="138">
        <v>43504</v>
      </c>
      <c r="B4991" s="136">
        <f t="shared" si="333"/>
        <v>2019</v>
      </c>
      <c r="C4991" s="140">
        <v>1.1326000000000001</v>
      </c>
      <c r="D4991" s="133">
        <f t="shared" si="331"/>
        <v>1.1326000000000001</v>
      </c>
      <c r="E4991" s="144">
        <v>43507</v>
      </c>
      <c r="F4991" s="139">
        <f t="shared" si="334"/>
        <v>2019</v>
      </c>
      <c r="G4991" s="140">
        <v>1.2862</v>
      </c>
      <c r="H4991" s="145">
        <f t="shared" si="332"/>
        <v>1.2862</v>
      </c>
    </row>
    <row r="4992" spans="1:8">
      <c r="A4992" s="138">
        <v>43507</v>
      </c>
      <c r="B4992" s="136">
        <f t="shared" si="333"/>
        <v>2019</v>
      </c>
      <c r="C4992" s="140">
        <v>1.1276999999999999</v>
      </c>
      <c r="D4992" s="133">
        <f t="shared" si="331"/>
        <v>1.1276999999999999</v>
      </c>
      <c r="E4992" s="144">
        <v>43508</v>
      </c>
      <c r="F4992" s="139">
        <f t="shared" si="334"/>
        <v>2019</v>
      </c>
      <c r="G4992" s="140">
        <v>1.2887</v>
      </c>
      <c r="H4992" s="145">
        <f t="shared" si="332"/>
        <v>1.2887</v>
      </c>
    </row>
    <row r="4993" spans="1:8">
      <c r="A4993" s="138">
        <v>43508</v>
      </c>
      <c r="B4993" s="136">
        <f t="shared" si="333"/>
        <v>2019</v>
      </c>
      <c r="C4993" s="140">
        <v>1.1315999999999999</v>
      </c>
      <c r="D4993" s="133">
        <f t="shared" si="331"/>
        <v>1.1315999999999999</v>
      </c>
      <c r="E4993" s="144">
        <v>43509</v>
      </c>
      <c r="F4993" s="139">
        <f t="shared" si="334"/>
        <v>2019</v>
      </c>
      <c r="G4993" s="140">
        <v>1.2865</v>
      </c>
      <c r="H4993" s="145">
        <f t="shared" si="332"/>
        <v>1.2865</v>
      </c>
    </row>
    <row r="4994" spans="1:8">
      <c r="A4994" s="138">
        <v>43509</v>
      </c>
      <c r="B4994" s="136">
        <f t="shared" si="333"/>
        <v>2019</v>
      </c>
      <c r="C4994" s="140">
        <v>1.1288</v>
      </c>
      <c r="D4994" s="133">
        <f t="shared" si="331"/>
        <v>1.1288</v>
      </c>
      <c r="E4994" s="144">
        <v>43510</v>
      </c>
      <c r="F4994" s="139">
        <f t="shared" si="334"/>
        <v>2019</v>
      </c>
      <c r="G4994" s="140">
        <v>1.2793000000000001</v>
      </c>
      <c r="H4994" s="145">
        <f t="shared" si="332"/>
        <v>1.2793000000000001</v>
      </c>
    </row>
    <row r="4995" spans="1:8">
      <c r="A4995" s="138">
        <v>43510</v>
      </c>
      <c r="B4995" s="136">
        <f t="shared" si="333"/>
        <v>2019</v>
      </c>
      <c r="C4995" s="140">
        <v>1.1284000000000001</v>
      </c>
      <c r="D4995" s="133">
        <f t="shared" si="331"/>
        <v>1.1284000000000001</v>
      </c>
      <c r="E4995" s="144">
        <v>43511</v>
      </c>
      <c r="F4995" s="139">
        <f t="shared" si="334"/>
        <v>2019</v>
      </c>
      <c r="G4995" s="140">
        <v>1.2857000000000001</v>
      </c>
      <c r="H4995" s="145">
        <f t="shared" si="332"/>
        <v>1.2857000000000001</v>
      </c>
    </row>
    <row r="4996" spans="1:8">
      <c r="A4996" s="138">
        <v>43511</v>
      </c>
      <c r="B4996" s="136">
        <f t="shared" si="333"/>
        <v>2019</v>
      </c>
      <c r="C4996" s="140">
        <v>1.1268</v>
      </c>
      <c r="D4996" s="133">
        <f t="shared" si="331"/>
        <v>1.1268</v>
      </c>
      <c r="E4996" s="144">
        <v>43514</v>
      </c>
      <c r="F4996" s="139">
        <f t="shared" si="334"/>
        <v>2019</v>
      </c>
      <c r="G4996" s="140" t="s">
        <v>50</v>
      </c>
      <c r="H4996" s="145" t="str">
        <f t="shared" si="332"/>
        <v/>
      </c>
    </row>
    <row r="4997" spans="1:8">
      <c r="A4997" s="138">
        <v>43514</v>
      </c>
      <c r="B4997" s="136">
        <f t="shared" si="333"/>
        <v>2019</v>
      </c>
      <c r="C4997" s="140" t="s">
        <v>50</v>
      </c>
      <c r="D4997" s="133" t="str">
        <f t="shared" si="331"/>
        <v/>
      </c>
      <c r="E4997" s="144">
        <v>43515</v>
      </c>
      <c r="F4997" s="139">
        <f t="shared" si="334"/>
        <v>2019</v>
      </c>
      <c r="G4997" s="140">
        <v>1.3036000000000001</v>
      </c>
      <c r="H4997" s="145">
        <f t="shared" si="332"/>
        <v>1.3036000000000001</v>
      </c>
    </row>
    <row r="4998" spans="1:8">
      <c r="A4998" s="138">
        <v>43515</v>
      </c>
      <c r="B4998" s="136">
        <f t="shared" si="333"/>
        <v>2019</v>
      </c>
      <c r="C4998" s="140">
        <v>1.1328</v>
      </c>
      <c r="D4998" s="133">
        <f t="shared" si="331"/>
        <v>1.1328</v>
      </c>
      <c r="E4998" s="144">
        <v>43516</v>
      </c>
      <c r="F4998" s="139">
        <f t="shared" si="334"/>
        <v>2019</v>
      </c>
      <c r="G4998" s="140" t="s">
        <v>50</v>
      </c>
      <c r="H4998" s="145" t="str">
        <f t="shared" si="332"/>
        <v/>
      </c>
    </row>
    <row r="4999" spans="1:8">
      <c r="A4999" s="138">
        <v>43516</v>
      </c>
      <c r="B4999" s="136">
        <f t="shared" si="333"/>
        <v>2019</v>
      </c>
      <c r="C4999" s="140" t="s">
        <v>50</v>
      </c>
      <c r="D4999" s="133" t="str">
        <f t="shared" ref="D4999:D5062" si="335">IF(ISNUMBER(C4999),C4999,"")</f>
        <v/>
      </c>
      <c r="E4999" s="144">
        <v>43517</v>
      </c>
      <c r="F4999" s="139">
        <f t="shared" si="334"/>
        <v>2019</v>
      </c>
      <c r="G4999" s="140">
        <v>1.306</v>
      </c>
      <c r="H4999" s="145">
        <f t="shared" ref="H4999:H5062" si="336">IF(ISNUMBER(G4999),G4999,"")</f>
        <v>1.306</v>
      </c>
    </row>
    <row r="5000" spans="1:8">
      <c r="A5000" s="138">
        <v>43517</v>
      </c>
      <c r="B5000" s="136">
        <f t="shared" ref="B5000:B5063" si="337">YEAR(A5000)</f>
        <v>2019</v>
      </c>
      <c r="C5000" s="140">
        <v>1.1337999999999999</v>
      </c>
      <c r="D5000" s="133">
        <f t="shared" si="335"/>
        <v>1.1337999999999999</v>
      </c>
      <c r="E5000" s="144">
        <v>43518</v>
      </c>
      <c r="F5000" s="139">
        <f t="shared" si="334"/>
        <v>2019</v>
      </c>
      <c r="G5000" s="140">
        <v>1.3067</v>
      </c>
      <c r="H5000" s="145">
        <f t="shared" si="336"/>
        <v>1.3067</v>
      </c>
    </row>
    <row r="5001" spans="1:8">
      <c r="A5001" s="138">
        <v>43518</v>
      </c>
      <c r="B5001" s="136">
        <f t="shared" si="337"/>
        <v>2019</v>
      </c>
      <c r="C5001" s="140">
        <v>1.1342000000000001</v>
      </c>
      <c r="D5001" s="133">
        <f t="shared" si="335"/>
        <v>1.1342000000000001</v>
      </c>
      <c r="E5001" s="144">
        <v>43521</v>
      </c>
      <c r="F5001" s="139">
        <f t="shared" ref="F5001:F5064" si="338">YEAR(E5001)</f>
        <v>2019</v>
      </c>
      <c r="G5001" s="140">
        <v>1.3059000000000001</v>
      </c>
      <c r="H5001" s="145">
        <f t="shared" si="336"/>
        <v>1.3059000000000001</v>
      </c>
    </row>
    <row r="5002" spans="1:8">
      <c r="A5002" s="138">
        <v>43521</v>
      </c>
      <c r="B5002" s="136">
        <f t="shared" si="337"/>
        <v>2019</v>
      </c>
      <c r="C5002" s="140">
        <v>1.1345000000000001</v>
      </c>
      <c r="D5002" s="133">
        <f t="shared" si="335"/>
        <v>1.1345000000000001</v>
      </c>
      <c r="E5002" s="144">
        <v>43522</v>
      </c>
      <c r="F5002" s="139">
        <f t="shared" si="338"/>
        <v>2019</v>
      </c>
      <c r="G5002" s="140">
        <v>1.3251999999999999</v>
      </c>
      <c r="H5002" s="145">
        <f t="shared" si="336"/>
        <v>1.3251999999999999</v>
      </c>
    </row>
    <row r="5003" spans="1:8">
      <c r="A5003" s="138">
        <v>43522</v>
      </c>
      <c r="B5003" s="136">
        <f t="shared" si="337"/>
        <v>2019</v>
      </c>
      <c r="C5003" s="140">
        <v>1.1374</v>
      </c>
      <c r="D5003" s="133">
        <f t="shared" si="335"/>
        <v>1.1374</v>
      </c>
      <c r="E5003" s="144">
        <v>43523</v>
      </c>
      <c r="F5003" s="139">
        <f t="shared" si="338"/>
        <v>2019</v>
      </c>
      <c r="G5003" s="140">
        <v>1.3318000000000001</v>
      </c>
      <c r="H5003" s="145">
        <f t="shared" si="336"/>
        <v>1.3318000000000001</v>
      </c>
    </row>
    <row r="5004" spans="1:8">
      <c r="A5004" s="138">
        <v>43523</v>
      </c>
      <c r="B5004" s="136">
        <f t="shared" si="337"/>
        <v>2019</v>
      </c>
      <c r="C5004" s="140">
        <v>1.137</v>
      </c>
      <c r="D5004" s="133">
        <f t="shared" si="335"/>
        <v>1.137</v>
      </c>
      <c r="E5004" s="144">
        <v>43524</v>
      </c>
      <c r="F5004" s="139">
        <f t="shared" si="338"/>
        <v>2019</v>
      </c>
      <c r="G5004" s="140">
        <v>1.3273999999999999</v>
      </c>
      <c r="H5004" s="145">
        <f t="shared" si="336"/>
        <v>1.3273999999999999</v>
      </c>
    </row>
    <row r="5005" spans="1:8">
      <c r="A5005" s="138">
        <v>43524</v>
      </c>
      <c r="B5005" s="136">
        <f t="shared" si="337"/>
        <v>2019</v>
      </c>
      <c r="C5005" s="140">
        <v>1.1378999999999999</v>
      </c>
      <c r="D5005" s="133">
        <f t="shared" si="335"/>
        <v>1.1378999999999999</v>
      </c>
      <c r="E5005" s="144">
        <v>43525</v>
      </c>
      <c r="F5005" s="139">
        <f t="shared" si="338"/>
        <v>2019</v>
      </c>
      <c r="G5005" s="140">
        <v>1.3222</v>
      </c>
      <c r="H5005" s="145">
        <f t="shared" si="336"/>
        <v>1.3222</v>
      </c>
    </row>
    <row r="5006" spans="1:8">
      <c r="A5006" s="138">
        <v>43525</v>
      </c>
      <c r="B5006" s="136">
        <f t="shared" si="337"/>
        <v>2019</v>
      </c>
      <c r="C5006" s="140">
        <v>1.1375999999999999</v>
      </c>
      <c r="D5006" s="133">
        <f t="shared" si="335"/>
        <v>1.1375999999999999</v>
      </c>
      <c r="E5006" s="144">
        <v>43528</v>
      </c>
      <c r="F5006" s="139">
        <f t="shared" si="338"/>
        <v>2019</v>
      </c>
      <c r="G5006" s="140">
        <v>1.3186</v>
      </c>
      <c r="H5006" s="145">
        <f t="shared" si="336"/>
        <v>1.3186</v>
      </c>
    </row>
    <row r="5007" spans="1:8">
      <c r="A5007" s="138">
        <v>43528</v>
      </c>
      <c r="B5007" s="136">
        <f t="shared" si="337"/>
        <v>2019</v>
      </c>
      <c r="C5007" s="140">
        <v>1.1328</v>
      </c>
      <c r="D5007" s="133">
        <f t="shared" si="335"/>
        <v>1.1328</v>
      </c>
      <c r="E5007" s="144">
        <v>43529</v>
      </c>
      <c r="F5007" s="139">
        <f t="shared" si="338"/>
        <v>2019</v>
      </c>
      <c r="G5007" s="140">
        <v>1.3141</v>
      </c>
      <c r="H5007" s="145">
        <f t="shared" si="336"/>
        <v>1.3141</v>
      </c>
    </row>
    <row r="5008" spans="1:8">
      <c r="A5008" s="138">
        <v>43529</v>
      </c>
      <c r="B5008" s="136">
        <f t="shared" si="337"/>
        <v>2019</v>
      </c>
      <c r="C5008" s="140">
        <v>1.1299999999999999</v>
      </c>
      <c r="D5008" s="133">
        <f t="shared" si="335"/>
        <v>1.1299999999999999</v>
      </c>
      <c r="E5008" s="144">
        <v>43530</v>
      </c>
      <c r="F5008" s="139">
        <f t="shared" si="338"/>
        <v>2019</v>
      </c>
      <c r="G5008" s="140">
        <v>1.3148</v>
      </c>
      <c r="H5008" s="145">
        <f t="shared" si="336"/>
        <v>1.3148</v>
      </c>
    </row>
    <row r="5009" spans="1:8">
      <c r="A5009" s="138">
        <v>43530</v>
      </c>
      <c r="B5009" s="136">
        <f t="shared" si="337"/>
        <v>2019</v>
      </c>
      <c r="C5009" s="140">
        <v>1.1319999999999999</v>
      </c>
      <c r="D5009" s="133">
        <f t="shared" si="335"/>
        <v>1.1319999999999999</v>
      </c>
      <c r="E5009" s="144">
        <v>43531</v>
      </c>
      <c r="F5009" s="139">
        <f t="shared" si="338"/>
        <v>2019</v>
      </c>
      <c r="G5009" s="140">
        <v>1.3107</v>
      </c>
      <c r="H5009" s="145">
        <f t="shared" si="336"/>
        <v>1.3107</v>
      </c>
    </row>
    <row r="5010" spans="1:8">
      <c r="A5010" s="138">
        <v>43531</v>
      </c>
      <c r="B5010" s="136">
        <f t="shared" si="337"/>
        <v>2019</v>
      </c>
      <c r="C5010" s="140">
        <v>1.1214</v>
      </c>
      <c r="D5010" s="133">
        <f t="shared" si="335"/>
        <v>1.1214</v>
      </c>
      <c r="E5010" s="144">
        <v>43532</v>
      </c>
      <c r="F5010" s="139">
        <f t="shared" si="338"/>
        <v>2019</v>
      </c>
      <c r="G5010" s="140">
        <v>1.3009999999999999</v>
      </c>
      <c r="H5010" s="145">
        <f t="shared" si="336"/>
        <v>1.3009999999999999</v>
      </c>
    </row>
    <row r="5011" spans="1:8">
      <c r="A5011" s="138">
        <v>43532</v>
      </c>
      <c r="B5011" s="136">
        <f t="shared" si="337"/>
        <v>2019</v>
      </c>
      <c r="C5011" s="140">
        <v>1.1243000000000001</v>
      </c>
      <c r="D5011" s="133">
        <f t="shared" si="335"/>
        <v>1.1243000000000001</v>
      </c>
      <c r="E5011" s="144">
        <v>43535</v>
      </c>
      <c r="F5011" s="139">
        <f t="shared" si="338"/>
        <v>2019</v>
      </c>
      <c r="G5011" s="140">
        <v>1.3095000000000001</v>
      </c>
      <c r="H5011" s="145">
        <f t="shared" si="336"/>
        <v>1.3095000000000001</v>
      </c>
    </row>
    <row r="5012" spans="1:8">
      <c r="A5012" s="138">
        <v>43535</v>
      </c>
      <c r="B5012" s="136">
        <f t="shared" si="337"/>
        <v>2019</v>
      </c>
      <c r="C5012" s="140">
        <v>1.1226</v>
      </c>
      <c r="D5012" s="133">
        <f t="shared" si="335"/>
        <v>1.1226</v>
      </c>
      <c r="E5012" s="144">
        <v>43536</v>
      </c>
      <c r="F5012" s="139">
        <f t="shared" si="338"/>
        <v>2019</v>
      </c>
      <c r="G5012" s="140">
        <v>1.3101</v>
      </c>
      <c r="H5012" s="145">
        <f t="shared" si="336"/>
        <v>1.3101</v>
      </c>
    </row>
    <row r="5013" spans="1:8">
      <c r="A5013" s="138">
        <v>43536</v>
      </c>
      <c r="B5013" s="136">
        <f t="shared" si="337"/>
        <v>2019</v>
      </c>
      <c r="C5013" s="140">
        <v>1.1275999999999999</v>
      </c>
      <c r="D5013" s="133">
        <f t="shared" si="335"/>
        <v>1.1275999999999999</v>
      </c>
      <c r="E5013" s="144">
        <v>43537</v>
      </c>
      <c r="F5013" s="139">
        <f t="shared" si="338"/>
        <v>2019</v>
      </c>
      <c r="G5013" s="140">
        <v>1.323</v>
      </c>
      <c r="H5013" s="145">
        <f t="shared" si="336"/>
        <v>1.323</v>
      </c>
    </row>
    <row r="5014" spans="1:8">
      <c r="A5014" s="138">
        <v>43537</v>
      </c>
      <c r="B5014" s="136">
        <f t="shared" si="337"/>
        <v>2019</v>
      </c>
      <c r="C5014" s="140">
        <v>1.131</v>
      </c>
      <c r="D5014" s="133">
        <f t="shared" si="335"/>
        <v>1.131</v>
      </c>
      <c r="E5014" s="144">
        <v>43538</v>
      </c>
      <c r="F5014" s="139">
        <f t="shared" si="338"/>
        <v>2019</v>
      </c>
      <c r="G5014" s="140">
        <v>1.3281000000000001</v>
      </c>
      <c r="H5014" s="145">
        <f t="shared" si="336"/>
        <v>1.3281000000000001</v>
      </c>
    </row>
    <row r="5015" spans="1:8">
      <c r="A5015" s="138">
        <v>43538</v>
      </c>
      <c r="B5015" s="136">
        <f t="shared" si="337"/>
        <v>2019</v>
      </c>
      <c r="C5015" s="140">
        <v>1.1304000000000001</v>
      </c>
      <c r="D5015" s="133">
        <f t="shared" si="335"/>
        <v>1.1304000000000001</v>
      </c>
      <c r="E5015" s="144">
        <v>43539</v>
      </c>
      <c r="F5015" s="139">
        <f t="shared" si="338"/>
        <v>2019</v>
      </c>
      <c r="G5015" s="140">
        <v>1.3278000000000001</v>
      </c>
      <c r="H5015" s="145">
        <f t="shared" si="336"/>
        <v>1.3278000000000001</v>
      </c>
    </row>
    <row r="5016" spans="1:8">
      <c r="A5016" s="138">
        <v>43539</v>
      </c>
      <c r="B5016" s="136">
        <f t="shared" si="337"/>
        <v>2019</v>
      </c>
      <c r="C5016" s="140">
        <v>1.1326000000000001</v>
      </c>
      <c r="D5016" s="133">
        <f t="shared" si="335"/>
        <v>1.1326000000000001</v>
      </c>
      <c r="E5016" s="144">
        <v>43542</v>
      </c>
      <c r="F5016" s="139">
        <f t="shared" si="338"/>
        <v>2019</v>
      </c>
      <c r="G5016" s="140">
        <v>1.3223</v>
      </c>
      <c r="H5016" s="145">
        <f t="shared" si="336"/>
        <v>1.3223</v>
      </c>
    </row>
    <row r="5017" spans="1:8">
      <c r="A5017" s="138">
        <v>43542</v>
      </c>
      <c r="B5017" s="136">
        <f t="shared" si="337"/>
        <v>2019</v>
      </c>
      <c r="C5017" s="140">
        <v>1.1336999999999999</v>
      </c>
      <c r="D5017" s="133">
        <f t="shared" si="335"/>
        <v>1.1336999999999999</v>
      </c>
      <c r="E5017" s="144">
        <v>43543</v>
      </c>
      <c r="F5017" s="139">
        <f t="shared" si="338"/>
        <v>2019</v>
      </c>
      <c r="G5017" s="140">
        <v>1.3263</v>
      </c>
      <c r="H5017" s="145">
        <f t="shared" si="336"/>
        <v>1.3263</v>
      </c>
    </row>
    <row r="5018" spans="1:8">
      <c r="A5018" s="138">
        <v>43543</v>
      </c>
      <c r="B5018" s="136">
        <f t="shared" si="337"/>
        <v>2019</v>
      </c>
      <c r="C5018" s="140">
        <v>1.1346000000000001</v>
      </c>
      <c r="D5018" s="133">
        <f t="shared" si="335"/>
        <v>1.1346000000000001</v>
      </c>
      <c r="E5018" s="144">
        <v>43544</v>
      </c>
      <c r="F5018" s="139">
        <f t="shared" si="338"/>
        <v>2019</v>
      </c>
      <c r="G5018" s="140">
        <v>1.3190999999999999</v>
      </c>
      <c r="H5018" s="145">
        <f t="shared" si="336"/>
        <v>1.3190999999999999</v>
      </c>
    </row>
    <row r="5019" spans="1:8">
      <c r="A5019" s="138">
        <v>43544</v>
      </c>
      <c r="B5019" s="136">
        <f t="shared" si="337"/>
        <v>2019</v>
      </c>
      <c r="C5019" s="140">
        <v>1.1352</v>
      </c>
      <c r="D5019" s="133">
        <f t="shared" si="335"/>
        <v>1.1352</v>
      </c>
      <c r="E5019" s="144">
        <v>43545</v>
      </c>
      <c r="F5019" s="139">
        <f t="shared" si="338"/>
        <v>2019</v>
      </c>
      <c r="G5019" s="140">
        <v>1.3072999999999999</v>
      </c>
      <c r="H5019" s="145">
        <f t="shared" si="336"/>
        <v>1.3072999999999999</v>
      </c>
    </row>
    <row r="5020" spans="1:8">
      <c r="A5020" s="138">
        <v>43545</v>
      </c>
      <c r="B5020" s="136">
        <f t="shared" si="337"/>
        <v>2019</v>
      </c>
      <c r="C5020" s="140">
        <v>1.1361000000000001</v>
      </c>
      <c r="D5020" s="133">
        <f t="shared" si="335"/>
        <v>1.1361000000000001</v>
      </c>
      <c r="E5020" s="144">
        <v>43546</v>
      </c>
      <c r="F5020" s="139">
        <f t="shared" si="338"/>
        <v>2019</v>
      </c>
      <c r="G5020" s="140">
        <v>1.3219000000000001</v>
      </c>
      <c r="H5020" s="145">
        <f t="shared" si="336"/>
        <v>1.3219000000000001</v>
      </c>
    </row>
    <row r="5021" spans="1:8">
      <c r="A5021" s="138">
        <v>43546</v>
      </c>
      <c r="B5021" s="136">
        <f t="shared" si="337"/>
        <v>2019</v>
      </c>
      <c r="C5021" s="140">
        <v>1.1282000000000001</v>
      </c>
      <c r="D5021" s="133">
        <f t="shared" si="335"/>
        <v>1.1282000000000001</v>
      </c>
      <c r="E5021" s="144">
        <v>43549</v>
      </c>
      <c r="F5021" s="139">
        <f t="shared" si="338"/>
        <v>2019</v>
      </c>
      <c r="G5021" s="140">
        <v>1.3203</v>
      </c>
      <c r="H5021" s="145">
        <f t="shared" si="336"/>
        <v>1.3203</v>
      </c>
    </row>
    <row r="5022" spans="1:8">
      <c r="A5022" s="138">
        <v>43549</v>
      </c>
      <c r="B5022" s="136">
        <f t="shared" si="337"/>
        <v>2019</v>
      </c>
      <c r="C5022" s="140">
        <v>1.1324000000000001</v>
      </c>
      <c r="D5022" s="133">
        <f t="shared" si="335"/>
        <v>1.1324000000000001</v>
      </c>
      <c r="E5022" s="144">
        <v>43550</v>
      </c>
      <c r="F5022" s="139">
        <f t="shared" si="338"/>
        <v>2019</v>
      </c>
      <c r="G5022" s="140">
        <v>1.3214999999999999</v>
      </c>
      <c r="H5022" s="145">
        <f t="shared" si="336"/>
        <v>1.3214999999999999</v>
      </c>
    </row>
    <row r="5023" spans="1:8">
      <c r="A5023" s="138">
        <v>43550</v>
      </c>
      <c r="B5023" s="136">
        <f t="shared" si="337"/>
        <v>2019</v>
      </c>
      <c r="C5023" s="140">
        <v>1.1279999999999999</v>
      </c>
      <c r="D5023" s="133">
        <f t="shared" si="335"/>
        <v>1.1279999999999999</v>
      </c>
      <c r="E5023" s="144">
        <v>43551</v>
      </c>
      <c r="F5023" s="139">
        <f t="shared" si="338"/>
        <v>2019</v>
      </c>
      <c r="G5023" s="140">
        <v>1.3191999999999999</v>
      </c>
      <c r="H5023" s="145">
        <f t="shared" si="336"/>
        <v>1.3191999999999999</v>
      </c>
    </row>
    <row r="5024" spans="1:8">
      <c r="A5024" s="138">
        <v>43551</v>
      </c>
      <c r="B5024" s="136">
        <f t="shared" si="337"/>
        <v>2019</v>
      </c>
      <c r="C5024" s="140">
        <v>1.125</v>
      </c>
      <c r="D5024" s="133">
        <f t="shared" si="335"/>
        <v>1.125</v>
      </c>
      <c r="E5024" s="144">
        <v>43552</v>
      </c>
      <c r="F5024" s="139">
        <f t="shared" si="338"/>
        <v>2019</v>
      </c>
      <c r="G5024" s="140">
        <v>1.3088</v>
      </c>
      <c r="H5024" s="145">
        <f t="shared" si="336"/>
        <v>1.3088</v>
      </c>
    </row>
    <row r="5025" spans="1:8">
      <c r="A5025" s="138">
        <v>43552</v>
      </c>
      <c r="B5025" s="136">
        <f t="shared" si="337"/>
        <v>2019</v>
      </c>
      <c r="C5025" s="140">
        <v>1.1235999999999999</v>
      </c>
      <c r="D5025" s="133">
        <f t="shared" si="335"/>
        <v>1.1235999999999999</v>
      </c>
      <c r="E5025" s="144">
        <v>43553</v>
      </c>
      <c r="F5025" s="139">
        <f t="shared" si="338"/>
        <v>2019</v>
      </c>
      <c r="G5025" s="140">
        <v>1.3031999999999999</v>
      </c>
      <c r="H5025" s="145">
        <f t="shared" si="336"/>
        <v>1.3031999999999999</v>
      </c>
    </row>
    <row r="5026" spans="1:8">
      <c r="A5026" s="138">
        <v>43553</v>
      </c>
      <c r="B5026" s="136">
        <f t="shared" si="337"/>
        <v>2019</v>
      </c>
      <c r="C5026" s="140">
        <v>1.1228</v>
      </c>
      <c r="D5026" s="133">
        <f t="shared" si="335"/>
        <v>1.1228</v>
      </c>
      <c r="E5026" s="144">
        <v>43556</v>
      </c>
      <c r="F5026" s="139">
        <f t="shared" si="338"/>
        <v>2019</v>
      </c>
      <c r="G5026" s="140">
        <v>1.3144</v>
      </c>
      <c r="H5026" s="145">
        <f t="shared" si="336"/>
        <v>1.3144</v>
      </c>
    </row>
    <row r="5027" spans="1:8">
      <c r="A5027" s="138">
        <v>43556</v>
      </c>
      <c r="B5027" s="136">
        <f t="shared" si="337"/>
        <v>2019</v>
      </c>
      <c r="C5027" s="140">
        <v>1.121</v>
      </c>
      <c r="D5027" s="133">
        <f t="shared" si="335"/>
        <v>1.121</v>
      </c>
      <c r="E5027" s="144">
        <v>43557</v>
      </c>
      <c r="F5027" s="139">
        <f t="shared" si="338"/>
        <v>2019</v>
      </c>
      <c r="G5027" s="140">
        <v>1.3035000000000001</v>
      </c>
      <c r="H5027" s="145">
        <f t="shared" si="336"/>
        <v>1.3035000000000001</v>
      </c>
    </row>
    <row r="5028" spans="1:8">
      <c r="A5028" s="138">
        <v>43557</v>
      </c>
      <c r="B5028" s="136">
        <f t="shared" si="337"/>
        <v>2019</v>
      </c>
      <c r="C5028" s="140">
        <v>1.1186</v>
      </c>
      <c r="D5028" s="133">
        <f t="shared" si="335"/>
        <v>1.1186</v>
      </c>
      <c r="E5028" s="144">
        <v>43558</v>
      </c>
      <c r="F5028" s="139">
        <f t="shared" si="338"/>
        <v>2019</v>
      </c>
      <c r="G5028" s="140">
        <v>1.3181</v>
      </c>
      <c r="H5028" s="145">
        <f t="shared" si="336"/>
        <v>1.3181</v>
      </c>
    </row>
    <row r="5029" spans="1:8">
      <c r="A5029" s="138">
        <v>43558</v>
      </c>
      <c r="B5029" s="136">
        <f t="shared" si="337"/>
        <v>2019</v>
      </c>
      <c r="C5029" s="140">
        <v>1.1242000000000001</v>
      </c>
      <c r="D5029" s="133">
        <f t="shared" si="335"/>
        <v>1.1242000000000001</v>
      </c>
      <c r="E5029" s="144">
        <v>43559</v>
      </c>
      <c r="F5029" s="139">
        <f t="shared" si="338"/>
        <v>2019</v>
      </c>
      <c r="G5029" s="140">
        <v>1.3071999999999999</v>
      </c>
      <c r="H5029" s="145">
        <f t="shared" si="336"/>
        <v>1.3071999999999999</v>
      </c>
    </row>
    <row r="5030" spans="1:8">
      <c r="A5030" s="138">
        <v>43559</v>
      </c>
      <c r="B5030" s="136">
        <f t="shared" si="337"/>
        <v>2019</v>
      </c>
      <c r="C5030" s="140">
        <v>1.1215999999999999</v>
      </c>
      <c r="D5030" s="133">
        <f t="shared" si="335"/>
        <v>1.1215999999999999</v>
      </c>
      <c r="E5030" s="144">
        <v>43560</v>
      </c>
      <c r="F5030" s="139">
        <f t="shared" si="338"/>
        <v>2019</v>
      </c>
      <c r="G5030" s="140">
        <v>1.3009999999999999</v>
      </c>
      <c r="H5030" s="145">
        <f t="shared" si="336"/>
        <v>1.3009999999999999</v>
      </c>
    </row>
    <row r="5031" spans="1:8">
      <c r="A5031" s="138">
        <v>43560</v>
      </c>
      <c r="B5031" s="136">
        <f t="shared" si="337"/>
        <v>2019</v>
      </c>
      <c r="C5031" s="140">
        <v>1.1216999999999999</v>
      </c>
      <c r="D5031" s="133">
        <f t="shared" si="335"/>
        <v>1.1216999999999999</v>
      </c>
      <c r="E5031" s="144">
        <v>43563</v>
      </c>
      <c r="F5031" s="139">
        <f t="shared" si="338"/>
        <v>2019</v>
      </c>
      <c r="G5031" s="140">
        <v>1.3048</v>
      </c>
      <c r="H5031" s="145">
        <f t="shared" si="336"/>
        <v>1.3048</v>
      </c>
    </row>
    <row r="5032" spans="1:8">
      <c r="A5032" s="138">
        <v>43563</v>
      </c>
      <c r="B5032" s="136">
        <f t="shared" si="337"/>
        <v>2019</v>
      </c>
      <c r="C5032" s="140">
        <v>1.1262000000000001</v>
      </c>
      <c r="D5032" s="133">
        <f t="shared" si="335"/>
        <v>1.1262000000000001</v>
      </c>
      <c r="E5032" s="144">
        <v>43564</v>
      </c>
      <c r="F5032" s="139">
        <f t="shared" si="338"/>
        <v>2019</v>
      </c>
      <c r="G5032" s="140">
        <v>1.3048</v>
      </c>
      <c r="H5032" s="145">
        <f t="shared" si="336"/>
        <v>1.3048</v>
      </c>
    </row>
    <row r="5033" spans="1:8">
      <c r="A5033" s="138">
        <v>43564</v>
      </c>
      <c r="B5033" s="136">
        <f t="shared" si="337"/>
        <v>2019</v>
      </c>
      <c r="C5033" s="140">
        <v>1.1277999999999999</v>
      </c>
      <c r="D5033" s="133">
        <f t="shared" si="335"/>
        <v>1.1277999999999999</v>
      </c>
      <c r="E5033" s="144">
        <v>43565</v>
      </c>
      <c r="F5033" s="139">
        <f t="shared" si="338"/>
        <v>2019</v>
      </c>
      <c r="G5033" s="140">
        <v>1.31</v>
      </c>
      <c r="H5033" s="145">
        <f t="shared" si="336"/>
        <v>1.31</v>
      </c>
    </row>
    <row r="5034" spans="1:8">
      <c r="A5034" s="138">
        <v>43565</v>
      </c>
      <c r="B5034" s="136">
        <f t="shared" si="337"/>
        <v>2019</v>
      </c>
      <c r="C5034" s="140">
        <v>1.1266</v>
      </c>
      <c r="D5034" s="133">
        <f t="shared" si="335"/>
        <v>1.1266</v>
      </c>
      <c r="E5034" s="144">
        <v>43566</v>
      </c>
      <c r="F5034" s="139">
        <f t="shared" si="338"/>
        <v>2019</v>
      </c>
      <c r="G5034" s="140">
        <v>1.3068</v>
      </c>
      <c r="H5034" s="145">
        <f t="shared" si="336"/>
        <v>1.3068</v>
      </c>
    </row>
    <row r="5035" spans="1:8">
      <c r="A5035" s="138">
        <v>43566</v>
      </c>
      <c r="B5035" s="136">
        <f t="shared" si="337"/>
        <v>2019</v>
      </c>
      <c r="C5035" s="140">
        <v>1.1262000000000001</v>
      </c>
      <c r="D5035" s="133">
        <f t="shared" si="335"/>
        <v>1.1262000000000001</v>
      </c>
      <c r="E5035" s="144">
        <v>43567</v>
      </c>
      <c r="F5035" s="139">
        <f t="shared" si="338"/>
        <v>2019</v>
      </c>
      <c r="G5035" s="140">
        <v>1.3086</v>
      </c>
      <c r="H5035" s="145">
        <f t="shared" si="336"/>
        <v>1.3086</v>
      </c>
    </row>
    <row r="5036" spans="1:8">
      <c r="A5036" s="138">
        <v>43567</v>
      </c>
      <c r="B5036" s="136">
        <f t="shared" si="337"/>
        <v>2019</v>
      </c>
      <c r="C5036" s="140">
        <v>1.1304000000000001</v>
      </c>
      <c r="D5036" s="133">
        <f t="shared" si="335"/>
        <v>1.1304000000000001</v>
      </c>
      <c r="E5036" s="144">
        <v>43570</v>
      </c>
      <c r="F5036" s="139">
        <f t="shared" si="338"/>
        <v>2019</v>
      </c>
      <c r="G5036" s="140">
        <v>1.3105</v>
      </c>
      <c r="H5036" s="145">
        <f t="shared" si="336"/>
        <v>1.3105</v>
      </c>
    </row>
    <row r="5037" spans="1:8">
      <c r="A5037" s="138">
        <v>43570</v>
      </c>
      <c r="B5037" s="136">
        <f t="shared" si="337"/>
        <v>2019</v>
      </c>
      <c r="C5037" s="140">
        <v>1.1304000000000001</v>
      </c>
      <c r="D5037" s="133">
        <f t="shared" si="335"/>
        <v>1.1304000000000001</v>
      </c>
      <c r="E5037" s="144">
        <v>43571</v>
      </c>
      <c r="F5037" s="139">
        <f t="shared" si="338"/>
        <v>2019</v>
      </c>
      <c r="G5037" s="140">
        <v>1.3048999999999999</v>
      </c>
      <c r="H5037" s="145">
        <f t="shared" si="336"/>
        <v>1.3048999999999999</v>
      </c>
    </row>
    <row r="5038" spans="1:8">
      <c r="A5038" s="138">
        <v>43571</v>
      </c>
      <c r="B5038" s="136">
        <f t="shared" si="337"/>
        <v>2019</v>
      </c>
      <c r="C5038" s="140">
        <v>1.1293</v>
      </c>
      <c r="D5038" s="133">
        <f t="shared" si="335"/>
        <v>1.1293</v>
      </c>
      <c r="E5038" s="144">
        <v>43572</v>
      </c>
      <c r="F5038" s="139">
        <f t="shared" si="338"/>
        <v>2019</v>
      </c>
      <c r="G5038" s="140">
        <v>1.3036000000000001</v>
      </c>
      <c r="H5038" s="145">
        <f t="shared" si="336"/>
        <v>1.3036000000000001</v>
      </c>
    </row>
    <row r="5039" spans="1:8">
      <c r="A5039" s="138">
        <v>43572</v>
      </c>
      <c r="B5039" s="136">
        <f t="shared" si="337"/>
        <v>2019</v>
      </c>
      <c r="C5039" s="140">
        <v>1.1296999999999999</v>
      </c>
      <c r="D5039" s="133">
        <f t="shared" si="335"/>
        <v>1.1296999999999999</v>
      </c>
      <c r="E5039" s="144">
        <v>43573</v>
      </c>
      <c r="F5039" s="139">
        <f t="shared" si="338"/>
        <v>2019</v>
      </c>
      <c r="G5039" s="140">
        <v>1.3003</v>
      </c>
      <c r="H5039" s="145">
        <f t="shared" si="336"/>
        <v>1.3003</v>
      </c>
    </row>
    <row r="5040" spans="1:8">
      <c r="A5040" s="138">
        <v>43573</v>
      </c>
      <c r="B5040" s="136">
        <f t="shared" si="337"/>
        <v>2019</v>
      </c>
      <c r="C5040" s="140">
        <v>1.1241000000000001</v>
      </c>
      <c r="D5040" s="133">
        <f t="shared" si="335"/>
        <v>1.1241000000000001</v>
      </c>
      <c r="E5040" s="144">
        <v>43574</v>
      </c>
      <c r="F5040" s="139">
        <f t="shared" si="338"/>
        <v>2019</v>
      </c>
      <c r="G5040" s="140">
        <v>1.3003</v>
      </c>
      <c r="H5040" s="145">
        <f t="shared" si="336"/>
        <v>1.3003</v>
      </c>
    </row>
    <row r="5041" spans="1:8">
      <c r="A5041" s="138">
        <v>43574</v>
      </c>
      <c r="B5041" s="136">
        <f t="shared" si="337"/>
        <v>2019</v>
      </c>
      <c r="C5041" s="140">
        <v>1.1246</v>
      </c>
      <c r="D5041" s="133">
        <f t="shared" si="335"/>
        <v>1.1246</v>
      </c>
      <c r="E5041" s="144">
        <v>43577</v>
      </c>
      <c r="F5041" s="139">
        <f t="shared" si="338"/>
        <v>2019</v>
      </c>
      <c r="G5041" s="140">
        <v>1.2983</v>
      </c>
      <c r="H5041" s="145">
        <f t="shared" si="336"/>
        <v>1.2983</v>
      </c>
    </row>
    <row r="5042" spans="1:8">
      <c r="A5042" s="138">
        <v>43577</v>
      </c>
      <c r="B5042" s="136">
        <f t="shared" si="337"/>
        <v>2019</v>
      </c>
      <c r="C5042" s="140">
        <v>1.1257999999999999</v>
      </c>
      <c r="D5042" s="133">
        <f t="shared" si="335"/>
        <v>1.1257999999999999</v>
      </c>
      <c r="E5042" s="144">
        <v>43578</v>
      </c>
      <c r="F5042" s="139">
        <f t="shared" si="338"/>
        <v>2019</v>
      </c>
      <c r="G5042" s="140">
        <v>1.2943</v>
      </c>
      <c r="H5042" s="145">
        <f t="shared" si="336"/>
        <v>1.2943</v>
      </c>
    </row>
    <row r="5043" spans="1:8">
      <c r="A5043" s="138">
        <v>43578</v>
      </c>
      <c r="B5043" s="136">
        <f t="shared" si="337"/>
        <v>2019</v>
      </c>
      <c r="C5043" s="140">
        <v>1.1213</v>
      </c>
      <c r="D5043" s="133">
        <f t="shared" si="335"/>
        <v>1.1213</v>
      </c>
      <c r="E5043" s="144">
        <v>43579</v>
      </c>
      <c r="F5043" s="139">
        <f t="shared" si="338"/>
        <v>2019</v>
      </c>
      <c r="G5043" s="140">
        <v>1.2947</v>
      </c>
      <c r="H5043" s="145">
        <f t="shared" si="336"/>
        <v>1.2947</v>
      </c>
    </row>
    <row r="5044" spans="1:8">
      <c r="A5044" s="138">
        <v>43579</v>
      </c>
      <c r="B5044" s="136">
        <f t="shared" si="337"/>
        <v>2019</v>
      </c>
      <c r="C5044" s="140">
        <v>1.1192</v>
      </c>
      <c r="D5044" s="133">
        <f t="shared" si="335"/>
        <v>1.1192</v>
      </c>
      <c r="E5044" s="144">
        <v>43580</v>
      </c>
      <c r="F5044" s="139">
        <f t="shared" si="338"/>
        <v>2019</v>
      </c>
      <c r="G5044" s="140">
        <v>1.2901</v>
      </c>
      <c r="H5044" s="145">
        <f t="shared" si="336"/>
        <v>1.2901</v>
      </c>
    </row>
    <row r="5045" spans="1:8">
      <c r="A5045" s="138">
        <v>43580</v>
      </c>
      <c r="B5045" s="136">
        <f t="shared" si="337"/>
        <v>2019</v>
      </c>
      <c r="C5045" s="140">
        <v>1.1140000000000001</v>
      </c>
      <c r="D5045" s="133">
        <f t="shared" si="335"/>
        <v>1.1140000000000001</v>
      </c>
      <c r="E5045" s="144">
        <v>43581</v>
      </c>
      <c r="F5045" s="139">
        <f t="shared" si="338"/>
        <v>2019</v>
      </c>
      <c r="G5045" s="140">
        <v>1.2929999999999999</v>
      </c>
      <c r="H5045" s="145">
        <f t="shared" si="336"/>
        <v>1.2929999999999999</v>
      </c>
    </row>
    <row r="5046" spans="1:8">
      <c r="A5046" s="138">
        <v>43581</v>
      </c>
      <c r="B5046" s="136">
        <f t="shared" si="337"/>
        <v>2019</v>
      </c>
      <c r="C5046" s="140">
        <v>1.1153999999999999</v>
      </c>
      <c r="D5046" s="133">
        <f t="shared" si="335"/>
        <v>1.1153999999999999</v>
      </c>
      <c r="E5046" s="144">
        <v>43584</v>
      </c>
      <c r="F5046" s="139">
        <f t="shared" si="338"/>
        <v>2019</v>
      </c>
      <c r="G5046" s="140">
        <v>1.2924</v>
      </c>
      <c r="H5046" s="145">
        <f t="shared" si="336"/>
        <v>1.2924</v>
      </c>
    </row>
    <row r="5047" spans="1:8">
      <c r="A5047" s="138">
        <v>43584</v>
      </c>
      <c r="B5047" s="136">
        <f t="shared" si="337"/>
        <v>2019</v>
      </c>
      <c r="C5047" s="140">
        <v>1.1166</v>
      </c>
      <c r="D5047" s="133">
        <f t="shared" si="335"/>
        <v>1.1166</v>
      </c>
      <c r="E5047" s="144">
        <v>43585</v>
      </c>
      <c r="F5047" s="139">
        <f t="shared" si="338"/>
        <v>2019</v>
      </c>
      <c r="G5047" s="140">
        <v>1.3029999999999999</v>
      </c>
      <c r="H5047" s="145">
        <f t="shared" si="336"/>
        <v>1.3029999999999999</v>
      </c>
    </row>
    <row r="5048" spans="1:8">
      <c r="A5048" s="138">
        <v>43585</v>
      </c>
      <c r="B5048" s="136">
        <f t="shared" si="337"/>
        <v>2019</v>
      </c>
      <c r="C5048" s="140">
        <v>1.1201000000000001</v>
      </c>
      <c r="D5048" s="133">
        <f t="shared" si="335"/>
        <v>1.1201000000000001</v>
      </c>
      <c r="E5048" s="144">
        <v>43586</v>
      </c>
      <c r="F5048" s="139">
        <f t="shared" si="338"/>
        <v>2019</v>
      </c>
      <c r="G5048" s="140">
        <v>1.3090999999999999</v>
      </c>
      <c r="H5048" s="145">
        <f t="shared" si="336"/>
        <v>1.3090999999999999</v>
      </c>
    </row>
    <row r="5049" spans="1:8">
      <c r="A5049" s="138">
        <v>43586</v>
      </c>
      <c r="B5049" s="136">
        <f t="shared" si="337"/>
        <v>2019</v>
      </c>
      <c r="C5049" s="140">
        <v>1.1246</v>
      </c>
      <c r="D5049" s="133">
        <f t="shared" si="335"/>
        <v>1.1246</v>
      </c>
      <c r="E5049" s="144">
        <v>43587</v>
      </c>
      <c r="F5049" s="139">
        <f t="shared" si="338"/>
        <v>2019</v>
      </c>
      <c r="G5049" s="140">
        <v>1.3031999999999999</v>
      </c>
      <c r="H5049" s="145">
        <f t="shared" si="336"/>
        <v>1.3031999999999999</v>
      </c>
    </row>
    <row r="5050" spans="1:8">
      <c r="A5050" s="138">
        <v>43587</v>
      </c>
      <c r="B5050" s="136">
        <f t="shared" si="337"/>
        <v>2019</v>
      </c>
      <c r="C5050" s="140">
        <v>1.1184000000000001</v>
      </c>
      <c r="D5050" s="133">
        <f t="shared" si="335"/>
        <v>1.1184000000000001</v>
      </c>
      <c r="E5050" s="144">
        <v>43588</v>
      </c>
      <c r="F5050" s="139">
        <f t="shared" si="338"/>
        <v>2019</v>
      </c>
      <c r="G5050" s="140">
        <v>1.3139000000000001</v>
      </c>
      <c r="H5050" s="145">
        <f t="shared" si="336"/>
        <v>1.3139000000000001</v>
      </c>
    </row>
    <row r="5051" spans="1:8">
      <c r="A5051" s="138">
        <v>43588</v>
      </c>
      <c r="B5051" s="136">
        <f t="shared" si="337"/>
        <v>2019</v>
      </c>
      <c r="C5051" s="140">
        <v>1.1186</v>
      </c>
      <c r="D5051" s="133">
        <f t="shared" si="335"/>
        <v>1.1186</v>
      </c>
      <c r="E5051" s="144">
        <v>43591</v>
      </c>
      <c r="F5051" s="139">
        <f t="shared" si="338"/>
        <v>2019</v>
      </c>
      <c r="G5051" s="140">
        <v>1.3092999999999999</v>
      </c>
      <c r="H5051" s="145">
        <f t="shared" si="336"/>
        <v>1.3092999999999999</v>
      </c>
    </row>
    <row r="5052" spans="1:8">
      <c r="A5052" s="138">
        <v>43591</v>
      </c>
      <c r="B5052" s="136">
        <f t="shared" si="337"/>
        <v>2019</v>
      </c>
      <c r="C5052" s="140">
        <v>1.1196999999999999</v>
      </c>
      <c r="D5052" s="133">
        <f t="shared" si="335"/>
        <v>1.1196999999999999</v>
      </c>
      <c r="E5052" s="144">
        <v>43592</v>
      </c>
      <c r="F5052" s="139">
        <f t="shared" si="338"/>
        <v>2019</v>
      </c>
      <c r="G5052" s="140">
        <v>1.3051999999999999</v>
      </c>
      <c r="H5052" s="145">
        <f t="shared" si="336"/>
        <v>1.3051999999999999</v>
      </c>
    </row>
    <row r="5053" spans="1:8">
      <c r="A5053" s="138">
        <v>43592</v>
      </c>
      <c r="B5053" s="136">
        <f t="shared" si="337"/>
        <v>2019</v>
      </c>
      <c r="C5053" s="140">
        <v>1.1177999999999999</v>
      </c>
      <c r="D5053" s="133">
        <f t="shared" si="335"/>
        <v>1.1177999999999999</v>
      </c>
      <c r="E5053" s="144">
        <v>43593</v>
      </c>
      <c r="F5053" s="139">
        <f t="shared" si="338"/>
        <v>2019</v>
      </c>
      <c r="G5053" s="140">
        <v>1.3013999999999999</v>
      </c>
      <c r="H5053" s="145">
        <f t="shared" si="336"/>
        <v>1.3013999999999999</v>
      </c>
    </row>
    <row r="5054" spans="1:8">
      <c r="A5054" s="138">
        <v>43593</v>
      </c>
      <c r="B5054" s="136">
        <f t="shared" si="337"/>
        <v>2019</v>
      </c>
      <c r="C5054" s="140">
        <v>1.1206</v>
      </c>
      <c r="D5054" s="133">
        <f t="shared" si="335"/>
        <v>1.1206</v>
      </c>
      <c r="E5054" s="144">
        <v>43594</v>
      </c>
      <c r="F5054" s="139">
        <f t="shared" si="338"/>
        <v>2019</v>
      </c>
      <c r="G5054" s="140">
        <v>1.3012999999999999</v>
      </c>
      <c r="H5054" s="145">
        <f t="shared" si="336"/>
        <v>1.3012999999999999</v>
      </c>
    </row>
    <row r="5055" spans="1:8">
      <c r="A5055" s="138">
        <v>43594</v>
      </c>
      <c r="B5055" s="136">
        <f t="shared" si="337"/>
        <v>2019</v>
      </c>
      <c r="C5055" s="140">
        <v>1.1228</v>
      </c>
      <c r="D5055" s="133">
        <f t="shared" si="335"/>
        <v>1.1228</v>
      </c>
      <c r="E5055" s="144">
        <v>43595</v>
      </c>
      <c r="F5055" s="139">
        <f t="shared" si="338"/>
        <v>2019</v>
      </c>
      <c r="G5055" s="140">
        <v>1.3036000000000001</v>
      </c>
      <c r="H5055" s="145">
        <f t="shared" si="336"/>
        <v>1.3036000000000001</v>
      </c>
    </row>
    <row r="5056" spans="1:8">
      <c r="A5056" s="138">
        <v>43595</v>
      </c>
      <c r="B5056" s="136">
        <f t="shared" si="337"/>
        <v>2019</v>
      </c>
      <c r="C5056" s="140">
        <v>1.1241000000000001</v>
      </c>
      <c r="D5056" s="133">
        <f t="shared" si="335"/>
        <v>1.1241000000000001</v>
      </c>
      <c r="E5056" s="144">
        <v>43598</v>
      </c>
      <c r="F5056" s="139">
        <f t="shared" si="338"/>
        <v>2019</v>
      </c>
      <c r="G5056" s="140">
        <v>1.2961</v>
      </c>
      <c r="H5056" s="145">
        <f t="shared" si="336"/>
        <v>1.2961</v>
      </c>
    </row>
    <row r="5057" spans="1:8">
      <c r="A5057" s="138">
        <v>43598</v>
      </c>
      <c r="B5057" s="136">
        <f t="shared" si="337"/>
        <v>2019</v>
      </c>
      <c r="C5057" s="140">
        <v>1.1232</v>
      </c>
      <c r="D5057" s="133">
        <f t="shared" si="335"/>
        <v>1.1232</v>
      </c>
      <c r="E5057" s="144">
        <v>43599</v>
      </c>
      <c r="F5057" s="139">
        <f t="shared" si="338"/>
        <v>2019</v>
      </c>
      <c r="G5057" s="140">
        <v>1.2921</v>
      </c>
      <c r="H5057" s="145">
        <f t="shared" si="336"/>
        <v>1.2921</v>
      </c>
    </row>
    <row r="5058" spans="1:8">
      <c r="A5058" s="138">
        <v>43599</v>
      </c>
      <c r="B5058" s="136">
        <f t="shared" si="337"/>
        <v>2019</v>
      </c>
      <c r="C5058" s="140">
        <v>1.1207</v>
      </c>
      <c r="D5058" s="133">
        <f t="shared" si="335"/>
        <v>1.1207</v>
      </c>
      <c r="E5058" s="144">
        <v>43600</v>
      </c>
      <c r="F5058" s="139">
        <f t="shared" si="338"/>
        <v>2019</v>
      </c>
      <c r="G5058" s="140">
        <v>1.2878000000000001</v>
      </c>
      <c r="H5058" s="145">
        <f t="shared" si="336"/>
        <v>1.2878000000000001</v>
      </c>
    </row>
    <row r="5059" spans="1:8">
      <c r="A5059" s="138">
        <v>43600</v>
      </c>
      <c r="B5059" s="136">
        <f t="shared" si="337"/>
        <v>2019</v>
      </c>
      <c r="C5059" s="140">
        <v>1.1208</v>
      </c>
      <c r="D5059" s="133">
        <f t="shared" si="335"/>
        <v>1.1208</v>
      </c>
      <c r="E5059" s="144">
        <v>43601</v>
      </c>
      <c r="F5059" s="139">
        <f t="shared" si="338"/>
        <v>2019</v>
      </c>
      <c r="G5059" s="140">
        <v>1.2803</v>
      </c>
      <c r="H5059" s="145">
        <f t="shared" si="336"/>
        <v>1.2803</v>
      </c>
    </row>
    <row r="5060" spans="1:8">
      <c r="A5060" s="138">
        <v>43601</v>
      </c>
      <c r="B5060" s="136">
        <f t="shared" si="337"/>
        <v>2019</v>
      </c>
      <c r="C5060" s="140">
        <v>1.1177999999999999</v>
      </c>
      <c r="D5060" s="133">
        <f t="shared" si="335"/>
        <v>1.1177999999999999</v>
      </c>
      <c r="E5060" s="144">
        <v>43602</v>
      </c>
      <c r="F5060" s="139">
        <f t="shared" si="338"/>
        <v>2019</v>
      </c>
      <c r="G5060" s="140">
        <v>1.2723</v>
      </c>
      <c r="H5060" s="145">
        <f t="shared" si="336"/>
        <v>1.2723</v>
      </c>
    </row>
    <row r="5061" spans="1:8">
      <c r="A5061" s="138">
        <v>43602</v>
      </c>
      <c r="B5061" s="136">
        <f t="shared" si="337"/>
        <v>2019</v>
      </c>
      <c r="C5061" s="140">
        <v>1.1166</v>
      </c>
      <c r="D5061" s="133">
        <f t="shared" si="335"/>
        <v>1.1166</v>
      </c>
      <c r="E5061" s="144">
        <v>43605</v>
      </c>
      <c r="F5061" s="139">
        <f t="shared" si="338"/>
        <v>2019</v>
      </c>
      <c r="G5061" s="140">
        <v>1.2718</v>
      </c>
      <c r="H5061" s="145">
        <f t="shared" si="336"/>
        <v>1.2718</v>
      </c>
    </row>
    <row r="5062" spans="1:8">
      <c r="A5062" s="138">
        <v>43605</v>
      </c>
      <c r="B5062" s="136">
        <f t="shared" si="337"/>
        <v>2019</v>
      </c>
      <c r="C5062" s="140">
        <v>1.117</v>
      </c>
      <c r="D5062" s="133">
        <f t="shared" si="335"/>
        <v>1.117</v>
      </c>
      <c r="E5062" s="144">
        <v>43606</v>
      </c>
      <c r="F5062" s="139">
        <f t="shared" si="338"/>
        <v>2019</v>
      </c>
      <c r="G5062" s="140">
        <v>1.2746999999999999</v>
      </c>
      <c r="H5062" s="145">
        <f t="shared" si="336"/>
        <v>1.2746999999999999</v>
      </c>
    </row>
    <row r="5063" spans="1:8">
      <c r="A5063" s="138">
        <v>43606</v>
      </c>
      <c r="B5063" s="136">
        <f t="shared" si="337"/>
        <v>2019</v>
      </c>
      <c r="C5063" s="140">
        <v>1.1157999999999999</v>
      </c>
      <c r="D5063" s="133">
        <f t="shared" ref="D5063:D5126" si="339">IF(ISNUMBER(C5063),C5063,"")</f>
        <v>1.1157999999999999</v>
      </c>
      <c r="E5063" s="144">
        <v>43607</v>
      </c>
      <c r="F5063" s="139">
        <f t="shared" si="338"/>
        <v>2019</v>
      </c>
      <c r="G5063" s="140">
        <v>1.2674000000000001</v>
      </c>
      <c r="H5063" s="145">
        <f t="shared" ref="H5063:H5126" si="340">IF(ISNUMBER(G5063),G5063,"")</f>
        <v>1.2674000000000001</v>
      </c>
    </row>
    <row r="5064" spans="1:8">
      <c r="A5064" s="138">
        <v>43607</v>
      </c>
      <c r="B5064" s="136">
        <f t="shared" ref="B5064:B5127" si="341">YEAR(A5064)</f>
        <v>2019</v>
      </c>
      <c r="C5064" s="140">
        <v>1.1155999999999999</v>
      </c>
      <c r="D5064" s="133">
        <f t="shared" si="339"/>
        <v>1.1155999999999999</v>
      </c>
      <c r="E5064" s="144">
        <v>43608</v>
      </c>
      <c r="F5064" s="139">
        <f t="shared" si="338"/>
        <v>2019</v>
      </c>
      <c r="G5064" s="140">
        <v>1.2665999999999999</v>
      </c>
      <c r="H5064" s="145">
        <f t="shared" si="340"/>
        <v>1.2665999999999999</v>
      </c>
    </row>
    <row r="5065" spans="1:8">
      <c r="A5065" s="138">
        <v>43608</v>
      </c>
      <c r="B5065" s="136">
        <f t="shared" si="341"/>
        <v>2019</v>
      </c>
      <c r="C5065" s="140">
        <v>1.1172</v>
      </c>
      <c r="D5065" s="133">
        <f t="shared" si="339"/>
        <v>1.1172</v>
      </c>
      <c r="E5065" s="144">
        <v>43609</v>
      </c>
      <c r="F5065" s="139">
        <f t="shared" ref="F5065:F5128" si="342">YEAR(E5065)</f>
        <v>2019</v>
      </c>
      <c r="G5065" s="140">
        <v>1.27</v>
      </c>
      <c r="H5065" s="145">
        <f t="shared" si="340"/>
        <v>1.27</v>
      </c>
    </row>
    <row r="5066" spans="1:8">
      <c r="A5066" s="138">
        <v>43609</v>
      </c>
      <c r="B5066" s="136">
        <f t="shared" si="341"/>
        <v>2019</v>
      </c>
      <c r="C5066" s="140">
        <v>1.1196999999999999</v>
      </c>
      <c r="D5066" s="133">
        <f t="shared" si="339"/>
        <v>1.1196999999999999</v>
      </c>
      <c r="E5066" s="144">
        <v>43612</v>
      </c>
      <c r="F5066" s="139">
        <f t="shared" si="342"/>
        <v>2019</v>
      </c>
      <c r="G5066" s="140" t="s">
        <v>50</v>
      </c>
      <c r="H5066" s="145" t="str">
        <f t="shared" si="340"/>
        <v/>
      </c>
    </row>
    <row r="5067" spans="1:8">
      <c r="A5067" s="138">
        <v>43612</v>
      </c>
      <c r="B5067" s="136">
        <f t="shared" si="341"/>
        <v>2019</v>
      </c>
      <c r="C5067" s="140" t="s">
        <v>50</v>
      </c>
      <c r="D5067" s="133" t="str">
        <f t="shared" si="339"/>
        <v/>
      </c>
      <c r="E5067" s="144">
        <v>43613</v>
      </c>
      <c r="F5067" s="139">
        <f t="shared" si="342"/>
        <v>2019</v>
      </c>
      <c r="G5067" s="140">
        <v>1.2667999999999999</v>
      </c>
      <c r="H5067" s="145">
        <f t="shared" si="340"/>
        <v>1.2667999999999999</v>
      </c>
    </row>
    <row r="5068" spans="1:8">
      <c r="A5068" s="138">
        <v>43613</v>
      </c>
      <c r="B5068" s="136">
        <f t="shared" si="341"/>
        <v>2019</v>
      </c>
      <c r="C5068" s="140">
        <v>1.1176999999999999</v>
      </c>
      <c r="D5068" s="133">
        <f t="shared" si="339"/>
        <v>1.1176999999999999</v>
      </c>
      <c r="E5068" s="144">
        <v>43614</v>
      </c>
      <c r="F5068" s="139">
        <f t="shared" si="342"/>
        <v>2019</v>
      </c>
      <c r="G5068" s="140">
        <v>1.2630999999999999</v>
      </c>
      <c r="H5068" s="145">
        <f t="shared" si="340"/>
        <v>1.2630999999999999</v>
      </c>
    </row>
    <row r="5069" spans="1:8">
      <c r="A5069" s="138">
        <v>43614</v>
      </c>
      <c r="B5069" s="136">
        <f t="shared" si="341"/>
        <v>2019</v>
      </c>
      <c r="C5069" s="140">
        <v>1.1135999999999999</v>
      </c>
      <c r="D5069" s="133">
        <f t="shared" si="339"/>
        <v>1.1135999999999999</v>
      </c>
      <c r="E5069" s="144">
        <v>43615</v>
      </c>
      <c r="F5069" s="139">
        <f t="shared" si="342"/>
        <v>2019</v>
      </c>
      <c r="G5069" s="140">
        <v>1.2619</v>
      </c>
      <c r="H5069" s="145">
        <f t="shared" si="340"/>
        <v>1.2619</v>
      </c>
    </row>
    <row r="5070" spans="1:8">
      <c r="A5070" s="138">
        <v>43615</v>
      </c>
      <c r="B5070" s="136">
        <f t="shared" si="341"/>
        <v>2019</v>
      </c>
      <c r="C5070" s="140">
        <v>1.1140000000000001</v>
      </c>
      <c r="D5070" s="133">
        <f t="shared" si="339"/>
        <v>1.1140000000000001</v>
      </c>
      <c r="E5070" s="144">
        <v>43616</v>
      </c>
      <c r="F5070" s="139">
        <f t="shared" si="342"/>
        <v>2019</v>
      </c>
      <c r="G5070" s="140">
        <v>1.262</v>
      </c>
      <c r="H5070" s="145">
        <f t="shared" si="340"/>
        <v>1.262</v>
      </c>
    </row>
    <row r="5071" spans="1:8">
      <c r="A5071" s="138">
        <v>43616</v>
      </c>
      <c r="B5071" s="136">
        <f t="shared" si="341"/>
        <v>2019</v>
      </c>
      <c r="C5071" s="140">
        <v>1.1149</v>
      </c>
      <c r="D5071" s="133">
        <f t="shared" si="339"/>
        <v>1.1149</v>
      </c>
      <c r="E5071" s="144">
        <v>43619</v>
      </c>
      <c r="F5071" s="139">
        <f t="shared" si="342"/>
        <v>2019</v>
      </c>
      <c r="G5071" s="140">
        <v>1.2621</v>
      </c>
      <c r="H5071" s="145">
        <f t="shared" si="340"/>
        <v>1.2621</v>
      </c>
    </row>
    <row r="5072" spans="1:8">
      <c r="A5072" s="138">
        <v>43619</v>
      </c>
      <c r="B5072" s="136">
        <f t="shared" si="341"/>
        <v>2019</v>
      </c>
      <c r="C5072" s="140">
        <v>1.1206</v>
      </c>
      <c r="D5072" s="133">
        <f t="shared" si="339"/>
        <v>1.1206</v>
      </c>
      <c r="E5072" s="144">
        <v>43620</v>
      </c>
      <c r="F5072" s="139">
        <f t="shared" si="342"/>
        <v>2019</v>
      </c>
      <c r="G5072" s="140">
        <v>1.2675000000000001</v>
      </c>
      <c r="H5072" s="145">
        <f t="shared" si="340"/>
        <v>1.2675000000000001</v>
      </c>
    </row>
    <row r="5073" spans="1:8">
      <c r="A5073" s="138">
        <v>43620</v>
      </c>
      <c r="B5073" s="136">
        <f t="shared" si="341"/>
        <v>2019</v>
      </c>
      <c r="C5073" s="140">
        <v>1.1235999999999999</v>
      </c>
      <c r="D5073" s="133">
        <f t="shared" si="339"/>
        <v>1.1235999999999999</v>
      </c>
      <c r="E5073" s="144">
        <v>43621</v>
      </c>
      <c r="F5073" s="139">
        <f t="shared" si="342"/>
        <v>2019</v>
      </c>
      <c r="G5073" s="140">
        <v>1.2706</v>
      </c>
      <c r="H5073" s="145">
        <f t="shared" si="340"/>
        <v>1.2706</v>
      </c>
    </row>
    <row r="5074" spans="1:8">
      <c r="A5074" s="138">
        <v>43621</v>
      </c>
      <c r="B5074" s="136">
        <f t="shared" si="341"/>
        <v>2019</v>
      </c>
      <c r="C5074" s="140">
        <v>1.1242000000000001</v>
      </c>
      <c r="D5074" s="133">
        <f t="shared" si="339"/>
        <v>1.1242000000000001</v>
      </c>
      <c r="E5074" s="144">
        <v>43622</v>
      </c>
      <c r="F5074" s="139">
        <f t="shared" si="342"/>
        <v>2019</v>
      </c>
      <c r="G5074" s="140">
        <v>1.2713000000000001</v>
      </c>
      <c r="H5074" s="145">
        <f t="shared" si="340"/>
        <v>1.2713000000000001</v>
      </c>
    </row>
    <row r="5075" spans="1:8">
      <c r="A5075" s="138">
        <v>43622</v>
      </c>
      <c r="B5075" s="136">
        <f t="shared" si="341"/>
        <v>2019</v>
      </c>
      <c r="C5075" s="140">
        <v>1.1294</v>
      </c>
      <c r="D5075" s="133">
        <f t="shared" si="339"/>
        <v>1.1294</v>
      </c>
      <c r="E5075" s="144">
        <v>43623</v>
      </c>
      <c r="F5075" s="139">
        <f t="shared" si="342"/>
        <v>2019</v>
      </c>
      <c r="G5075" s="140">
        <v>1.274</v>
      </c>
      <c r="H5075" s="145">
        <f t="shared" si="340"/>
        <v>1.274</v>
      </c>
    </row>
    <row r="5076" spans="1:8">
      <c r="A5076" s="138">
        <v>43623</v>
      </c>
      <c r="B5076" s="136">
        <f t="shared" si="341"/>
        <v>2019</v>
      </c>
      <c r="C5076" s="140">
        <v>1.1324000000000001</v>
      </c>
      <c r="D5076" s="133">
        <f t="shared" si="339"/>
        <v>1.1324000000000001</v>
      </c>
      <c r="E5076" s="144">
        <v>43626</v>
      </c>
      <c r="F5076" s="139">
        <f t="shared" si="342"/>
        <v>2019</v>
      </c>
      <c r="G5076" s="140">
        <v>1.2684</v>
      </c>
      <c r="H5076" s="145">
        <f t="shared" si="340"/>
        <v>1.2684</v>
      </c>
    </row>
    <row r="5077" spans="1:8">
      <c r="A5077" s="138">
        <v>43626</v>
      </c>
      <c r="B5077" s="136">
        <f t="shared" si="341"/>
        <v>2019</v>
      </c>
      <c r="C5077" s="140">
        <v>1.1311</v>
      </c>
      <c r="D5077" s="133">
        <f t="shared" si="339"/>
        <v>1.1311</v>
      </c>
      <c r="E5077" s="144">
        <v>43627</v>
      </c>
      <c r="F5077" s="139">
        <f t="shared" si="342"/>
        <v>2019</v>
      </c>
      <c r="G5077" s="140">
        <v>1.2724</v>
      </c>
      <c r="H5077" s="145">
        <f t="shared" si="340"/>
        <v>1.2724</v>
      </c>
    </row>
    <row r="5078" spans="1:8">
      <c r="A5078" s="138">
        <v>43627</v>
      </c>
      <c r="B5078" s="136">
        <f t="shared" si="341"/>
        <v>2019</v>
      </c>
      <c r="C5078" s="140">
        <v>1.1315999999999999</v>
      </c>
      <c r="D5078" s="133">
        <f t="shared" si="339"/>
        <v>1.1315999999999999</v>
      </c>
      <c r="E5078" s="144">
        <v>43628</v>
      </c>
      <c r="F5078" s="139">
        <f t="shared" si="342"/>
        <v>2019</v>
      </c>
      <c r="G5078" s="140">
        <v>1.2693000000000001</v>
      </c>
      <c r="H5078" s="145">
        <f t="shared" si="340"/>
        <v>1.2693000000000001</v>
      </c>
    </row>
    <row r="5079" spans="1:8">
      <c r="A5079" s="138">
        <v>43628</v>
      </c>
      <c r="B5079" s="136">
        <f t="shared" si="341"/>
        <v>2019</v>
      </c>
      <c r="C5079" s="140">
        <v>1.131</v>
      </c>
      <c r="D5079" s="133">
        <f t="shared" si="339"/>
        <v>1.131</v>
      </c>
      <c r="E5079" s="144">
        <v>43629</v>
      </c>
      <c r="F5079" s="139">
        <f t="shared" si="342"/>
        <v>2019</v>
      </c>
      <c r="G5079" s="140">
        <v>1.2678</v>
      </c>
      <c r="H5079" s="145">
        <f t="shared" si="340"/>
        <v>1.2678</v>
      </c>
    </row>
    <row r="5080" spans="1:8">
      <c r="A5080" s="138">
        <v>43629</v>
      </c>
      <c r="B5080" s="136">
        <f t="shared" si="341"/>
        <v>2019</v>
      </c>
      <c r="C5080" s="140">
        <v>1.1274999999999999</v>
      </c>
      <c r="D5080" s="133">
        <f t="shared" si="339"/>
        <v>1.1274999999999999</v>
      </c>
      <c r="E5080" s="144">
        <v>43630</v>
      </c>
      <c r="F5080" s="139">
        <f t="shared" si="342"/>
        <v>2019</v>
      </c>
      <c r="G5080" s="140">
        <v>1.2601</v>
      </c>
      <c r="H5080" s="145">
        <f t="shared" si="340"/>
        <v>1.2601</v>
      </c>
    </row>
    <row r="5081" spans="1:8">
      <c r="A5081" s="138">
        <v>43630</v>
      </c>
      <c r="B5081" s="136">
        <f t="shared" si="341"/>
        <v>2019</v>
      </c>
      <c r="C5081" s="140">
        <v>1.1216999999999999</v>
      </c>
      <c r="D5081" s="133">
        <f t="shared" si="339"/>
        <v>1.1216999999999999</v>
      </c>
      <c r="E5081" s="144">
        <v>43633</v>
      </c>
      <c r="F5081" s="139">
        <f t="shared" si="342"/>
        <v>2019</v>
      </c>
      <c r="G5081" s="140">
        <v>1.2567999999999999</v>
      </c>
      <c r="H5081" s="145">
        <f t="shared" si="340"/>
        <v>1.2567999999999999</v>
      </c>
    </row>
    <row r="5082" spans="1:8">
      <c r="A5082" s="138">
        <v>43633</v>
      </c>
      <c r="B5082" s="136">
        <f t="shared" si="341"/>
        <v>2019</v>
      </c>
      <c r="C5082" s="140">
        <v>1.1234999999999999</v>
      </c>
      <c r="D5082" s="133">
        <f t="shared" si="339"/>
        <v>1.1234999999999999</v>
      </c>
      <c r="E5082" s="144">
        <v>43634</v>
      </c>
      <c r="F5082" s="139">
        <f t="shared" si="342"/>
        <v>2019</v>
      </c>
      <c r="G5082" s="140">
        <v>1.2546999999999999</v>
      </c>
      <c r="H5082" s="145">
        <f t="shared" si="340"/>
        <v>1.2546999999999999</v>
      </c>
    </row>
    <row r="5083" spans="1:8">
      <c r="A5083" s="138">
        <v>43634</v>
      </c>
      <c r="B5083" s="136">
        <f t="shared" si="341"/>
        <v>2019</v>
      </c>
      <c r="C5083" s="140">
        <v>1.1195999999999999</v>
      </c>
      <c r="D5083" s="133">
        <f t="shared" si="339"/>
        <v>1.1195999999999999</v>
      </c>
      <c r="E5083" s="144">
        <v>43635</v>
      </c>
      <c r="F5083" s="139">
        <f t="shared" si="342"/>
        <v>2019</v>
      </c>
      <c r="G5083" s="140">
        <v>1.2625</v>
      </c>
      <c r="H5083" s="145">
        <f t="shared" si="340"/>
        <v>1.2625</v>
      </c>
    </row>
    <row r="5084" spans="1:8">
      <c r="A5084" s="138">
        <v>43635</v>
      </c>
      <c r="B5084" s="136">
        <f t="shared" si="341"/>
        <v>2019</v>
      </c>
      <c r="C5084" s="140">
        <v>1.1214</v>
      </c>
      <c r="D5084" s="133">
        <f t="shared" si="339"/>
        <v>1.1214</v>
      </c>
      <c r="E5084" s="144">
        <v>43636</v>
      </c>
      <c r="F5084" s="139">
        <f t="shared" si="342"/>
        <v>2019</v>
      </c>
      <c r="G5084" s="140">
        <v>1.27</v>
      </c>
      <c r="H5084" s="145">
        <f t="shared" si="340"/>
        <v>1.27</v>
      </c>
    </row>
    <row r="5085" spans="1:8">
      <c r="A5085" s="138">
        <v>43636</v>
      </c>
      <c r="B5085" s="136">
        <f t="shared" si="341"/>
        <v>2019</v>
      </c>
      <c r="C5085" s="140">
        <v>1.1284000000000001</v>
      </c>
      <c r="D5085" s="133">
        <f t="shared" si="339"/>
        <v>1.1284000000000001</v>
      </c>
      <c r="E5085" s="144">
        <v>43637</v>
      </c>
      <c r="F5085" s="139">
        <f t="shared" si="342"/>
        <v>2019</v>
      </c>
      <c r="G5085" s="140">
        <v>1.2703</v>
      </c>
      <c r="H5085" s="145">
        <f t="shared" si="340"/>
        <v>1.2703</v>
      </c>
    </row>
    <row r="5086" spans="1:8">
      <c r="A5086" s="138">
        <v>43637</v>
      </c>
      <c r="B5086" s="136">
        <f t="shared" si="341"/>
        <v>2019</v>
      </c>
      <c r="C5086" s="140">
        <v>1.1328</v>
      </c>
      <c r="D5086" s="133">
        <f t="shared" si="339"/>
        <v>1.1328</v>
      </c>
      <c r="E5086" s="144">
        <v>43640</v>
      </c>
      <c r="F5086" s="139">
        <f t="shared" si="342"/>
        <v>2019</v>
      </c>
      <c r="G5086" s="140">
        <v>1.2727999999999999</v>
      </c>
      <c r="H5086" s="145">
        <f t="shared" si="340"/>
        <v>1.2727999999999999</v>
      </c>
    </row>
    <row r="5087" spans="1:8">
      <c r="A5087" s="138">
        <v>43640</v>
      </c>
      <c r="B5087" s="136">
        <f t="shared" si="341"/>
        <v>2019</v>
      </c>
      <c r="C5087" s="140">
        <v>1.1393</v>
      </c>
      <c r="D5087" s="133">
        <f t="shared" si="339"/>
        <v>1.1393</v>
      </c>
      <c r="E5087" s="144">
        <v>43641</v>
      </c>
      <c r="F5087" s="139">
        <f t="shared" si="342"/>
        <v>2019</v>
      </c>
      <c r="G5087" s="140">
        <v>1.2721</v>
      </c>
      <c r="H5087" s="145">
        <f t="shared" si="340"/>
        <v>1.2721</v>
      </c>
    </row>
    <row r="5088" spans="1:8">
      <c r="A5088" s="138">
        <v>43641</v>
      </c>
      <c r="B5088" s="136">
        <f t="shared" si="341"/>
        <v>2019</v>
      </c>
      <c r="C5088" s="140">
        <v>1.1386000000000001</v>
      </c>
      <c r="D5088" s="133">
        <f t="shared" si="339"/>
        <v>1.1386000000000001</v>
      </c>
      <c r="E5088" s="144">
        <v>43642</v>
      </c>
      <c r="F5088" s="139">
        <f t="shared" si="342"/>
        <v>2019</v>
      </c>
      <c r="G5088" s="140">
        <v>1.2697000000000001</v>
      </c>
      <c r="H5088" s="145">
        <f t="shared" si="340"/>
        <v>1.2697000000000001</v>
      </c>
    </row>
    <row r="5089" spans="1:8">
      <c r="A5089" s="138">
        <v>43642</v>
      </c>
      <c r="B5089" s="136">
        <f t="shared" si="341"/>
        <v>2019</v>
      </c>
      <c r="C5089" s="140">
        <v>1.139</v>
      </c>
      <c r="D5089" s="133">
        <f t="shared" si="339"/>
        <v>1.139</v>
      </c>
      <c r="E5089" s="144">
        <v>43643</v>
      </c>
      <c r="F5089" s="139">
        <f t="shared" si="342"/>
        <v>2019</v>
      </c>
      <c r="G5089" s="140">
        <v>1.2674000000000001</v>
      </c>
      <c r="H5089" s="145">
        <f t="shared" si="340"/>
        <v>1.2674000000000001</v>
      </c>
    </row>
    <row r="5090" spans="1:8">
      <c r="A5090" s="138">
        <v>43643</v>
      </c>
      <c r="B5090" s="136">
        <f t="shared" si="341"/>
        <v>2019</v>
      </c>
      <c r="C5090" s="140">
        <v>1.1372</v>
      </c>
      <c r="D5090" s="133">
        <f t="shared" si="339"/>
        <v>1.1372</v>
      </c>
      <c r="E5090" s="144">
        <v>43644</v>
      </c>
      <c r="F5090" s="139">
        <f t="shared" si="342"/>
        <v>2019</v>
      </c>
      <c r="G5090" s="140">
        <v>1.2704</v>
      </c>
      <c r="H5090" s="145">
        <f t="shared" si="340"/>
        <v>1.2704</v>
      </c>
    </row>
    <row r="5091" spans="1:8">
      <c r="A5091" s="138">
        <v>43644</v>
      </c>
      <c r="B5091" s="136">
        <f t="shared" si="341"/>
        <v>2019</v>
      </c>
      <c r="C5091" s="140">
        <v>1.1374</v>
      </c>
      <c r="D5091" s="133">
        <f t="shared" si="339"/>
        <v>1.1374</v>
      </c>
      <c r="E5091" s="144">
        <v>43647</v>
      </c>
      <c r="F5091" s="139">
        <f t="shared" si="342"/>
        <v>2019</v>
      </c>
      <c r="G5091" s="140">
        <v>1.2644</v>
      </c>
      <c r="H5091" s="145">
        <f t="shared" si="340"/>
        <v>1.2644</v>
      </c>
    </row>
    <row r="5092" spans="1:8">
      <c r="A5092" s="138">
        <v>43647</v>
      </c>
      <c r="B5092" s="136">
        <f t="shared" si="341"/>
        <v>2019</v>
      </c>
      <c r="C5092" s="140">
        <v>1.1307</v>
      </c>
      <c r="D5092" s="133">
        <f t="shared" si="339"/>
        <v>1.1307</v>
      </c>
      <c r="E5092" s="144">
        <v>43648</v>
      </c>
      <c r="F5092" s="139">
        <f t="shared" si="342"/>
        <v>2019</v>
      </c>
      <c r="G5092" s="140">
        <v>1.2599</v>
      </c>
      <c r="H5092" s="145">
        <f t="shared" si="340"/>
        <v>1.2599</v>
      </c>
    </row>
    <row r="5093" spans="1:8">
      <c r="A5093" s="138">
        <v>43648</v>
      </c>
      <c r="B5093" s="136">
        <f t="shared" si="341"/>
        <v>2019</v>
      </c>
      <c r="C5093" s="140">
        <v>1.1301000000000001</v>
      </c>
      <c r="D5093" s="133">
        <f t="shared" si="339"/>
        <v>1.1301000000000001</v>
      </c>
      <c r="E5093" s="144">
        <v>43649</v>
      </c>
      <c r="F5093" s="139">
        <f t="shared" si="342"/>
        <v>2019</v>
      </c>
      <c r="G5093" s="140">
        <v>1.2567999999999999</v>
      </c>
      <c r="H5093" s="145">
        <f t="shared" si="340"/>
        <v>1.2567999999999999</v>
      </c>
    </row>
    <row r="5094" spans="1:8">
      <c r="A5094" s="138">
        <v>43649</v>
      </c>
      <c r="B5094" s="136">
        <f t="shared" si="341"/>
        <v>2019</v>
      </c>
      <c r="C5094" s="140">
        <v>1.1274999999999999</v>
      </c>
      <c r="D5094" s="133">
        <f t="shared" si="339"/>
        <v>1.1274999999999999</v>
      </c>
      <c r="E5094" s="144">
        <v>43650</v>
      </c>
      <c r="F5094" s="139">
        <f t="shared" si="342"/>
        <v>2019</v>
      </c>
      <c r="G5094" s="140" t="s">
        <v>50</v>
      </c>
      <c r="H5094" s="145" t="str">
        <f t="shared" si="340"/>
        <v/>
      </c>
    </row>
    <row r="5095" spans="1:8">
      <c r="A5095" s="138">
        <v>43650</v>
      </c>
      <c r="B5095" s="136">
        <f t="shared" si="341"/>
        <v>2019</v>
      </c>
      <c r="C5095" s="140" t="s">
        <v>50</v>
      </c>
      <c r="D5095" s="133" t="str">
        <f t="shared" si="339"/>
        <v/>
      </c>
      <c r="E5095" s="144">
        <v>43651</v>
      </c>
      <c r="F5095" s="139">
        <f t="shared" si="342"/>
        <v>2019</v>
      </c>
      <c r="G5095" s="140">
        <v>1.2505999999999999</v>
      </c>
      <c r="H5095" s="145">
        <f t="shared" si="340"/>
        <v>1.2505999999999999</v>
      </c>
    </row>
    <row r="5096" spans="1:8">
      <c r="A5096" s="138">
        <v>43651</v>
      </c>
      <c r="B5096" s="136">
        <f t="shared" si="341"/>
        <v>2019</v>
      </c>
      <c r="C5096" s="140">
        <v>1.1215999999999999</v>
      </c>
      <c r="D5096" s="133">
        <f t="shared" si="339"/>
        <v>1.1215999999999999</v>
      </c>
      <c r="E5096" s="144">
        <v>43654</v>
      </c>
      <c r="F5096" s="139">
        <f t="shared" si="342"/>
        <v>2019</v>
      </c>
      <c r="G5096" s="140">
        <v>1.2503</v>
      </c>
      <c r="H5096" s="145">
        <f t="shared" si="340"/>
        <v>1.2503</v>
      </c>
    </row>
    <row r="5097" spans="1:8">
      <c r="A5097" s="138">
        <v>43654</v>
      </c>
      <c r="B5097" s="136">
        <f t="shared" si="341"/>
        <v>2019</v>
      </c>
      <c r="C5097" s="140">
        <v>1.1208</v>
      </c>
      <c r="D5097" s="133">
        <f t="shared" si="339"/>
        <v>1.1208</v>
      </c>
      <c r="E5097" s="144">
        <v>43655</v>
      </c>
      <c r="F5097" s="139">
        <f t="shared" si="342"/>
        <v>2019</v>
      </c>
      <c r="G5097" s="140">
        <v>1.2463</v>
      </c>
      <c r="H5097" s="145">
        <f t="shared" si="340"/>
        <v>1.2463</v>
      </c>
    </row>
    <row r="5098" spans="1:8">
      <c r="A5098" s="138">
        <v>43655</v>
      </c>
      <c r="B5098" s="136">
        <f t="shared" si="341"/>
        <v>2019</v>
      </c>
      <c r="C5098" s="140">
        <v>1.121</v>
      </c>
      <c r="D5098" s="133">
        <f t="shared" si="339"/>
        <v>1.121</v>
      </c>
      <c r="E5098" s="144">
        <v>43656</v>
      </c>
      <c r="F5098" s="139">
        <f t="shared" si="342"/>
        <v>2019</v>
      </c>
      <c r="G5098" s="140">
        <v>1.2506999999999999</v>
      </c>
      <c r="H5098" s="145">
        <f t="shared" si="340"/>
        <v>1.2506999999999999</v>
      </c>
    </row>
    <row r="5099" spans="1:8">
      <c r="A5099" s="138">
        <v>43656</v>
      </c>
      <c r="B5099" s="136">
        <f t="shared" si="341"/>
        <v>2019</v>
      </c>
      <c r="C5099" s="140">
        <v>1.1259999999999999</v>
      </c>
      <c r="D5099" s="133">
        <f t="shared" si="339"/>
        <v>1.1259999999999999</v>
      </c>
      <c r="E5099" s="144">
        <v>43657</v>
      </c>
      <c r="F5099" s="139">
        <f t="shared" si="342"/>
        <v>2019</v>
      </c>
      <c r="G5099" s="140">
        <v>1.2548999999999999</v>
      </c>
      <c r="H5099" s="145">
        <f t="shared" si="340"/>
        <v>1.2548999999999999</v>
      </c>
    </row>
    <row r="5100" spans="1:8">
      <c r="A5100" s="138">
        <v>43657</v>
      </c>
      <c r="B5100" s="136">
        <f t="shared" si="341"/>
        <v>2019</v>
      </c>
      <c r="C5100" s="140">
        <v>1.1261000000000001</v>
      </c>
      <c r="D5100" s="133">
        <f t="shared" si="339"/>
        <v>1.1261000000000001</v>
      </c>
      <c r="E5100" s="144">
        <v>43658</v>
      </c>
      <c r="F5100" s="139">
        <f t="shared" si="342"/>
        <v>2019</v>
      </c>
      <c r="G5100" s="140">
        <v>1.2553000000000001</v>
      </c>
      <c r="H5100" s="145">
        <f t="shared" si="340"/>
        <v>1.2553000000000001</v>
      </c>
    </row>
    <row r="5101" spans="1:8">
      <c r="A5101" s="138">
        <v>43658</v>
      </c>
      <c r="B5101" s="136">
        <f t="shared" si="341"/>
        <v>2019</v>
      </c>
      <c r="C5101" s="140">
        <v>1.1254</v>
      </c>
      <c r="D5101" s="133">
        <f t="shared" si="339"/>
        <v>1.1254</v>
      </c>
      <c r="E5101" s="144">
        <v>43661</v>
      </c>
      <c r="F5101" s="139">
        <f t="shared" si="342"/>
        <v>2019</v>
      </c>
      <c r="G5101" s="140">
        <v>1.2523</v>
      </c>
      <c r="H5101" s="145">
        <f t="shared" si="340"/>
        <v>1.2523</v>
      </c>
    </row>
    <row r="5102" spans="1:8">
      <c r="A5102" s="138">
        <v>43661</v>
      </c>
      <c r="B5102" s="136">
        <f t="shared" si="341"/>
        <v>2019</v>
      </c>
      <c r="C5102" s="140">
        <v>1.1259999999999999</v>
      </c>
      <c r="D5102" s="133">
        <f t="shared" si="339"/>
        <v>1.1259999999999999</v>
      </c>
      <c r="E5102" s="144">
        <v>43662</v>
      </c>
      <c r="F5102" s="139">
        <f t="shared" si="342"/>
        <v>2019</v>
      </c>
      <c r="G5102" s="140">
        <v>1.2407999999999999</v>
      </c>
      <c r="H5102" s="145">
        <f t="shared" si="340"/>
        <v>1.2407999999999999</v>
      </c>
    </row>
    <row r="5103" spans="1:8">
      <c r="A5103" s="138">
        <v>43662</v>
      </c>
      <c r="B5103" s="136">
        <f t="shared" si="341"/>
        <v>2019</v>
      </c>
      <c r="C5103" s="140">
        <v>1.1212</v>
      </c>
      <c r="D5103" s="133">
        <f t="shared" si="339"/>
        <v>1.1212</v>
      </c>
      <c r="E5103" s="144">
        <v>43663</v>
      </c>
      <c r="F5103" s="139">
        <f t="shared" si="342"/>
        <v>2019</v>
      </c>
      <c r="G5103" s="140">
        <v>1.2438</v>
      </c>
      <c r="H5103" s="145">
        <f t="shared" si="340"/>
        <v>1.2438</v>
      </c>
    </row>
    <row r="5104" spans="1:8">
      <c r="A5104" s="138">
        <v>43663</v>
      </c>
      <c r="B5104" s="136">
        <f t="shared" si="341"/>
        <v>2019</v>
      </c>
      <c r="C5104" s="140">
        <v>1.1232</v>
      </c>
      <c r="D5104" s="133">
        <f t="shared" si="339"/>
        <v>1.1232</v>
      </c>
      <c r="E5104" s="144">
        <v>43664</v>
      </c>
      <c r="F5104" s="139">
        <f t="shared" si="342"/>
        <v>2019</v>
      </c>
      <c r="G5104" s="140">
        <v>1.2494000000000001</v>
      </c>
      <c r="H5104" s="145">
        <f t="shared" si="340"/>
        <v>1.2494000000000001</v>
      </c>
    </row>
    <row r="5105" spans="1:8">
      <c r="A5105" s="138">
        <v>43664</v>
      </c>
      <c r="B5105" s="136">
        <f t="shared" si="341"/>
        <v>2019</v>
      </c>
      <c r="C5105" s="140">
        <v>1.1228</v>
      </c>
      <c r="D5105" s="133">
        <f t="shared" si="339"/>
        <v>1.1228</v>
      </c>
      <c r="E5105" s="144">
        <v>43665</v>
      </c>
      <c r="F5105" s="139">
        <f t="shared" si="342"/>
        <v>2019</v>
      </c>
      <c r="G5105" s="140">
        <v>1.25</v>
      </c>
      <c r="H5105" s="145">
        <f t="shared" si="340"/>
        <v>1.25</v>
      </c>
    </row>
    <row r="5106" spans="1:8">
      <c r="A5106" s="138">
        <v>43665</v>
      </c>
      <c r="B5106" s="136">
        <f t="shared" si="341"/>
        <v>2019</v>
      </c>
      <c r="C5106" s="140">
        <v>1.1220000000000001</v>
      </c>
      <c r="D5106" s="133">
        <f t="shared" si="339"/>
        <v>1.1220000000000001</v>
      </c>
      <c r="E5106" s="144">
        <v>43668</v>
      </c>
      <c r="F5106" s="139">
        <f t="shared" si="342"/>
        <v>2019</v>
      </c>
      <c r="G5106" s="140">
        <v>1.2475000000000001</v>
      </c>
      <c r="H5106" s="145">
        <f t="shared" si="340"/>
        <v>1.2475000000000001</v>
      </c>
    </row>
    <row r="5107" spans="1:8">
      <c r="A5107" s="138">
        <v>43668</v>
      </c>
      <c r="B5107" s="136">
        <f t="shared" si="341"/>
        <v>2019</v>
      </c>
      <c r="C5107" s="140">
        <v>1.1214</v>
      </c>
      <c r="D5107" s="133">
        <f t="shared" si="339"/>
        <v>1.1214</v>
      </c>
      <c r="E5107" s="144">
        <v>43669</v>
      </c>
      <c r="F5107" s="139">
        <f t="shared" si="342"/>
        <v>2019</v>
      </c>
      <c r="G5107" s="140">
        <v>1.2448999999999999</v>
      </c>
      <c r="H5107" s="145">
        <f t="shared" si="340"/>
        <v>1.2448999999999999</v>
      </c>
    </row>
    <row r="5108" spans="1:8">
      <c r="A5108" s="138">
        <v>43669</v>
      </c>
      <c r="B5108" s="136">
        <f t="shared" si="341"/>
        <v>2019</v>
      </c>
      <c r="C5108" s="140">
        <v>1.1155999999999999</v>
      </c>
      <c r="D5108" s="133">
        <f t="shared" si="339"/>
        <v>1.1155999999999999</v>
      </c>
      <c r="E5108" s="144">
        <v>43670</v>
      </c>
      <c r="F5108" s="139">
        <f t="shared" si="342"/>
        <v>2019</v>
      </c>
      <c r="G5108" s="140">
        <v>1.2498</v>
      </c>
      <c r="H5108" s="145">
        <f t="shared" si="340"/>
        <v>1.2498</v>
      </c>
    </row>
    <row r="5109" spans="1:8">
      <c r="A5109" s="138">
        <v>43670</v>
      </c>
      <c r="B5109" s="136">
        <f t="shared" si="341"/>
        <v>2019</v>
      </c>
      <c r="C5109" s="140">
        <v>1.1141000000000001</v>
      </c>
      <c r="D5109" s="133">
        <f t="shared" si="339"/>
        <v>1.1141000000000001</v>
      </c>
      <c r="E5109" s="144">
        <v>43671</v>
      </c>
      <c r="F5109" s="139">
        <f t="shared" si="342"/>
        <v>2019</v>
      </c>
      <c r="G5109" s="140">
        <v>1.2471000000000001</v>
      </c>
      <c r="H5109" s="145">
        <f t="shared" si="340"/>
        <v>1.2471000000000001</v>
      </c>
    </row>
    <row r="5110" spans="1:8">
      <c r="A5110" s="138">
        <v>43671</v>
      </c>
      <c r="B5110" s="136">
        <f t="shared" si="341"/>
        <v>2019</v>
      </c>
      <c r="C5110" s="140">
        <v>1.1155999999999999</v>
      </c>
      <c r="D5110" s="133">
        <f t="shared" si="339"/>
        <v>1.1155999999999999</v>
      </c>
      <c r="E5110" s="144">
        <v>43672</v>
      </c>
      <c r="F5110" s="139">
        <f t="shared" si="342"/>
        <v>2019</v>
      </c>
      <c r="G5110" s="140">
        <v>1.2386999999999999</v>
      </c>
      <c r="H5110" s="145">
        <f t="shared" si="340"/>
        <v>1.2386999999999999</v>
      </c>
    </row>
    <row r="5111" spans="1:8">
      <c r="A5111" s="138">
        <v>43672</v>
      </c>
      <c r="B5111" s="136">
        <f t="shared" si="341"/>
        <v>2019</v>
      </c>
      <c r="C5111" s="140">
        <v>1.1121000000000001</v>
      </c>
      <c r="D5111" s="133">
        <f t="shared" si="339"/>
        <v>1.1121000000000001</v>
      </c>
      <c r="E5111" s="144">
        <v>43675</v>
      </c>
      <c r="F5111" s="139">
        <f t="shared" si="342"/>
        <v>2019</v>
      </c>
      <c r="G5111" s="140">
        <v>1.2236</v>
      </c>
      <c r="H5111" s="145">
        <f t="shared" si="340"/>
        <v>1.2236</v>
      </c>
    </row>
    <row r="5112" spans="1:8">
      <c r="A5112" s="138">
        <v>43675</v>
      </c>
      <c r="B5112" s="136">
        <f t="shared" si="341"/>
        <v>2019</v>
      </c>
      <c r="C5112" s="140">
        <v>1.1142000000000001</v>
      </c>
      <c r="D5112" s="133">
        <f t="shared" si="339"/>
        <v>1.1142000000000001</v>
      </c>
      <c r="E5112" s="144">
        <v>43676</v>
      </c>
      <c r="F5112" s="139">
        <f t="shared" si="342"/>
        <v>2019</v>
      </c>
      <c r="G5112" s="140">
        <v>1.2148000000000001</v>
      </c>
      <c r="H5112" s="145">
        <f t="shared" si="340"/>
        <v>1.2148000000000001</v>
      </c>
    </row>
    <row r="5113" spans="1:8">
      <c r="A5113" s="138">
        <v>43676</v>
      </c>
      <c r="B5113" s="136">
        <f t="shared" si="341"/>
        <v>2019</v>
      </c>
      <c r="C5113" s="140">
        <v>1.1148</v>
      </c>
      <c r="D5113" s="133">
        <f t="shared" si="339"/>
        <v>1.1148</v>
      </c>
      <c r="E5113" s="144">
        <v>43677</v>
      </c>
      <c r="F5113" s="139">
        <f t="shared" si="342"/>
        <v>2019</v>
      </c>
      <c r="G5113" s="140">
        <v>1.222</v>
      </c>
      <c r="H5113" s="145">
        <f t="shared" si="340"/>
        <v>1.222</v>
      </c>
    </row>
    <row r="5114" spans="1:8">
      <c r="A5114" s="138">
        <v>43677</v>
      </c>
      <c r="B5114" s="136">
        <f t="shared" si="341"/>
        <v>2019</v>
      </c>
      <c r="C5114" s="140">
        <v>1.113</v>
      </c>
      <c r="D5114" s="133">
        <f t="shared" si="339"/>
        <v>1.113</v>
      </c>
      <c r="E5114" s="144">
        <v>43678</v>
      </c>
      <c r="F5114" s="139">
        <f t="shared" si="342"/>
        <v>2019</v>
      </c>
      <c r="G5114" s="140">
        <v>1.2144999999999999</v>
      </c>
      <c r="H5114" s="145">
        <f t="shared" si="340"/>
        <v>1.2144999999999999</v>
      </c>
    </row>
    <row r="5115" spans="1:8">
      <c r="A5115" s="138">
        <v>43678</v>
      </c>
      <c r="B5115" s="136">
        <f t="shared" si="341"/>
        <v>2019</v>
      </c>
      <c r="C5115" s="140">
        <v>1.1062000000000001</v>
      </c>
      <c r="D5115" s="133">
        <f t="shared" si="339"/>
        <v>1.1062000000000001</v>
      </c>
      <c r="E5115" s="144">
        <v>43679</v>
      </c>
      <c r="F5115" s="139">
        <f t="shared" si="342"/>
        <v>2019</v>
      </c>
      <c r="G5115" s="140">
        <v>1.2132000000000001</v>
      </c>
      <c r="H5115" s="145">
        <f t="shared" si="340"/>
        <v>1.2132000000000001</v>
      </c>
    </row>
    <row r="5116" spans="1:8">
      <c r="A5116" s="138">
        <v>43679</v>
      </c>
      <c r="B5116" s="136">
        <f t="shared" si="341"/>
        <v>2019</v>
      </c>
      <c r="C5116" s="140">
        <v>1.1112</v>
      </c>
      <c r="D5116" s="133">
        <f t="shared" si="339"/>
        <v>1.1112</v>
      </c>
      <c r="E5116" s="144">
        <v>43682</v>
      </c>
      <c r="F5116" s="139">
        <f t="shared" si="342"/>
        <v>2019</v>
      </c>
      <c r="G5116" s="140">
        <v>1.2164999999999999</v>
      </c>
      <c r="H5116" s="145">
        <f t="shared" si="340"/>
        <v>1.2164999999999999</v>
      </c>
    </row>
    <row r="5117" spans="1:8">
      <c r="A5117" s="138">
        <v>43682</v>
      </c>
      <c r="B5117" s="136">
        <f t="shared" si="341"/>
        <v>2019</v>
      </c>
      <c r="C5117" s="140">
        <v>1.1196999999999999</v>
      </c>
      <c r="D5117" s="133">
        <f t="shared" si="339"/>
        <v>1.1196999999999999</v>
      </c>
      <c r="E5117" s="144">
        <v>43683</v>
      </c>
      <c r="F5117" s="139">
        <f t="shared" si="342"/>
        <v>2019</v>
      </c>
      <c r="G5117" s="140">
        <v>1.2149000000000001</v>
      </c>
      <c r="H5117" s="145">
        <f t="shared" si="340"/>
        <v>1.2149000000000001</v>
      </c>
    </row>
    <row r="5118" spans="1:8">
      <c r="A5118" s="138">
        <v>43683</v>
      </c>
      <c r="B5118" s="136">
        <f t="shared" si="341"/>
        <v>2019</v>
      </c>
      <c r="C5118" s="140">
        <v>1.1195999999999999</v>
      </c>
      <c r="D5118" s="133">
        <f t="shared" si="339"/>
        <v>1.1195999999999999</v>
      </c>
      <c r="E5118" s="144">
        <v>43684</v>
      </c>
      <c r="F5118" s="139">
        <f t="shared" si="342"/>
        <v>2019</v>
      </c>
      <c r="G5118" s="140">
        <v>1.2158</v>
      </c>
      <c r="H5118" s="145">
        <f t="shared" si="340"/>
        <v>1.2158</v>
      </c>
    </row>
    <row r="5119" spans="1:8">
      <c r="A5119" s="138">
        <v>43684</v>
      </c>
      <c r="B5119" s="136">
        <f t="shared" si="341"/>
        <v>2019</v>
      </c>
      <c r="C5119" s="140">
        <v>1.1235999999999999</v>
      </c>
      <c r="D5119" s="133">
        <f t="shared" si="339"/>
        <v>1.1235999999999999</v>
      </c>
      <c r="E5119" s="144">
        <v>43685</v>
      </c>
      <c r="F5119" s="139">
        <f t="shared" si="342"/>
        <v>2019</v>
      </c>
      <c r="G5119" s="140">
        <v>1.2138</v>
      </c>
      <c r="H5119" s="145">
        <f t="shared" si="340"/>
        <v>1.2138</v>
      </c>
    </row>
    <row r="5120" spans="1:8">
      <c r="A5120" s="138">
        <v>43685</v>
      </c>
      <c r="B5120" s="136">
        <f t="shared" si="341"/>
        <v>2019</v>
      </c>
      <c r="C5120" s="140">
        <v>1.121</v>
      </c>
      <c r="D5120" s="133">
        <f t="shared" si="339"/>
        <v>1.121</v>
      </c>
      <c r="E5120" s="144">
        <v>43686</v>
      </c>
      <c r="F5120" s="139">
        <f t="shared" si="342"/>
        <v>2019</v>
      </c>
      <c r="G5120" s="140">
        <v>1.2084999999999999</v>
      </c>
      <c r="H5120" s="145">
        <f t="shared" si="340"/>
        <v>1.2084999999999999</v>
      </c>
    </row>
    <row r="5121" spans="1:8">
      <c r="A5121" s="138">
        <v>43686</v>
      </c>
      <c r="B5121" s="136">
        <f t="shared" si="341"/>
        <v>2019</v>
      </c>
      <c r="C5121" s="140">
        <v>1.1222000000000001</v>
      </c>
      <c r="D5121" s="133">
        <f t="shared" si="339"/>
        <v>1.1222000000000001</v>
      </c>
      <c r="E5121" s="144">
        <v>43689</v>
      </c>
      <c r="F5121" s="139">
        <f t="shared" si="342"/>
        <v>2019</v>
      </c>
      <c r="G5121" s="140">
        <v>1.2070000000000001</v>
      </c>
      <c r="H5121" s="145">
        <f t="shared" si="340"/>
        <v>1.2070000000000001</v>
      </c>
    </row>
    <row r="5122" spans="1:8">
      <c r="A5122" s="138">
        <v>43689</v>
      </c>
      <c r="B5122" s="136">
        <f t="shared" si="341"/>
        <v>2019</v>
      </c>
      <c r="C5122" s="140">
        <v>1.1212</v>
      </c>
      <c r="D5122" s="133">
        <f t="shared" si="339"/>
        <v>1.1212</v>
      </c>
      <c r="E5122" s="144">
        <v>43690</v>
      </c>
      <c r="F5122" s="139">
        <f t="shared" si="342"/>
        <v>2019</v>
      </c>
      <c r="G5122" s="140">
        <v>1.2067000000000001</v>
      </c>
      <c r="H5122" s="145">
        <f t="shared" si="340"/>
        <v>1.2067000000000001</v>
      </c>
    </row>
    <row r="5123" spans="1:8">
      <c r="A5123" s="138">
        <v>43690</v>
      </c>
      <c r="B5123" s="136">
        <f t="shared" si="341"/>
        <v>2019</v>
      </c>
      <c r="C5123" s="140">
        <v>1.1182000000000001</v>
      </c>
      <c r="D5123" s="133">
        <f t="shared" si="339"/>
        <v>1.1182000000000001</v>
      </c>
      <c r="E5123" s="144">
        <v>43691</v>
      </c>
      <c r="F5123" s="139">
        <f t="shared" si="342"/>
        <v>2019</v>
      </c>
      <c r="G5123" s="140">
        <v>1.2068000000000001</v>
      </c>
      <c r="H5123" s="145">
        <f t="shared" si="340"/>
        <v>1.2068000000000001</v>
      </c>
    </row>
    <row r="5124" spans="1:8">
      <c r="A5124" s="138">
        <v>43691</v>
      </c>
      <c r="B5124" s="136">
        <f t="shared" si="341"/>
        <v>2019</v>
      </c>
      <c r="C5124" s="140">
        <v>1.1144000000000001</v>
      </c>
      <c r="D5124" s="133">
        <f t="shared" si="339"/>
        <v>1.1144000000000001</v>
      </c>
      <c r="E5124" s="144">
        <v>43692</v>
      </c>
      <c r="F5124" s="139">
        <f t="shared" si="342"/>
        <v>2019</v>
      </c>
      <c r="G5124" s="140">
        <v>1.2112000000000001</v>
      </c>
      <c r="H5124" s="145">
        <f t="shared" si="340"/>
        <v>1.2112000000000001</v>
      </c>
    </row>
    <row r="5125" spans="1:8">
      <c r="A5125" s="138">
        <v>43692</v>
      </c>
      <c r="B5125" s="136">
        <f t="shared" si="341"/>
        <v>2019</v>
      </c>
      <c r="C5125" s="140">
        <v>1.1106</v>
      </c>
      <c r="D5125" s="133">
        <f t="shared" si="339"/>
        <v>1.1106</v>
      </c>
      <c r="E5125" s="144">
        <v>43693</v>
      </c>
      <c r="F5125" s="139">
        <f t="shared" si="342"/>
        <v>2019</v>
      </c>
      <c r="G5125" s="140">
        <v>1.2152000000000001</v>
      </c>
      <c r="H5125" s="145">
        <f t="shared" si="340"/>
        <v>1.2152000000000001</v>
      </c>
    </row>
    <row r="5126" spans="1:8">
      <c r="A5126" s="138">
        <v>43693</v>
      </c>
      <c r="B5126" s="136">
        <f t="shared" si="341"/>
        <v>2019</v>
      </c>
      <c r="C5126" s="140">
        <v>1.1091</v>
      </c>
      <c r="D5126" s="133">
        <f t="shared" si="339"/>
        <v>1.1091</v>
      </c>
      <c r="E5126" s="144">
        <v>43696</v>
      </c>
      <c r="F5126" s="139">
        <f t="shared" si="342"/>
        <v>2019</v>
      </c>
      <c r="G5126" s="140">
        <v>1.2138</v>
      </c>
      <c r="H5126" s="145">
        <f t="shared" si="340"/>
        <v>1.2138</v>
      </c>
    </row>
    <row r="5127" spans="1:8">
      <c r="A5127" s="138">
        <v>43696</v>
      </c>
      <c r="B5127" s="136">
        <f t="shared" si="341"/>
        <v>2019</v>
      </c>
      <c r="C5127" s="140">
        <v>1.1095999999999999</v>
      </c>
      <c r="D5127" s="133">
        <f t="shared" ref="D5127:D5190" si="343">IF(ISNUMBER(C5127),C5127,"")</f>
        <v>1.1095999999999999</v>
      </c>
      <c r="E5127" s="144">
        <v>43697</v>
      </c>
      <c r="F5127" s="139">
        <f t="shared" si="342"/>
        <v>2019</v>
      </c>
      <c r="G5127" s="140">
        <v>1.2153</v>
      </c>
      <c r="H5127" s="145">
        <f t="shared" ref="H5127:H5190" si="344">IF(ISNUMBER(G5127),G5127,"")</f>
        <v>1.2153</v>
      </c>
    </row>
    <row r="5128" spans="1:8">
      <c r="A5128" s="138">
        <v>43697</v>
      </c>
      <c r="B5128" s="136">
        <f t="shared" ref="B5128:B5191" si="345">YEAR(A5128)</f>
        <v>2019</v>
      </c>
      <c r="C5128" s="140">
        <v>1.1092</v>
      </c>
      <c r="D5128" s="133">
        <f t="shared" si="343"/>
        <v>1.1092</v>
      </c>
      <c r="E5128" s="144">
        <v>43698</v>
      </c>
      <c r="F5128" s="139">
        <f t="shared" si="342"/>
        <v>2019</v>
      </c>
      <c r="G5128" s="140">
        <v>1.2141999999999999</v>
      </c>
      <c r="H5128" s="145">
        <f t="shared" si="344"/>
        <v>1.2141999999999999</v>
      </c>
    </row>
    <row r="5129" spans="1:8">
      <c r="A5129" s="138">
        <v>43698</v>
      </c>
      <c r="B5129" s="136">
        <f t="shared" si="345"/>
        <v>2019</v>
      </c>
      <c r="C5129" s="140">
        <v>1.1097999999999999</v>
      </c>
      <c r="D5129" s="133">
        <f t="shared" si="343"/>
        <v>1.1097999999999999</v>
      </c>
      <c r="E5129" s="144">
        <v>43699</v>
      </c>
      <c r="F5129" s="139">
        <f t="shared" ref="F5129:F5192" si="346">YEAR(E5129)</f>
        <v>2019</v>
      </c>
      <c r="G5129" s="140">
        <v>1.2250000000000001</v>
      </c>
      <c r="H5129" s="145">
        <f t="shared" si="344"/>
        <v>1.2250000000000001</v>
      </c>
    </row>
    <row r="5130" spans="1:8">
      <c r="A5130" s="138">
        <v>43699</v>
      </c>
      <c r="B5130" s="136">
        <f t="shared" si="345"/>
        <v>2019</v>
      </c>
      <c r="C5130" s="140">
        <v>1.1089</v>
      </c>
      <c r="D5130" s="133">
        <f t="shared" si="343"/>
        <v>1.1089</v>
      </c>
      <c r="E5130" s="144">
        <v>43700</v>
      </c>
      <c r="F5130" s="139">
        <f t="shared" si="346"/>
        <v>2019</v>
      </c>
      <c r="G5130" s="140">
        <v>1.2261</v>
      </c>
      <c r="H5130" s="145">
        <f t="shared" si="344"/>
        <v>1.2261</v>
      </c>
    </row>
    <row r="5131" spans="1:8">
      <c r="A5131" s="138">
        <v>43700</v>
      </c>
      <c r="B5131" s="136">
        <f t="shared" si="345"/>
        <v>2019</v>
      </c>
      <c r="C5131" s="140">
        <v>1.1148</v>
      </c>
      <c r="D5131" s="133">
        <f t="shared" si="343"/>
        <v>1.1148</v>
      </c>
      <c r="E5131" s="144">
        <v>43703</v>
      </c>
      <c r="F5131" s="139">
        <f t="shared" si="346"/>
        <v>2019</v>
      </c>
      <c r="G5131" s="140">
        <v>1.2232000000000001</v>
      </c>
      <c r="H5131" s="145">
        <f t="shared" si="344"/>
        <v>1.2232000000000001</v>
      </c>
    </row>
    <row r="5132" spans="1:8">
      <c r="A5132" s="138">
        <v>43703</v>
      </c>
      <c r="B5132" s="136">
        <f t="shared" si="345"/>
        <v>2019</v>
      </c>
      <c r="C5132" s="140">
        <v>1.1112</v>
      </c>
      <c r="D5132" s="133">
        <f t="shared" si="343"/>
        <v>1.1112</v>
      </c>
      <c r="E5132" s="144">
        <v>43704</v>
      </c>
      <c r="F5132" s="139">
        <f t="shared" si="346"/>
        <v>2019</v>
      </c>
      <c r="G5132" s="140">
        <v>1.2287999999999999</v>
      </c>
      <c r="H5132" s="145">
        <f t="shared" si="344"/>
        <v>1.2287999999999999</v>
      </c>
    </row>
    <row r="5133" spans="1:8">
      <c r="A5133" s="138">
        <v>43704</v>
      </c>
      <c r="B5133" s="136">
        <f t="shared" si="345"/>
        <v>2019</v>
      </c>
      <c r="C5133" s="140">
        <v>1.1093999999999999</v>
      </c>
      <c r="D5133" s="133">
        <f t="shared" si="343"/>
        <v>1.1093999999999999</v>
      </c>
      <c r="E5133" s="144">
        <v>43705</v>
      </c>
      <c r="F5133" s="139">
        <f t="shared" si="346"/>
        <v>2019</v>
      </c>
      <c r="G5133" s="140">
        <v>1.2248000000000001</v>
      </c>
      <c r="H5133" s="145">
        <f t="shared" si="344"/>
        <v>1.2248000000000001</v>
      </c>
    </row>
    <row r="5134" spans="1:8">
      <c r="A5134" s="138">
        <v>43705</v>
      </c>
      <c r="B5134" s="136">
        <f t="shared" si="345"/>
        <v>2019</v>
      </c>
      <c r="C5134" s="140">
        <v>1.1084000000000001</v>
      </c>
      <c r="D5134" s="133">
        <f t="shared" si="343"/>
        <v>1.1084000000000001</v>
      </c>
      <c r="E5134" s="144">
        <v>43706</v>
      </c>
      <c r="F5134" s="139">
        <f t="shared" si="346"/>
        <v>2019</v>
      </c>
      <c r="G5134" s="140">
        <v>1.2197</v>
      </c>
      <c r="H5134" s="145">
        <f t="shared" si="344"/>
        <v>1.2197</v>
      </c>
    </row>
    <row r="5135" spans="1:8">
      <c r="A5135" s="138">
        <v>43706</v>
      </c>
      <c r="B5135" s="136">
        <f t="shared" si="345"/>
        <v>2019</v>
      </c>
      <c r="C5135" s="140">
        <v>1.1059000000000001</v>
      </c>
      <c r="D5135" s="133">
        <f t="shared" si="343"/>
        <v>1.1059000000000001</v>
      </c>
      <c r="E5135" s="144">
        <v>43707</v>
      </c>
      <c r="F5135" s="139">
        <f t="shared" si="346"/>
        <v>2019</v>
      </c>
      <c r="G5135" s="140">
        <v>1.2165999999999999</v>
      </c>
      <c r="H5135" s="145">
        <f t="shared" si="344"/>
        <v>1.2165999999999999</v>
      </c>
    </row>
    <row r="5136" spans="1:8">
      <c r="A5136" s="138">
        <v>43707</v>
      </c>
      <c r="B5136" s="136">
        <f t="shared" si="345"/>
        <v>2019</v>
      </c>
      <c r="C5136" s="140">
        <v>1.0989</v>
      </c>
      <c r="D5136" s="133">
        <f t="shared" si="343"/>
        <v>1.0989</v>
      </c>
      <c r="E5136" s="144">
        <v>43710</v>
      </c>
      <c r="F5136" s="139">
        <f t="shared" si="346"/>
        <v>2019</v>
      </c>
      <c r="G5136" s="140" t="s">
        <v>50</v>
      </c>
      <c r="H5136" s="145" t="str">
        <f t="shared" si="344"/>
        <v/>
      </c>
    </row>
    <row r="5137" spans="1:8">
      <c r="A5137" s="138">
        <v>43710</v>
      </c>
      <c r="B5137" s="136">
        <f t="shared" si="345"/>
        <v>2019</v>
      </c>
      <c r="C5137" s="140" t="s">
        <v>50</v>
      </c>
      <c r="D5137" s="133" t="str">
        <f t="shared" si="343"/>
        <v/>
      </c>
      <c r="E5137" s="144">
        <v>43711</v>
      </c>
      <c r="F5137" s="139">
        <f t="shared" si="346"/>
        <v>2019</v>
      </c>
      <c r="G5137" s="140">
        <v>1.2085999999999999</v>
      </c>
      <c r="H5137" s="145">
        <f t="shared" si="344"/>
        <v>1.2085999999999999</v>
      </c>
    </row>
    <row r="5138" spans="1:8">
      <c r="A5138" s="138">
        <v>43711</v>
      </c>
      <c r="B5138" s="136">
        <f t="shared" si="345"/>
        <v>2019</v>
      </c>
      <c r="C5138" s="140">
        <v>1.0968</v>
      </c>
      <c r="D5138" s="133">
        <f t="shared" si="343"/>
        <v>1.0968</v>
      </c>
      <c r="E5138" s="144">
        <v>43712</v>
      </c>
      <c r="F5138" s="139">
        <f t="shared" si="346"/>
        <v>2019</v>
      </c>
      <c r="G5138" s="140">
        <v>1.2190000000000001</v>
      </c>
      <c r="H5138" s="145">
        <f t="shared" si="344"/>
        <v>1.2190000000000001</v>
      </c>
    </row>
    <row r="5139" spans="1:8">
      <c r="A5139" s="138">
        <v>43712</v>
      </c>
      <c r="B5139" s="136">
        <f t="shared" si="345"/>
        <v>2019</v>
      </c>
      <c r="C5139" s="140">
        <v>1.1025</v>
      </c>
      <c r="D5139" s="133">
        <f t="shared" si="343"/>
        <v>1.1025</v>
      </c>
      <c r="E5139" s="144">
        <v>43713</v>
      </c>
      <c r="F5139" s="139">
        <f t="shared" si="346"/>
        <v>2019</v>
      </c>
      <c r="G5139" s="140">
        <v>1.2337</v>
      </c>
      <c r="H5139" s="145">
        <f t="shared" si="344"/>
        <v>1.2337</v>
      </c>
    </row>
    <row r="5140" spans="1:8">
      <c r="A5140" s="138">
        <v>43713</v>
      </c>
      <c r="B5140" s="136">
        <f t="shared" si="345"/>
        <v>2019</v>
      </c>
      <c r="C5140" s="140">
        <v>1.1037999999999999</v>
      </c>
      <c r="D5140" s="133">
        <f t="shared" si="343"/>
        <v>1.1037999999999999</v>
      </c>
      <c r="E5140" s="144">
        <v>43714</v>
      </c>
      <c r="F5140" s="139">
        <f t="shared" si="346"/>
        <v>2019</v>
      </c>
      <c r="G5140" s="140">
        <v>1.2299</v>
      </c>
      <c r="H5140" s="145">
        <f t="shared" si="344"/>
        <v>1.2299</v>
      </c>
    </row>
    <row r="5141" spans="1:8">
      <c r="A5141" s="138">
        <v>43714</v>
      </c>
      <c r="B5141" s="136">
        <f t="shared" si="345"/>
        <v>2019</v>
      </c>
      <c r="C5141" s="140">
        <v>1.1042000000000001</v>
      </c>
      <c r="D5141" s="133">
        <f t="shared" si="343"/>
        <v>1.1042000000000001</v>
      </c>
      <c r="E5141" s="144">
        <v>43717</v>
      </c>
      <c r="F5141" s="139">
        <f t="shared" si="346"/>
        <v>2019</v>
      </c>
      <c r="G5141" s="140">
        <v>1.2367999999999999</v>
      </c>
      <c r="H5141" s="145">
        <f t="shared" si="344"/>
        <v>1.2367999999999999</v>
      </c>
    </row>
    <row r="5142" spans="1:8">
      <c r="A5142" s="138">
        <v>43717</v>
      </c>
      <c r="B5142" s="136">
        <f t="shared" si="345"/>
        <v>2019</v>
      </c>
      <c r="C5142" s="140">
        <v>1.1055999999999999</v>
      </c>
      <c r="D5142" s="133">
        <f t="shared" si="343"/>
        <v>1.1055999999999999</v>
      </c>
      <c r="E5142" s="144">
        <v>43718</v>
      </c>
      <c r="F5142" s="139">
        <f t="shared" si="346"/>
        <v>2019</v>
      </c>
      <c r="G5142" s="140">
        <v>1.2355</v>
      </c>
      <c r="H5142" s="145">
        <f t="shared" si="344"/>
        <v>1.2355</v>
      </c>
    </row>
    <row r="5143" spans="1:8">
      <c r="A5143" s="138">
        <v>43718</v>
      </c>
      <c r="B5143" s="136">
        <f t="shared" si="345"/>
        <v>2019</v>
      </c>
      <c r="C5143" s="140">
        <v>1.1042000000000001</v>
      </c>
      <c r="D5143" s="133">
        <f t="shared" si="343"/>
        <v>1.1042000000000001</v>
      </c>
      <c r="E5143" s="144">
        <v>43719</v>
      </c>
      <c r="F5143" s="139">
        <f t="shared" si="346"/>
        <v>2019</v>
      </c>
      <c r="G5143" s="140">
        <v>1.2329000000000001</v>
      </c>
      <c r="H5143" s="145">
        <f t="shared" si="344"/>
        <v>1.2329000000000001</v>
      </c>
    </row>
    <row r="5144" spans="1:8">
      <c r="A5144" s="138">
        <v>43719</v>
      </c>
      <c r="B5144" s="136">
        <f t="shared" si="345"/>
        <v>2019</v>
      </c>
      <c r="C5144" s="140">
        <v>1.1001000000000001</v>
      </c>
      <c r="D5144" s="133">
        <f t="shared" si="343"/>
        <v>1.1001000000000001</v>
      </c>
      <c r="E5144" s="144">
        <v>43720</v>
      </c>
      <c r="F5144" s="139">
        <f t="shared" si="346"/>
        <v>2019</v>
      </c>
      <c r="G5144" s="140">
        <v>1.2357</v>
      </c>
      <c r="H5144" s="145">
        <f t="shared" si="344"/>
        <v>1.2357</v>
      </c>
    </row>
    <row r="5145" spans="1:8">
      <c r="A5145" s="138">
        <v>43720</v>
      </c>
      <c r="B5145" s="136">
        <f t="shared" si="345"/>
        <v>2019</v>
      </c>
      <c r="C5145" s="140">
        <v>1.1073999999999999</v>
      </c>
      <c r="D5145" s="133">
        <f t="shared" si="343"/>
        <v>1.1073999999999999</v>
      </c>
      <c r="E5145" s="144">
        <v>43721</v>
      </c>
      <c r="F5145" s="139">
        <f t="shared" si="346"/>
        <v>2019</v>
      </c>
      <c r="G5145" s="140">
        <v>1.2462</v>
      </c>
      <c r="H5145" s="145">
        <f t="shared" si="344"/>
        <v>1.2462</v>
      </c>
    </row>
    <row r="5146" spans="1:8">
      <c r="A5146" s="138">
        <v>43721</v>
      </c>
      <c r="B5146" s="136">
        <f t="shared" si="345"/>
        <v>2019</v>
      </c>
      <c r="C5146" s="140">
        <v>1.1073999999999999</v>
      </c>
      <c r="D5146" s="133">
        <f t="shared" si="343"/>
        <v>1.1073999999999999</v>
      </c>
      <c r="E5146" s="144">
        <v>43724</v>
      </c>
      <c r="F5146" s="139">
        <f t="shared" si="346"/>
        <v>2019</v>
      </c>
      <c r="G5146" s="140">
        <v>1.2423</v>
      </c>
      <c r="H5146" s="145">
        <f t="shared" si="344"/>
        <v>1.2423</v>
      </c>
    </row>
    <row r="5147" spans="1:8">
      <c r="A5147" s="138">
        <v>43724</v>
      </c>
      <c r="B5147" s="136">
        <f t="shared" si="345"/>
        <v>2019</v>
      </c>
      <c r="C5147" s="140">
        <v>1.1006</v>
      </c>
      <c r="D5147" s="133">
        <f t="shared" si="343"/>
        <v>1.1006</v>
      </c>
      <c r="E5147" s="144">
        <v>43725</v>
      </c>
      <c r="F5147" s="139">
        <f t="shared" si="346"/>
        <v>2019</v>
      </c>
      <c r="G5147" s="140">
        <v>1.2493000000000001</v>
      </c>
      <c r="H5147" s="145">
        <f t="shared" si="344"/>
        <v>1.2493000000000001</v>
      </c>
    </row>
    <row r="5148" spans="1:8">
      <c r="A5148" s="138">
        <v>43725</v>
      </c>
      <c r="B5148" s="136">
        <f t="shared" si="345"/>
        <v>2019</v>
      </c>
      <c r="C5148" s="140">
        <v>1.1063000000000001</v>
      </c>
      <c r="D5148" s="133">
        <f t="shared" si="343"/>
        <v>1.1063000000000001</v>
      </c>
      <c r="E5148" s="144">
        <v>43726</v>
      </c>
      <c r="F5148" s="139">
        <f t="shared" si="346"/>
        <v>2019</v>
      </c>
      <c r="G5148" s="140">
        <v>1.2478</v>
      </c>
      <c r="H5148" s="145">
        <f t="shared" si="344"/>
        <v>1.2478</v>
      </c>
    </row>
    <row r="5149" spans="1:8">
      <c r="A5149" s="138">
        <v>43726</v>
      </c>
      <c r="B5149" s="136">
        <f t="shared" si="345"/>
        <v>2019</v>
      </c>
      <c r="C5149" s="140">
        <v>1.1061000000000001</v>
      </c>
      <c r="D5149" s="133">
        <f t="shared" si="343"/>
        <v>1.1061000000000001</v>
      </c>
      <c r="E5149" s="144">
        <v>43727</v>
      </c>
      <c r="F5149" s="139">
        <f t="shared" si="346"/>
        <v>2019</v>
      </c>
      <c r="G5149" s="140">
        <v>1.2481</v>
      </c>
      <c r="H5149" s="145">
        <f t="shared" si="344"/>
        <v>1.2481</v>
      </c>
    </row>
    <row r="5150" spans="1:8">
      <c r="A5150" s="138">
        <v>43727</v>
      </c>
      <c r="B5150" s="136">
        <f t="shared" si="345"/>
        <v>2019</v>
      </c>
      <c r="C5150" s="140">
        <v>1.1046</v>
      </c>
      <c r="D5150" s="133">
        <f t="shared" si="343"/>
        <v>1.1046</v>
      </c>
      <c r="E5150" s="144">
        <v>43728</v>
      </c>
      <c r="F5150" s="139">
        <f t="shared" si="346"/>
        <v>2019</v>
      </c>
      <c r="G5150" s="140">
        <v>1.2488999999999999</v>
      </c>
      <c r="H5150" s="145">
        <f t="shared" si="344"/>
        <v>1.2488999999999999</v>
      </c>
    </row>
    <row r="5151" spans="1:8">
      <c r="A5151" s="138">
        <v>43728</v>
      </c>
      <c r="B5151" s="136">
        <f t="shared" si="345"/>
        <v>2019</v>
      </c>
      <c r="C5151" s="140">
        <v>1.1004</v>
      </c>
      <c r="D5151" s="133">
        <f t="shared" si="343"/>
        <v>1.1004</v>
      </c>
      <c r="E5151" s="144">
        <v>43731</v>
      </c>
      <c r="F5151" s="139">
        <f t="shared" si="346"/>
        <v>2019</v>
      </c>
      <c r="G5151" s="140">
        <v>1.2427999999999999</v>
      </c>
      <c r="H5151" s="145">
        <f t="shared" si="344"/>
        <v>1.2427999999999999</v>
      </c>
    </row>
    <row r="5152" spans="1:8">
      <c r="A5152" s="138">
        <v>43731</v>
      </c>
      <c r="B5152" s="136">
        <f t="shared" si="345"/>
        <v>2019</v>
      </c>
      <c r="C5152" s="140">
        <v>1.0991</v>
      </c>
      <c r="D5152" s="133">
        <f t="shared" si="343"/>
        <v>1.0991</v>
      </c>
      <c r="E5152" s="144">
        <v>43732</v>
      </c>
      <c r="F5152" s="139">
        <f t="shared" si="346"/>
        <v>2019</v>
      </c>
      <c r="G5152" s="140">
        <v>1.2475000000000001</v>
      </c>
      <c r="H5152" s="145">
        <f t="shared" si="344"/>
        <v>1.2475000000000001</v>
      </c>
    </row>
    <row r="5153" spans="1:8">
      <c r="A5153" s="138">
        <v>43732</v>
      </c>
      <c r="B5153" s="136">
        <f t="shared" si="345"/>
        <v>2019</v>
      </c>
      <c r="C5153" s="140">
        <v>1.0999000000000001</v>
      </c>
      <c r="D5153" s="133">
        <f t="shared" si="343"/>
        <v>1.0999000000000001</v>
      </c>
      <c r="E5153" s="144">
        <v>43733</v>
      </c>
      <c r="F5153" s="139">
        <f t="shared" si="346"/>
        <v>2019</v>
      </c>
      <c r="G5153" s="140">
        <v>1.2363</v>
      </c>
      <c r="H5153" s="145">
        <f t="shared" si="344"/>
        <v>1.2363</v>
      </c>
    </row>
    <row r="5154" spans="1:8">
      <c r="A5154" s="138">
        <v>43733</v>
      </c>
      <c r="B5154" s="136">
        <f t="shared" si="345"/>
        <v>2019</v>
      </c>
      <c r="C5154" s="140">
        <v>1.0949</v>
      </c>
      <c r="D5154" s="133">
        <f t="shared" si="343"/>
        <v>1.0949</v>
      </c>
      <c r="E5154" s="144">
        <v>43734</v>
      </c>
      <c r="F5154" s="139">
        <f t="shared" si="346"/>
        <v>2019</v>
      </c>
      <c r="G5154" s="140">
        <v>1.2343</v>
      </c>
      <c r="H5154" s="145">
        <f t="shared" si="344"/>
        <v>1.2343</v>
      </c>
    </row>
    <row r="5155" spans="1:8">
      <c r="A5155" s="138">
        <v>43734</v>
      </c>
      <c r="B5155" s="136">
        <f t="shared" si="345"/>
        <v>2019</v>
      </c>
      <c r="C5155" s="140">
        <v>1.0938000000000001</v>
      </c>
      <c r="D5155" s="133">
        <f t="shared" si="343"/>
        <v>1.0938000000000001</v>
      </c>
      <c r="E5155" s="144">
        <v>43735</v>
      </c>
      <c r="F5155" s="139">
        <f t="shared" si="346"/>
        <v>2019</v>
      </c>
      <c r="G5155" s="140">
        <v>1.2312000000000001</v>
      </c>
      <c r="H5155" s="145">
        <f t="shared" si="344"/>
        <v>1.2312000000000001</v>
      </c>
    </row>
    <row r="5156" spans="1:8">
      <c r="A5156" s="138">
        <v>43735</v>
      </c>
      <c r="B5156" s="136">
        <f t="shared" si="345"/>
        <v>2019</v>
      </c>
      <c r="C5156" s="140">
        <v>1.0942000000000001</v>
      </c>
      <c r="D5156" s="133">
        <f t="shared" si="343"/>
        <v>1.0942000000000001</v>
      </c>
      <c r="E5156" s="144">
        <v>43738</v>
      </c>
      <c r="F5156" s="139">
        <f t="shared" si="346"/>
        <v>2019</v>
      </c>
      <c r="G5156" s="140">
        <v>1.2304999999999999</v>
      </c>
      <c r="H5156" s="145">
        <f t="shared" si="344"/>
        <v>1.2304999999999999</v>
      </c>
    </row>
    <row r="5157" spans="1:8">
      <c r="A5157" s="138">
        <v>43738</v>
      </c>
      <c r="B5157" s="136">
        <f t="shared" si="345"/>
        <v>2019</v>
      </c>
      <c r="C5157" s="140">
        <v>1.0905</v>
      </c>
      <c r="D5157" s="133">
        <f t="shared" si="343"/>
        <v>1.0905</v>
      </c>
      <c r="E5157" s="144">
        <v>43739</v>
      </c>
      <c r="F5157" s="139">
        <f t="shared" si="346"/>
        <v>2019</v>
      </c>
      <c r="G5157" s="140">
        <v>1.2242</v>
      </c>
      <c r="H5157" s="145">
        <f t="shared" si="344"/>
        <v>1.2242</v>
      </c>
    </row>
    <row r="5158" spans="1:8">
      <c r="A5158" s="138">
        <v>43739</v>
      </c>
      <c r="B5158" s="136">
        <f t="shared" si="345"/>
        <v>2019</v>
      </c>
      <c r="C5158" s="140">
        <v>1.0931999999999999</v>
      </c>
      <c r="D5158" s="133">
        <f t="shared" si="343"/>
        <v>1.0931999999999999</v>
      </c>
      <c r="E5158" s="144">
        <v>43740</v>
      </c>
      <c r="F5158" s="139">
        <f t="shared" si="346"/>
        <v>2019</v>
      </c>
      <c r="G5158" s="140">
        <v>1.2313000000000001</v>
      </c>
      <c r="H5158" s="145">
        <f t="shared" si="344"/>
        <v>1.2313000000000001</v>
      </c>
    </row>
    <row r="5159" spans="1:8">
      <c r="A5159" s="138">
        <v>43740</v>
      </c>
      <c r="B5159" s="136">
        <f t="shared" si="345"/>
        <v>2019</v>
      </c>
      <c r="C5159" s="140">
        <v>1.0951</v>
      </c>
      <c r="D5159" s="133">
        <f t="shared" si="343"/>
        <v>1.0951</v>
      </c>
      <c r="E5159" s="144">
        <v>43741</v>
      </c>
      <c r="F5159" s="139">
        <f t="shared" si="346"/>
        <v>2019</v>
      </c>
      <c r="G5159" s="140">
        <v>1.2390000000000001</v>
      </c>
      <c r="H5159" s="145">
        <f t="shared" si="344"/>
        <v>1.2390000000000001</v>
      </c>
    </row>
    <row r="5160" spans="1:8">
      <c r="A5160" s="138">
        <v>43741</v>
      </c>
      <c r="B5160" s="136">
        <f t="shared" si="345"/>
        <v>2019</v>
      </c>
      <c r="C5160" s="140">
        <v>1.0991</v>
      </c>
      <c r="D5160" s="133">
        <f t="shared" si="343"/>
        <v>1.0991</v>
      </c>
      <c r="E5160" s="144">
        <v>43742</v>
      </c>
      <c r="F5160" s="139">
        <f t="shared" si="346"/>
        <v>2019</v>
      </c>
      <c r="G5160" s="140">
        <v>1.2309000000000001</v>
      </c>
      <c r="H5160" s="145">
        <f t="shared" si="344"/>
        <v>1.2309000000000001</v>
      </c>
    </row>
    <row r="5161" spans="1:8">
      <c r="A5161" s="138">
        <v>43742</v>
      </c>
      <c r="B5161" s="136">
        <f t="shared" si="345"/>
        <v>2019</v>
      </c>
      <c r="C5161" s="140">
        <v>1.0973999999999999</v>
      </c>
      <c r="D5161" s="133">
        <f t="shared" si="343"/>
        <v>1.0973999999999999</v>
      </c>
      <c r="E5161" s="144">
        <v>43745</v>
      </c>
      <c r="F5161" s="139">
        <f t="shared" si="346"/>
        <v>2019</v>
      </c>
      <c r="G5161" s="140">
        <v>1.2322</v>
      </c>
      <c r="H5161" s="145">
        <f t="shared" si="344"/>
        <v>1.2322</v>
      </c>
    </row>
    <row r="5162" spans="1:8">
      <c r="A5162" s="138">
        <v>43745</v>
      </c>
      <c r="B5162" s="136">
        <f t="shared" si="345"/>
        <v>2019</v>
      </c>
      <c r="C5162" s="140">
        <v>1.0984</v>
      </c>
      <c r="D5162" s="133">
        <f t="shared" si="343"/>
        <v>1.0984</v>
      </c>
      <c r="E5162" s="144">
        <v>43746</v>
      </c>
      <c r="F5162" s="139">
        <f t="shared" si="346"/>
        <v>2019</v>
      </c>
      <c r="G5162" s="140">
        <v>1.2205999999999999</v>
      </c>
      <c r="H5162" s="145">
        <f t="shared" si="344"/>
        <v>1.2205999999999999</v>
      </c>
    </row>
    <row r="5163" spans="1:8">
      <c r="A5163" s="138">
        <v>43746</v>
      </c>
      <c r="B5163" s="136">
        <f t="shared" si="345"/>
        <v>2019</v>
      </c>
      <c r="C5163" s="140">
        <v>1.0949</v>
      </c>
      <c r="D5163" s="133">
        <f t="shared" si="343"/>
        <v>1.0949</v>
      </c>
      <c r="E5163" s="144">
        <v>43747</v>
      </c>
      <c r="F5163" s="139">
        <f t="shared" si="346"/>
        <v>2019</v>
      </c>
      <c r="G5163" s="140">
        <v>1.2215</v>
      </c>
      <c r="H5163" s="145">
        <f t="shared" si="344"/>
        <v>1.2215</v>
      </c>
    </row>
    <row r="5164" spans="1:8">
      <c r="A5164" s="138">
        <v>43747</v>
      </c>
      <c r="B5164" s="136">
        <f t="shared" si="345"/>
        <v>2019</v>
      </c>
      <c r="C5164" s="140">
        <v>1.0978000000000001</v>
      </c>
      <c r="D5164" s="133">
        <f t="shared" si="343"/>
        <v>1.0978000000000001</v>
      </c>
      <c r="E5164" s="144">
        <v>43748</v>
      </c>
      <c r="F5164" s="139">
        <f t="shared" si="346"/>
        <v>2019</v>
      </c>
      <c r="G5164" s="140">
        <v>1.2382</v>
      </c>
      <c r="H5164" s="145">
        <f t="shared" si="344"/>
        <v>1.2382</v>
      </c>
    </row>
    <row r="5165" spans="1:8">
      <c r="A5165" s="138">
        <v>43748</v>
      </c>
      <c r="B5165" s="136">
        <f t="shared" si="345"/>
        <v>2019</v>
      </c>
      <c r="C5165" s="140">
        <v>1.1017999999999999</v>
      </c>
      <c r="D5165" s="133">
        <f t="shared" si="343"/>
        <v>1.1017999999999999</v>
      </c>
      <c r="E5165" s="144">
        <v>43749</v>
      </c>
      <c r="F5165" s="139">
        <f t="shared" si="346"/>
        <v>2019</v>
      </c>
      <c r="G5165" s="140">
        <v>1.2683</v>
      </c>
      <c r="H5165" s="145">
        <f t="shared" si="344"/>
        <v>1.2683</v>
      </c>
    </row>
    <row r="5166" spans="1:8">
      <c r="A5166" s="138">
        <v>43749</v>
      </c>
      <c r="B5166" s="136">
        <f t="shared" si="345"/>
        <v>2019</v>
      </c>
      <c r="C5166" s="140">
        <v>1.1039000000000001</v>
      </c>
      <c r="D5166" s="133">
        <f t="shared" si="343"/>
        <v>1.1039000000000001</v>
      </c>
      <c r="E5166" s="144">
        <v>43752</v>
      </c>
      <c r="F5166" s="139">
        <f t="shared" si="346"/>
        <v>2019</v>
      </c>
      <c r="G5166" s="140" t="s">
        <v>50</v>
      </c>
      <c r="H5166" s="145" t="str">
        <f t="shared" si="344"/>
        <v/>
      </c>
    </row>
    <row r="5167" spans="1:8">
      <c r="A5167" s="138">
        <v>43752</v>
      </c>
      <c r="B5167" s="136">
        <f t="shared" si="345"/>
        <v>2019</v>
      </c>
      <c r="C5167" s="140" t="s">
        <v>50</v>
      </c>
      <c r="D5167" s="133" t="str">
        <f t="shared" si="343"/>
        <v/>
      </c>
      <c r="E5167" s="144">
        <v>43753</v>
      </c>
      <c r="F5167" s="139">
        <f t="shared" si="346"/>
        <v>2019</v>
      </c>
      <c r="G5167" s="140">
        <v>1.2737000000000001</v>
      </c>
      <c r="H5167" s="145">
        <f t="shared" si="344"/>
        <v>1.2737000000000001</v>
      </c>
    </row>
    <row r="5168" spans="1:8">
      <c r="A5168" s="138">
        <v>43753</v>
      </c>
      <c r="B5168" s="136">
        <f t="shared" si="345"/>
        <v>2019</v>
      </c>
      <c r="C5168" s="140">
        <v>1.1035999999999999</v>
      </c>
      <c r="D5168" s="133">
        <f t="shared" si="343"/>
        <v>1.1035999999999999</v>
      </c>
      <c r="E5168" s="144">
        <v>43754</v>
      </c>
      <c r="F5168" s="139">
        <f t="shared" si="346"/>
        <v>2019</v>
      </c>
      <c r="G5168" s="140">
        <v>1.2854000000000001</v>
      </c>
      <c r="H5168" s="145">
        <f t="shared" si="344"/>
        <v>1.2854000000000001</v>
      </c>
    </row>
    <row r="5169" spans="1:8">
      <c r="A5169" s="138">
        <v>43754</v>
      </c>
      <c r="B5169" s="136">
        <f t="shared" si="345"/>
        <v>2019</v>
      </c>
      <c r="C5169" s="140">
        <v>1.1074999999999999</v>
      </c>
      <c r="D5169" s="133">
        <f t="shared" si="343"/>
        <v>1.1074999999999999</v>
      </c>
      <c r="E5169" s="144">
        <v>43755</v>
      </c>
      <c r="F5169" s="139">
        <f t="shared" si="346"/>
        <v>2019</v>
      </c>
      <c r="G5169" s="140">
        <v>1.2853000000000001</v>
      </c>
      <c r="H5169" s="145">
        <f t="shared" si="344"/>
        <v>1.2853000000000001</v>
      </c>
    </row>
    <row r="5170" spans="1:8">
      <c r="A5170" s="138">
        <v>43755</v>
      </c>
      <c r="B5170" s="136">
        <f t="shared" si="345"/>
        <v>2019</v>
      </c>
      <c r="C5170" s="140">
        <v>1.1129</v>
      </c>
      <c r="D5170" s="133">
        <f t="shared" si="343"/>
        <v>1.1129</v>
      </c>
      <c r="E5170" s="144">
        <v>43756</v>
      </c>
      <c r="F5170" s="139">
        <f t="shared" si="346"/>
        <v>2019</v>
      </c>
      <c r="G5170" s="140">
        <v>1.2904</v>
      </c>
      <c r="H5170" s="145">
        <f t="shared" si="344"/>
        <v>1.2904</v>
      </c>
    </row>
    <row r="5171" spans="1:8">
      <c r="A5171" s="138">
        <v>43756</v>
      </c>
      <c r="B5171" s="136">
        <f t="shared" si="345"/>
        <v>2019</v>
      </c>
      <c r="C5171" s="140">
        <v>1.1154999999999999</v>
      </c>
      <c r="D5171" s="133">
        <f t="shared" si="343"/>
        <v>1.1154999999999999</v>
      </c>
      <c r="E5171" s="144">
        <v>43759</v>
      </c>
      <c r="F5171" s="139">
        <f t="shared" si="346"/>
        <v>2019</v>
      </c>
      <c r="G5171" s="140">
        <v>1.2983</v>
      </c>
      <c r="H5171" s="145">
        <f t="shared" si="344"/>
        <v>1.2983</v>
      </c>
    </row>
    <row r="5172" spans="1:8">
      <c r="A5172" s="138">
        <v>43759</v>
      </c>
      <c r="B5172" s="136">
        <f t="shared" si="345"/>
        <v>2019</v>
      </c>
      <c r="C5172" s="140">
        <v>1.1145</v>
      </c>
      <c r="D5172" s="133">
        <f t="shared" si="343"/>
        <v>1.1145</v>
      </c>
      <c r="E5172" s="144">
        <v>43760</v>
      </c>
      <c r="F5172" s="139">
        <f t="shared" si="346"/>
        <v>2019</v>
      </c>
      <c r="G5172" s="140">
        <v>1.2948</v>
      </c>
      <c r="H5172" s="145">
        <f t="shared" si="344"/>
        <v>1.2948</v>
      </c>
    </row>
    <row r="5173" spans="1:8">
      <c r="A5173" s="138">
        <v>43760</v>
      </c>
      <c r="B5173" s="136">
        <f t="shared" si="345"/>
        <v>2019</v>
      </c>
      <c r="C5173" s="140">
        <v>1.1137999999999999</v>
      </c>
      <c r="D5173" s="133">
        <f t="shared" si="343"/>
        <v>1.1137999999999999</v>
      </c>
      <c r="E5173" s="144">
        <v>43761</v>
      </c>
      <c r="F5173" s="139">
        <f t="shared" si="346"/>
        <v>2019</v>
      </c>
      <c r="G5173" s="140">
        <v>1.2886</v>
      </c>
      <c r="H5173" s="145">
        <f t="shared" si="344"/>
        <v>1.2886</v>
      </c>
    </row>
    <row r="5174" spans="1:8">
      <c r="A5174" s="138">
        <v>43761</v>
      </c>
      <c r="B5174" s="136">
        <f t="shared" si="345"/>
        <v>2019</v>
      </c>
      <c r="C5174" s="140">
        <v>1.1117999999999999</v>
      </c>
      <c r="D5174" s="133">
        <f t="shared" si="343"/>
        <v>1.1117999999999999</v>
      </c>
      <c r="E5174" s="144">
        <v>43762</v>
      </c>
      <c r="F5174" s="139">
        <f t="shared" si="346"/>
        <v>2019</v>
      </c>
      <c r="G5174" s="140">
        <v>1.2809999999999999</v>
      </c>
      <c r="H5174" s="145">
        <f t="shared" si="344"/>
        <v>1.2809999999999999</v>
      </c>
    </row>
    <row r="5175" spans="1:8">
      <c r="A5175" s="138">
        <v>43762</v>
      </c>
      <c r="B5175" s="136">
        <f t="shared" si="345"/>
        <v>2019</v>
      </c>
      <c r="C5175" s="140">
        <v>1.1097999999999999</v>
      </c>
      <c r="D5175" s="133">
        <f t="shared" si="343"/>
        <v>1.1097999999999999</v>
      </c>
      <c r="E5175" s="144">
        <v>43763</v>
      </c>
      <c r="F5175" s="139">
        <f t="shared" si="346"/>
        <v>2019</v>
      </c>
      <c r="G5175" s="140">
        <v>1.2833000000000001</v>
      </c>
      <c r="H5175" s="145">
        <f t="shared" si="344"/>
        <v>1.2833000000000001</v>
      </c>
    </row>
    <row r="5176" spans="1:8">
      <c r="A5176" s="138">
        <v>43763</v>
      </c>
      <c r="B5176" s="136">
        <f t="shared" si="345"/>
        <v>2019</v>
      </c>
      <c r="C5176" s="140">
        <v>1.1081000000000001</v>
      </c>
      <c r="D5176" s="133">
        <f t="shared" si="343"/>
        <v>1.1081000000000001</v>
      </c>
      <c r="E5176" s="144">
        <v>43766</v>
      </c>
      <c r="F5176" s="139">
        <f t="shared" si="346"/>
        <v>2019</v>
      </c>
      <c r="G5176" s="140">
        <v>1.286</v>
      </c>
      <c r="H5176" s="145">
        <f t="shared" si="344"/>
        <v>1.286</v>
      </c>
    </row>
    <row r="5177" spans="1:8">
      <c r="A5177" s="138">
        <v>43766</v>
      </c>
      <c r="B5177" s="136">
        <f t="shared" si="345"/>
        <v>2019</v>
      </c>
      <c r="C5177" s="140">
        <v>1.1093999999999999</v>
      </c>
      <c r="D5177" s="133">
        <f t="shared" si="343"/>
        <v>1.1093999999999999</v>
      </c>
      <c r="E5177" s="144">
        <v>43767</v>
      </c>
      <c r="F5177" s="139">
        <f t="shared" si="346"/>
        <v>2019</v>
      </c>
      <c r="G5177" s="140">
        <v>1.2905</v>
      </c>
      <c r="H5177" s="145">
        <f t="shared" si="344"/>
        <v>1.2905</v>
      </c>
    </row>
    <row r="5178" spans="1:8">
      <c r="A5178" s="138">
        <v>43767</v>
      </c>
      <c r="B5178" s="136">
        <f t="shared" si="345"/>
        <v>2019</v>
      </c>
      <c r="C5178" s="140">
        <v>1.1116999999999999</v>
      </c>
      <c r="D5178" s="133">
        <f t="shared" si="343"/>
        <v>1.1116999999999999</v>
      </c>
      <c r="E5178" s="144">
        <v>43768</v>
      </c>
      <c r="F5178" s="139">
        <f t="shared" si="346"/>
        <v>2019</v>
      </c>
      <c r="G5178" s="140">
        <v>1.2871999999999999</v>
      </c>
      <c r="H5178" s="145">
        <f t="shared" si="344"/>
        <v>1.2871999999999999</v>
      </c>
    </row>
    <row r="5179" spans="1:8">
      <c r="A5179" s="138">
        <v>43768</v>
      </c>
      <c r="B5179" s="136">
        <f t="shared" si="345"/>
        <v>2019</v>
      </c>
      <c r="C5179" s="140">
        <v>1.1123000000000001</v>
      </c>
      <c r="D5179" s="133">
        <f t="shared" si="343"/>
        <v>1.1123000000000001</v>
      </c>
      <c r="E5179" s="144">
        <v>43769</v>
      </c>
      <c r="F5179" s="139">
        <f t="shared" si="346"/>
        <v>2019</v>
      </c>
      <c r="G5179" s="140">
        <v>1.2939000000000001</v>
      </c>
      <c r="H5179" s="145">
        <f t="shared" si="344"/>
        <v>1.2939000000000001</v>
      </c>
    </row>
    <row r="5180" spans="1:8">
      <c r="A5180" s="138">
        <v>43769</v>
      </c>
      <c r="B5180" s="136">
        <f t="shared" si="345"/>
        <v>2019</v>
      </c>
      <c r="C5180" s="140">
        <v>1.1154999999999999</v>
      </c>
      <c r="D5180" s="133">
        <f t="shared" si="343"/>
        <v>1.1154999999999999</v>
      </c>
      <c r="E5180" s="144">
        <v>43770</v>
      </c>
      <c r="F5180" s="139">
        <f t="shared" si="346"/>
        <v>2019</v>
      </c>
      <c r="G5180" s="140">
        <v>1.2949999999999999</v>
      </c>
      <c r="H5180" s="145">
        <f t="shared" si="344"/>
        <v>1.2949999999999999</v>
      </c>
    </row>
    <row r="5181" spans="1:8">
      <c r="A5181" s="138">
        <v>43770</v>
      </c>
      <c r="B5181" s="136">
        <f t="shared" si="345"/>
        <v>2019</v>
      </c>
      <c r="C5181" s="140">
        <v>1.1169</v>
      </c>
      <c r="D5181" s="133">
        <f t="shared" si="343"/>
        <v>1.1169</v>
      </c>
      <c r="E5181" s="144">
        <v>43773</v>
      </c>
      <c r="F5181" s="139">
        <f t="shared" si="346"/>
        <v>2019</v>
      </c>
      <c r="G5181" s="140">
        <v>1.2906</v>
      </c>
      <c r="H5181" s="145">
        <f t="shared" si="344"/>
        <v>1.2906</v>
      </c>
    </row>
    <row r="5182" spans="1:8">
      <c r="A5182" s="138">
        <v>43773</v>
      </c>
      <c r="B5182" s="136">
        <f t="shared" si="345"/>
        <v>2019</v>
      </c>
      <c r="C5182" s="140">
        <v>1.1144000000000001</v>
      </c>
      <c r="D5182" s="133">
        <f t="shared" si="343"/>
        <v>1.1144000000000001</v>
      </c>
      <c r="E5182" s="144">
        <v>43774</v>
      </c>
      <c r="F5182" s="139">
        <f t="shared" si="346"/>
        <v>2019</v>
      </c>
      <c r="G5182" s="140">
        <v>1.2869999999999999</v>
      </c>
      <c r="H5182" s="145">
        <f t="shared" si="344"/>
        <v>1.2869999999999999</v>
      </c>
    </row>
    <row r="5183" spans="1:8">
      <c r="A5183" s="138">
        <v>43774</v>
      </c>
      <c r="B5183" s="136">
        <f t="shared" si="345"/>
        <v>2019</v>
      </c>
      <c r="C5183" s="140">
        <v>1.107</v>
      </c>
      <c r="D5183" s="133">
        <f t="shared" si="343"/>
        <v>1.107</v>
      </c>
      <c r="E5183" s="144">
        <v>43775</v>
      </c>
      <c r="F5183" s="139">
        <f t="shared" si="346"/>
        <v>2019</v>
      </c>
      <c r="G5183" s="140">
        <v>1.2871999999999999</v>
      </c>
      <c r="H5183" s="145">
        <f t="shared" si="344"/>
        <v>1.2871999999999999</v>
      </c>
    </row>
    <row r="5184" spans="1:8">
      <c r="A5184" s="138">
        <v>43775</v>
      </c>
      <c r="B5184" s="136">
        <f t="shared" si="345"/>
        <v>2019</v>
      </c>
      <c r="C5184" s="140">
        <v>1.1075999999999999</v>
      </c>
      <c r="D5184" s="133">
        <f t="shared" si="343"/>
        <v>1.1075999999999999</v>
      </c>
      <c r="E5184" s="144">
        <v>43776</v>
      </c>
      <c r="F5184" s="139">
        <f t="shared" si="346"/>
        <v>2019</v>
      </c>
      <c r="G5184" s="140">
        <v>1.2828999999999999</v>
      </c>
      <c r="H5184" s="145">
        <f t="shared" si="344"/>
        <v>1.2828999999999999</v>
      </c>
    </row>
    <row r="5185" spans="1:8">
      <c r="A5185" s="138">
        <v>43776</v>
      </c>
      <c r="B5185" s="136">
        <f t="shared" si="345"/>
        <v>2019</v>
      </c>
      <c r="C5185" s="140">
        <v>1.1045</v>
      </c>
      <c r="D5185" s="133">
        <f t="shared" si="343"/>
        <v>1.1045</v>
      </c>
      <c r="E5185" s="144">
        <v>43777</v>
      </c>
      <c r="F5185" s="139">
        <f t="shared" si="346"/>
        <v>2019</v>
      </c>
      <c r="G5185" s="140">
        <v>1.2789999999999999</v>
      </c>
      <c r="H5185" s="145">
        <f t="shared" si="344"/>
        <v>1.2789999999999999</v>
      </c>
    </row>
    <row r="5186" spans="1:8">
      <c r="A5186" s="138">
        <v>43777</v>
      </c>
      <c r="B5186" s="136">
        <f t="shared" si="345"/>
        <v>2019</v>
      </c>
      <c r="C5186" s="140">
        <v>1.1019000000000001</v>
      </c>
      <c r="D5186" s="133">
        <f t="shared" si="343"/>
        <v>1.1019000000000001</v>
      </c>
      <c r="E5186" s="144">
        <v>43780</v>
      </c>
      <c r="F5186" s="139">
        <f t="shared" si="346"/>
        <v>2019</v>
      </c>
      <c r="G5186" s="140" t="s">
        <v>50</v>
      </c>
      <c r="H5186" s="145" t="str">
        <f t="shared" si="344"/>
        <v/>
      </c>
    </row>
    <row r="5187" spans="1:8">
      <c r="A5187" s="138">
        <v>43780</v>
      </c>
      <c r="B5187" s="136">
        <f t="shared" si="345"/>
        <v>2019</v>
      </c>
      <c r="C5187" s="140" t="s">
        <v>50</v>
      </c>
      <c r="D5187" s="133" t="str">
        <f t="shared" si="343"/>
        <v/>
      </c>
      <c r="E5187" s="144">
        <v>43781</v>
      </c>
      <c r="F5187" s="139">
        <f t="shared" si="346"/>
        <v>2019</v>
      </c>
      <c r="G5187" s="140">
        <v>1.2855000000000001</v>
      </c>
      <c r="H5187" s="145">
        <f t="shared" si="344"/>
        <v>1.2855000000000001</v>
      </c>
    </row>
    <row r="5188" spans="1:8">
      <c r="A5188" s="138">
        <v>43781</v>
      </c>
      <c r="B5188" s="136">
        <f t="shared" si="345"/>
        <v>2019</v>
      </c>
      <c r="C5188" s="140">
        <v>1.1016999999999999</v>
      </c>
      <c r="D5188" s="133">
        <f t="shared" si="343"/>
        <v>1.1016999999999999</v>
      </c>
      <c r="E5188" s="144">
        <v>43782</v>
      </c>
      <c r="F5188" s="139">
        <f t="shared" si="346"/>
        <v>2019</v>
      </c>
      <c r="G5188" s="140">
        <v>1.284</v>
      </c>
      <c r="H5188" s="145">
        <f t="shared" si="344"/>
        <v>1.284</v>
      </c>
    </row>
    <row r="5189" spans="1:8">
      <c r="A5189" s="138">
        <v>43782</v>
      </c>
      <c r="B5189" s="136">
        <f t="shared" si="345"/>
        <v>2019</v>
      </c>
      <c r="C5189" s="140">
        <v>1.1004</v>
      </c>
      <c r="D5189" s="133">
        <f t="shared" si="343"/>
        <v>1.1004</v>
      </c>
      <c r="E5189" s="144">
        <v>43783</v>
      </c>
      <c r="F5189" s="139">
        <f t="shared" si="346"/>
        <v>2019</v>
      </c>
      <c r="G5189" s="140">
        <v>1.2879</v>
      </c>
      <c r="H5189" s="145">
        <f t="shared" si="344"/>
        <v>1.2879</v>
      </c>
    </row>
    <row r="5190" spans="1:8">
      <c r="A5190" s="138">
        <v>43783</v>
      </c>
      <c r="B5190" s="136">
        <f t="shared" si="345"/>
        <v>2019</v>
      </c>
      <c r="C5190" s="140">
        <v>1.1015999999999999</v>
      </c>
      <c r="D5190" s="133">
        <f t="shared" si="343"/>
        <v>1.1015999999999999</v>
      </c>
      <c r="E5190" s="144">
        <v>43784</v>
      </c>
      <c r="F5190" s="139">
        <f t="shared" si="346"/>
        <v>2019</v>
      </c>
      <c r="G5190" s="140">
        <v>1.2901</v>
      </c>
      <c r="H5190" s="145">
        <f t="shared" si="344"/>
        <v>1.2901</v>
      </c>
    </row>
    <row r="5191" spans="1:8">
      <c r="A5191" s="138">
        <v>43784</v>
      </c>
      <c r="B5191" s="136">
        <f t="shared" si="345"/>
        <v>2019</v>
      </c>
      <c r="C5191" s="140">
        <v>1.1046</v>
      </c>
      <c r="D5191" s="133">
        <f t="shared" ref="D5191:D5223" si="347">IF(ISNUMBER(C5191),C5191,"")</f>
        <v>1.1046</v>
      </c>
      <c r="E5191" s="144">
        <v>43787</v>
      </c>
      <c r="F5191" s="139">
        <f t="shared" si="346"/>
        <v>2019</v>
      </c>
      <c r="G5191" s="140">
        <v>1.2965</v>
      </c>
      <c r="H5191" s="145">
        <f t="shared" ref="H5191:H5223" si="348">IF(ISNUMBER(G5191),G5191,"")</f>
        <v>1.2965</v>
      </c>
    </row>
    <row r="5192" spans="1:8">
      <c r="A5192" s="138">
        <v>43787</v>
      </c>
      <c r="B5192" s="136">
        <f t="shared" ref="B5192:B5223" si="349">YEAR(A5192)</f>
        <v>2019</v>
      </c>
      <c r="C5192" s="140">
        <v>1.1079000000000001</v>
      </c>
      <c r="D5192" s="133">
        <f t="shared" si="347"/>
        <v>1.1079000000000001</v>
      </c>
      <c r="E5192" s="144">
        <v>43788</v>
      </c>
      <c r="F5192" s="139">
        <f t="shared" si="346"/>
        <v>2019</v>
      </c>
      <c r="G5192" s="140">
        <v>1.2926</v>
      </c>
      <c r="H5192" s="145">
        <f t="shared" si="348"/>
        <v>1.2926</v>
      </c>
    </row>
    <row r="5193" spans="1:8">
      <c r="A5193" s="138">
        <v>43788</v>
      </c>
      <c r="B5193" s="136">
        <f t="shared" si="349"/>
        <v>2019</v>
      </c>
      <c r="C5193" s="140">
        <v>1.1074999999999999</v>
      </c>
      <c r="D5193" s="133">
        <f t="shared" si="347"/>
        <v>1.1074999999999999</v>
      </c>
      <c r="E5193" s="144">
        <v>43789</v>
      </c>
      <c r="F5193" s="139">
        <f t="shared" ref="F5193:F5223" si="350">YEAR(E5193)</f>
        <v>2019</v>
      </c>
      <c r="G5193" s="140">
        <v>1.2918000000000001</v>
      </c>
      <c r="H5193" s="145">
        <f t="shared" si="348"/>
        <v>1.2918000000000001</v>
      </c>
    </row>
    <row r="5194" spans="1:8">
      <c r="A5194" s="138">
        <v>43789</v>
      </c>
      <c r="B5194" s="136">
        <f t="shared" si="349"/>
        <v>2019</v>
      </c>
      <c r="C5194" s="140">
        <v>1.1063000000000001</v>
      </c>
      <c r="D5194" s="133">
        <f t="shared" si="347"/>
        <v>1.1063000000000001</v>
      </c>
      <c r="E5194" s="144">
        <v>43790</v>
      </c>
      <c r="F5194" s="139">
        <f t="shared" si="350"/>
        <v>2019</v>
      </c>
      <c r="G5194" s="140">
        <v>1.2915000000000001</v>
      </c>
      <c r="H5194" s="145">
        <f t="shared" si="348"/>
        <v>1.2915000000000001</v>
      </c>
    </row>
    <row r="5195" spans="1:8">
      <c r="A5195" s="138">
        <v>43790</v>
      </c>
      <c r="B5195" s="136">
        <f t="shared" si="349"/>
        <v>2019</v>
      </c>
      <c r="C5195" s="140">
        <v>1.1067</v>
      </c>
      <c r="D5195" s="133">
        <f t="shared" si="347"/>
        <v>1.1067</v>
      </c>
      <c r="E5195" s="144">
        <v>43791</v>
      </c>
      <c r="F5195" s="139">
        <f t="shared" si="350"/>
        <v>2019</v>
      </c>
      <c r="G5195" s="140">
        <v>1.2828999999999999</v>
      </c>
      <c r="H5195" s="145">
        <f t="shared" si="348"/>
        <v>1.2828999999999999</v>
      </c>
    </row>
    <row r="5196" spans="1:8">
      <c r="A5196" s="138">
        <v>43791</v>
      </c>
      <c r="B5196" s="136">
        <f t="shared" si="349"/>
        <v>2019</v>
      </c>
      <c r="C5196" s="140">
        <v>1.1029</v>
      </c>
      <c r="D5196" s="133">
        <f t="shared" si="347"/>
        <v>1.1029</v>
      </c>
      <c r="E5196" s="144">
        <v>43794</v>
      </c>
      <c r="F5196" s="139">
        <f t="shared" si="350"/>
        <v>2019</v>
      </c>
      <c r="G5196" s="140">
        <v>1.2885</v>
      </c>
      <c r="H5196" s="145">
        <f t="shared" si="348"/>
        <v>1.2885</v>
      </c>
    </row>
    <row r="5197" spans="1:8">
      <c r="A5197" s="138">
        <v>43794</v>
      </c>
      <c r="B5197" s="136">
        <f t="shared" si="349"/>
        <v>2019</v>
      </c>
      <c r="C5197" s="140">
        <v>1.1009</v>
      </c>
      <c r="D5197" s="133">
        <f t="shared" si="347"/>
        <v>1.1009</v>
      </c>
      <c r="E5197" s="144">
        <v>43795</v>
      </c>
      <c r="F5197" s="139">
        <f t="shared" si="350"/>
        <v>2019</v>
      </c>
      <c r="G5197" s="140">
        <v>1.2849999999999999</v>
      </c>
      <c r="H5197" s="145">
        <f t="shared" si="348"/>
        <v>1.2849999999999999</v>
      </c>
    </row>
    <row r="5198" spans="1:8">
      <c r="A5198" s="138">
        <v>43795</v>
      </c>
      <c r="B5198" s="136">
        <f t="shared" si="349"/>
        <v>2019</v>
      </c>
      <c r="C5198" s="140">
        <v>1.1012</v>
      </c>
      <c r="D5198" s="133">
        <f t="shared" si="347"/>
        <v>1.1012</v>
      </c>
      <c r="E5198" s="144">
        <v>43796</v>
      </c>
      <c r="F5198" s="139">
        <f t="shared" si="350"/>
        <v>2019</v>
      </c>
      <c r="G5198" s="140">
        <v>1.2881</v>
      </c>
      <c r="H5198" s="145">
        <f t="shared" si="348"/>
        <v>1.2881</v>
      </c>
    </row>
    <row r="5199" spans="1:8">
      <c r="A5199" s="138">
        <v>43796</v>
      </c>
      <c r="B5199" s="136">
        <f t="shared" si="349"/>
        <v>2019</v>
      </c>
      <c r="C5199" s="140">
        <v>1.1002000000000001</v>
      </c>
      <c r="D5199" s="133">
        <f t="shared" si="347"/>
        <v>1.1002000000000001</v>
      </c>
      <c r="E5199" s="144">
        <v>43797</v>
      </c>
      <c r="F5199" s="139">
        <f t="shared" si="350"/>
        <v>2019</v>
      </c>
      <c r="G5199" s="140" t="s">
        <v>50</v>
      </c>
      <c r="H5199" s="145" t="str">
        <f t="shared" si="348"/>
        <v/>
      </c>
    </row>
    <row r="5200" spans="1:8">
      <c r="A5200" s="138">
        <v>43797</v>
      </c>
      <c r="B5200" s="136">
        <f t="shared" si="349"/>
        <v>2019</v>
      </c>
      <c r="C5200" s="140" t="s">
        <v>50</v>
      </c>
      <c r="D5200" s="133" t="str">
        <f t="shared" si="347"/>
        <v/>
      </c>
      <c r="E5200" s="144">
        <v>43798</v>
      </c>
      <c r="F5200" s="139">
        <f t="shared" si="350"/>
        <v>2019</v>
      </c>
      <c r="G5200" s="140">
        <v>1.2939000000000001</v>
      </c>
      <c r="H5200" s="145">
        <f t="shared" si="348"/>
        <v>1.2939000000000001</v>
      </c>
    </row>
    <row r="5201" spans="1:8">
      <c r="A5201" s="138">
        <v>43798</v>
      </c>
      <c r="B5201" s="136">
        <f t="shared" si="349"/>
        <v>2019</v>
      </c>
      <c r="C5201" s="140">
        <v>1.1019000000000001</v>
      </c>
      <c r="D5201" s="133">
        <f t="shared" si="347"/>
        <v>1.1019000000000001</v>
      </c>
      <c r="E5201" s="144">
        <v>43801</v>
      </c>
      <c r="F5201" s="139">
        <f t="shared" si="350"/>
        <v>2019</v>
      </c>
      <c r="G5201" s="140">
        <v>1.2936000000000001</v>
      </c>
      <c r="H5201" s="145">
        <f t="shared" si="348"/>
        <v>1.2936000000000001</v>
      </c>
    </row>
    <row r="5202" spans="1:8">
      <c r="A5202" s="138">
        <v>43801</v>
      </c>
      <c r="B5202" s="136">
        <f t="shared" si="349"/>
        <v>2019</v>
      </c>
      <c r="C5202" s="140">
        <v>1.1074999999999999</v>
      </c>
      <c r="D5202" s="133">
        <f t="shared" si="347"/>
        <v>1.1074999999999999</v>
      </c>
      <c r="E5202" s="144">
        <v>43802</v>
      </c>
      <c r="F5202" s="139">
        <f t="shared" si="350"/>
        <v>2019</v>
      </c>
      <c r="G5202" s="140">
        <v>1.3002</v>
      </c>
      <c r="H5202" s="145">
        <f t="shared" si="348"/>
        <v>1.3002</v>
      </c>
    </row>
    <row r="5203" spans="1:8">
      <c r="A5203" s="138">
        <v>43802</v>
      </c>
      <c r="B5203" s="136">
        <f t="shared" si="349"/>
        <v>2019</v>
      </c>
      <c r="C5203" s="140">
        <v>1.1089</v>
      </c>
      <c r="D5203" s="133">
        <f t="shared" si="347"/>
        <v>1.1089</v>
      </c>
      <c r="E5203" s="144">
        <v>43803</v>
      </c>
      <c r="F5203" s="139">
        <f t="shared" si="350"/>
        <v>2019</v>
      </c>
      <c r="G5203" s="140">
        <v>1.3095000000000001</v>
      </c>
      <c r="H5203" s="145">
        <f t="shared" si="348"/>
        <v>1.3095000000000001</v>
      </c>
    </row>
    <row r="5204" spans="1:8">
      <c r="A5204" s="138">
        <v>43803</v>
      </c>
      <c r="B5204" s="136">
        <f t="shared" si="349"/>
        <v>2019</v>
      </c>
      <c r="C5204" s="140">
        <v>1.1075999999999999</v>
      </c>
      <c r="D5204" s="133">
        <f t="shared" si="347"/>
        <v>1.1075999999999999</v>
      </c>
      <c r="E5204" s="144">
        <v>43804</v>
      </c>
      <c r="F5204" s="139">
        <f t="shared" si="350"/>
        <v>2019</v>
      </c>
      <c r="G5204" s="140">
        <v>1.3165</v>
      </c>
      <c r="H5204" s="145">
        <f t="shared" si="348"/>
        <v>1.3165</v>
      </c>
    </row>
    <row r="5205" spans="1:8">
      <c r="A5205" s="138">
        <v>43804</v>
      </c>
      <c r="B5205" s="136">
        <f t="shared" si="349"/>
        <v>2019</v>
      </c>
      <c r="C5205" s="140">
        <v>1.1104000000000001</v>
      </c>
      <c r="D5205" s="133">
        <f t="shared" si="347"/>
        <v>1.1104000000000001</v>
      </c>
      <c r="E5205" s="144">
        <v>43805</v>
      </c>
      <c r="F5205" s="139">
        <f t="shared" si="350"/>
        <v>2019</v>
      </c>
      <c r="G5205" s="140">
        <v>1.3127</v>
      </c>
      <c r="H5205" s="145">
        <f t="shared" si="348"/>
        <v>1.3127</v>
      </c>
    </row>
    <row r="5206" spans="1:8">
      <c r="A5206" s="138">
        <v>43805</v>
      </c>
      <c r="B5206" s="136">
        <f t="shared" si="349"/>
        <v>2019</v>
      </c>
      <c r="C5206" s="140">
        <v>1.1052</v>
      </c>
      <c r="D5206" s="133">
        <f t="shared" si="347"/>
        <v>1.1052</v>
      </c>
      <c r="E5206" s="144">
        <v>43808</v>
      </c>
      <c r="F5206" s="139">
        <f t="shared" si="350"/>
        <v>2019</v>
      </c>
      <c r="G5206" s="140">
        <v>1.3157000000000001</v>
      </c>
      <c r="H5206" s="145">
        <f t="shared" si="348"/>
        <v>1.3157000000000001</v>
      </c>
    </row>
    <row r="5207" spans="1:8">
      <c r="A5207" s="138">
        <v>43808</v>
      </c>
      <c r="B5207" s="136">
        <f t="shared" si="349"/>
        <v>2019</v>
      </c>
      <c r="C5207" s="140">
        <v>1.1067</v>
      </c>
      <c r="D5207" s="133">
        <f t="shared" si="347"/>
        <v>1.1067</v>
      </c>
      <c r="E5207" s="144">
        <v>43809</v>
      </c>
      <c r="F5207" s="139">
        <f t="shared" si="350"/>
        <v>2019</v>
      </c>
      <c r="G5207" s="140">
        <v>1.3178000000000001</v>
      </c>
      <c r="H5207" s="145">
        <f t="shared" si="348"/>
        <v>1.3178000000000001</v>
      </c>
    </row>
    <row r="5208" spans="1:8">
      <c r="A5208" s="138">
        <v>43809</v>
      </c>
      <c r="B5208" s="136">
        <f t="shared" si="349"/>
        <v>2019</v>
      </c>
      <c r="C5208" s="140">
        <v>1.109</v>
      </c>
      <c r="D5208" s="133">
        <f t="shared" si="347"/>
        <v>1.109</v>
      </c>
      <c r="E5208" s="144">
        <v>43810</v>
      </c>
      <c r="F5208" s="139">
        <f t="shared" si="350"/>
        <v>2019</v>
      </c>
      <c r="G5208" s="140">
        <v>1.3176000000000001</v>
      </c>
      <c r="H5208" s="145">
        <f t="shared" si="348"/>
        <v>1.3176000000000001</v>
      </c>
    </row>
    <row r="5209" spans="1:8">
      <c r="A5209" s="138">
        <v>43810</v>
      </c>
      <c r="B5209" s="136">
        <f t="shared" si="349"/>
        <v>2019</v>
      </c>
      <c r="C5209" s="140">
        <v>1.1092</v>
      </c>
      <c r="D5209" s="133">
        <f t="shared" si="347"/>
        <v>1.1092</v>
      </c>
      <c r="E5209" s="144">
        <v>43811</v>
      </c>
      <c r="F5209" s="139">
        <f t="shared" si="350"/>
        <v>2019</v>
      </c>
      <c r="G5209" s="140">
        <v>1.3132999999999999</v>
      </c>
      <c r="H5209" s="145">
        <f t="shared" si="348"/>
        <v>1.3132999999999999</v>
      </c>
    </row>
    <row r="5210" spans="1:8">
      <c r="A5210" s="138">
        <v>43811</v>
      </c>
      <c r="B5210" s="136">
        <f t="shared" si="349"/>
        <v>2019</v>
      </c>
      <c r="C5210" s="140">
        <v>1.1114999999999999</v>
      </c>
      <c r="D5210" s="133">
        <f t="shared" si="347"/>
        <v>1.1114999999999999</v>
      </c>
      <c r="E5210" s="144">
        <v>43812</v>
      </c>
      <c r="F5210" s="139">
        <f t="shared" si="350"/>
        <v>2019</v>
      </c>
      <c r="G5210" s="140">
        <v>1.3349</v>
      </c>
      <c r="H5210" s="145">
        <f t="shared" si="348"/>
        <v>1.3349</v>
      </c>
    </row>
    <row r="5211" spans="1:8">
      <c r="A5211" s="138">
        <v>43812</v>
      </c>
      <c r="B5211" s="136">
        <f t="shared" si="349"/>
        <v>2019</v>
      </c>
      <c r="C5211" s="140">
        <v>1.1128</v>
      </c>
      <c r="D5211" s="133">
        <f t="shared" si="347"/>
        <v>1.1128</v>
      </c>
      <c r="E5211" s="144">
        <v>43815</v>
      </c>
      <c r="F5211" s="139">
        <f t="shared" si="350"/>
        <v>2019</v>
      </c>
      <c r="G5211" s="140">
        <v>1.333</v>
      </c>
      <c r="H5211" s="145">
        <f t="shared" si="348"/>
        <v>1.333</v>
      </c>
    </row>
    <row r="5212" spans="1:8">
      <c r="A5212" s="138">
        <v>43815</v>
      </c>
      <c r="B5212" s="136">
        <f t="shared" si="349"/>
        <v>2019</v>
      </c>
      <c r="C5212" s="140">
        <v>1.1138999999999999</v>
      </c>
      <c r="D5212" s="133">
        <f t="shared" si="347"/>
        <v>1.1138999999999999</v>
      </c>
      <c r="E5212" s="144">
        <v>43816</v>
      </c>
      <c r="F5212" s="139">
        <f t="shared" si="350"/>
        <v>2019</v>
      </c>
      <c r="G5212" s="140">
        <v>1.3116000000000001</v>
      </c>
      <c r="H5212" s="145">
        <f t="shared" si="348"/>
        <v>1.3116000000000001</v>
      </c>
    </row>
    <row r="5213" spans="1:8">
      <c r="A5213" s="138">
        <v>43816</v>
      </c>
      <c r="B5213" s="136">
        <f t="shared" si="349"/>
        <v>2019</v>
      </c>
      <c r="C5213" s="140">
        <v>1.1148</v>
      </c>
      <c r="D5213" s="133">
        <f t="shared" si="347"/>
        <v>1.1148</v>
      </c>
      <c r="E5213" s="144">
        <v>43817</v>
      </c>
      <c r="F5213" s="139">
        <f t="shared" si="350"/>
        <v>2019</v>
      </c>
      <c r="G5213" s="140">
        <v>1.3078000000000001</v>
      </c>
      <c r="H5213" s="145">
        <f t="shared" si="348"/>
        <v>1.3078000000000001</v>
      </c>
    </row>
    <row r="5214" spans="1:8">
      <c r="A5214" s="138">
        <v>43817</v>
      </c>
      <c r="B5214" s="136">
        <f t="shared" si="349"/>
        <v>2019</v>
      </c>
      <c r="C5214" s="140">
        <v>1.1113</v>
      </c>
      <c r="D5214" s="133">
        <f t="shared" si="347"/>
        <v>1.1113</v>
      </c>
      <c r="E5214" s="144">
        <v>43818</v>
      </c>
      <c r="F5214" s="139">
        <f t="shared" si="350"/>
        <v>2019</v>
      </c>
      <c r="G5214" s="140">
        <v>1.3033999999999999</v>
      </c>
      <c r="H5214" s="145">
        <f t="shared" si="348"/>
        <v>1.3033999999999999</v>
      </c>
    </row>
    <row r="5215" spans="1:8">
      <c r="A5215" s="138">
        <v>43818</v>
      </c>
      <c r="B5215" s="136">
        <f t="shared" si="349"/>
        <v>2019</v>
      </c>
      <c r="C5215" s="140">
        <v>1.1128</v>
      </c>
      <c r="D5215" s="133">
        <f t="shared" si="347"/>
        <v>1.1128</v>
      </c>
      <c r="E5215" s="144">
        <v>43819</v>
      </c>
      <c r="F5215" s="139">
        <f t="shared" si="350"/>
        <v>2019</v>
      </c>
      <c r="G5215" s="140">
        <v>1.3036000000000001</v>
      </c>
      <c r="H5215" s="145">
        <f t="shared" si="348"/>
        <v>1.3036000000000001</v>
      </c>
    </row>
    <row r="5216" spans="1:8">
      <c r="A5216" s="138">
        <v>43819</v>
      </c>
      <c r="B5216" s="136">
        <f t="shared" si="349"/>
        <v>2019</v>
      </c>
      <c r="C5216" s="140">
        <v>1.1075999999999999</v>
      </c>
      <c r="D5216" s="133">
        <f t="shared" si="347"/>
        <v>1.1075999999999999</v>
      </c>
      <c r="E5216" s="144">
        <v>43822</v>
      </c>
      <c r="F5216" s="139">
        <f t="shared" si="350"/>
        <v>2019</v>
      </c>
      <c r="G5216" s="140">
        <v>1.2917000000000001</v>
      </c>
      <c r="H5216" s="145">
        <f t="shared" si="348"/>
        <v>1.2917000000000001</v>
      </c>
    </row>
    <row r="5217" spans="1:8">
      <c r="A5217" s="138">
        <v>43822</v>
      </c>
      <c r="B5217" s="136">
        <f t="shared" si="349"/>
        <v>2019</v>
      </c>
      <c r="C5217" s="140">
        <v>1.1091</v>
      </c>
      <c r="D5217" s="133">
        <f t="shared" si="347"/>
        <v>1.1091</v>
      </c>
      <c r="E5217" s="144">
        <v>43823</v>
      </c>
      <c r="F5217" s="139">
        <f t="shared" si="350"/>
        <v>2019</v>
      </c>
      <c r="G5217" s="140">
        <v>1.2955000000000001</v>
      </c>
      <c r="H5217" s="145">
        <f t="shared" si="348"/>
        <v>1.2955000000000001</v>
      </c>
    </row>
    <row r="5218" spans="1:8">
      <c r="A5218" s="138">
        <v>43823</v>
      </c>
      <c r="B5218" s="136">
        <f t="shared" si="349"/>
        <v>2019</v>
      </c>
      <c r="C5218" s="140">
        <v>1.1084000000000001</v>
      </c>
      <c r="D5218" s="133">
        <f t="shared" si="347"/>
        <v>1.1084000000000001</v>
      </c>
      <c r="E5218" s="144">
        <v>43824</v>
      </c>
      <c r="F5218" s="139">
        <f t="shared" si="350"/>
        <v>2019</v>
      </c>
      <c r="G5218" s="140" t="s">
        <v>50</v>
      </c>
      <c r="H5218" s="145" t="str">
        <f t="shared" si="348"/>
        <v/>
      </c>
    </row>
    <row r="5219" spans="1:8">
      <c r="A5219" s="138">
        <v>43824</v>
      </c>
      <c r="B5219" s="136">
        <f t="shared" si="349"/>
        <v>2019</v>
      </c>
      <c r="C5219" s="140" t="s">
        <v>50</v>
      </c>
      <c r="D5219" s="133" t="str">
        <f t="shared" si="347"/>
        <v/>
      </c>
      <c r="E5219" s="144">
        <v>43825</v>
      </c>
      <c r="F5219" s="139">
        <f t="shared" si="350"/>
        <v>2019</v>
      </c>
      <c r="G5219" s="140">
        <v>1.3007</v>
      </c>
      <c r="H5219" s="145">
        <f t="shared" si="348"/>
        <v>1.3007</v>
      </c>
    </row>
    <row r="5220" spans="1:8">
      <c r="A5220" s="138">
        <v>43825</v>
      </c>
      <c r="B5220" s="136">
        <f t="shared" si="349"/>
        <v>2019</v>
      </c>
      <c r="C5220" s="140">
        <v>1.1102000000000001</v>
      </c>
      <c r="D5220" s="133">
        <f t="shared" si="347"/>
        <v>1.1102000000000001</v>
      </c>
      <c r="E5220" s="144">
        <v>43826</v>
      </c>
      <c r="F5220" s="139">
        <f t="shared" si="350"/>
        <v>2019</v>
      </c>
      <c r="G5220" s="140">
        <v>1.3089999999999999</v>
      </c>
      <c r="H5220" s="145">
        <f t="shared" si="348"/>
        <v>1.3089999999999999</v>
      </c>
    </row>
    <row r="5221" spans="1:8">
      <c r="A5221" s="138">
        <v>43826</v>
      </c>
      <c r="B5221" s="136">
        <f t="shared" si="349"/>
        <v>2019</v>
      </c>
      <c r="C5221" s="140">
        <v>1.1173999999999999</v>
      </c>
      <c r="D5221" s="133">
        <f t="shared" si="347"/>
        <v>1.1173999999999999</v>
      </c>
      <c r="E5221" s="144">
        <v>43829</v>
      </c>
      <c r="F5221" s="139">
        <f t="shared" si="350"/>
        <v>2019</v>
      </c>
      <c r="G5221" s="140">
        <v>1.3140000000000001</v>
      </c>
      <c r="H5221" s="145">
        <f t="shared" si="348"/>
        <v>1.3140000000000001</v>
      </c>
    </row>
    <row r="5222" spans="1:8">
      <c r="A5222" s="138">
        <v>43829</v>
      </c>
      <c r="B5222" s="136">
        <f t="shared" si="349"/>
        <v>2019</v>
      </c>
      <c r="C5222" s="140">
        <v>1.1216999999999999</v>
      </c>
      <c r="D5222" s="133">
        <f t="shared" si="347"/>
        <v>1.1216999999999999</v>
      </c>
      <c r="E5222" s="144">
        <v>43830</v>
      </c>
      <c r="F5222" s="139">
        <f t="shared" si="350"/>
        <v>2019</v>
      </c>
      <c r="G5222" s="140">
        <v>1.3269</v>
      </c>
      <c r="H5222" s="145">
        <f t="shared" si="348"/>
        <v>1.3269</v>
      </c>
    </row>
    <row r="5223" spans="1:8">
      <c r="A5223" s="138">
        <v>43830</v>
      </c>
      <c r="B5223" s="136">
        <f t="shared" si="349"/>
        <v>2019</v>
      </c>
      <c r="C5223" s="140">
        <v>1.1227</v>
      </c>
      <c r="D5223" s="133">
        <f t="shared" si="347"/>
        <v>1.1227</v>
      </c>
      <c r="E5223" s="144">
        <v>43831</v>
      </c>
      <c r="F5223" s="139">
        <f t="shared" si="350"/>
        <v>2020</v>
      </c>
      <c r="G5223" s="140" t="s">
        <v>50</v>
      </c>
      <c r="H5223" s="145" t="str">
        <f t="shared" si="348"/>
        <v/>
      </c>
    </row>
    <row r="5224" spans="1:8">
      <c r="H5224" s="13"/>
    </row>
    <row r="5225" spans="1:8">
      <c r="H5225" s="13"/>
    </row>
    <row r="5226" spans="1:8">
      <c r="H5226" s="13"/>
    </row>
    <row r="5227" spans="1:8">
      <c r="H5227" s="13"/>
    </row>
    <row r="5228" spans="1:8">
      <c r="H5228" s="13"/>
    </row>
    <row r="5229" spans="1:8">
      <c r="H5229" s="13"/>
    </row>
    <row r="5230" spans="1:8">
      <c r="H5230" s="13"/>
    </row>
    <row r="5231" spans="1:8">
      <c r="H5231" s="13"/>
    </row>
    <row r="5232" spans="1:8">
      <c r="H5232" s="13"/>
    </row>
    <row r="5233" spans="8:8">
      <c r="H5233" s="13"/>
    </row>
    <row r="5234" spans="8:8">
      <c r="H5234" s="13"/>
    </row>
    <row r="5235" spans="8:8">
      <c r="H5235" s="13"/>
    </row>
    <row r="5236" spans="8:8">
      <c r="H5236" s="13"/>
    </row>
    <row r="5237" spans="8:8">
      <c r="H5237" s="13"/>
    </row>
    <row r="5238" spans="8:8">
      <c r="H5238" s="13"/>
    </row>
    <row r="5239" spans="8:8">
      <c r="H5239" s="13"/>
    </row>
    <row r="5240" spans="8:8">
      <c r="H5240" s="13"/>
    </row>
    <row r="5241" spans="8:8">
      <c r="H5241" s="13"/>
    </row>
    <row r="5242" spans="8:8">
      <c r="H5242" s="13"/>
    </row>
    <row r="5243" spans="8:8">
      <c r="H5243" s="13"/>
    </row>
    <row r="5244" spans="8:8">
      <c r="H5244" s="13"/>
    </row>
    <row r="5245" spans="8:8">
      <c r="H5245" s="13"/>
    </row>
  </sheetData>
  <mergeCells count="3">
    <mergeCell ref="E5:H5"/>
    <mergeCell ref="A5:D5"/>
    <mergeCell ref="K7:V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"/>
  <sheetViews>
    <sheetView workbookViewId="0">
      <selection activeCell="A13" sqref="A13"/>
    </sheetView>
  </sheetViews>
  <sheetFormatPr defaultColWidth="8.85546875" defaultRowHeight="15"/>
  <cols>
    <col min="1" max="1" width="25.85546875" customWidth="1"/>
  </cols>
  <sheetData>
    <row r="1" spans="1:13" ht="18.75">
      <c r="A1" s="31" t="s">
        <v>777</v>
      </c>
    </row>
    <row r="3" spans="1:13">
      <c r="A3" t="s">
        <v>12</v>
      </c>
    </row>
    <row r="4" spans="1:13">
      <c r="A4" t="s">
        <v>822</v>
      </c>
    </row>
    <row r="5" spans="1:13">
      <c r="A5" t="s">
        <v>29</v>
      </c>
      <c r="B5">
        <v>5499</v>
      </c>
      <c r="C5" t="s">
        <v>3</v>
      </c>
      <c r="L5" s="4"/>
      <c r="M5" s="4"/>
    </row>
    <row r="6" spans="1:13">
      <c r="A6" t="s">
        <v>30</v>
      </c>
      <c r="B6">
        <v>1000</v>
      </c>
      <c r="C6" t="s">
        <v>3</v>
      </c>
    </row>
    <row r="7" spans="1:13">
      <c r="A7" t="s">
        <v>707</v>
      </c>
      <c r="B7">
        <f>SUM(B5:B6)</f>
        <v>6499</v>
      </c>
      <c r="C7" t="s">
        <v>3</v>
      </c>
    </row>
    <row r="8" spans="1:13">
      <c r="A8" t="s">
        <v>28</v>
      </c>
      <c r="B8">
        <v>24</v>
      </c>
      <c r="C8" t="s">
        <v>4</v>
      </c>
    </row>
    <row r="9" spans="1:13">
      <c r="A9" t="s">
        <v>11</v>
      </c>
      <c r="B9" s="4">
        <f>B7/B8</f>
        <v>270.79166666666669</v>
      </c>
      <c r="C9" t="s">
        <v>11</v>
      </c>
    </row>
    <row r="11" spans="1:13">
      <c r="A11" t="s">
        <v>7</v>
      </c>
      <c r="B11" s="3"/>
    </row>
    <row r="12" spans="1:13">
      <c r="A12" t="s">
        <v>721</v>
      </c>
    </row>
    <row r="13" spans="1:13">
      <c r="A13" s="3" t="s">
        <v>871</v>
      </c>
    </row>
  </sheetData>
  <hyperlinks>
    <hyperlink ref="A13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C23" sqref="C23"/>
    </sheetView>
  </sheetViews>
  <sheetFormatPr defaultColWidth="11.42578125" defaultRowHeight="15"/>
  <cols>
    <col min="1" max="1" width="17.85546875" customWidth="1"/>
  </cols>
  <sheetData>
    <row r="1" spans="1:3" ht="18.75">
      <c r="A1" s="31" t="s">
        <v>876</v>
      </c>
    </row>
    <row r="3" spans="1:3">
      <c r="A3" t="s">
        <v>877</v>
      </c>
    </row>
    <row r="4" spans="1:3">
      <c r="A4" t="s">
        <v>29</v>
      </c>
      <c r="B4">
        <v>6500</v>
      </c>
      <c r="C4" t="s">
        <v>3</v>
      </c>
    </row>
    <row r="5" spans="1:3">
      <c r="A5" t="s">
        <v>28</v>
      </c>
      <c r="B5">
        <v>48</v>
      </c>
      <c r="C5" t="s">
        <v>4</v>
      </c>
    </row>
    <row r="6" spans="1:3">
      <c r="A6" t="s">
        <v>11</v>
      </c>
      <c r="B6" s="4">
        <f>B4/B5</f>
        <v>135.41666666666666</v>
      </c>
      <c r="C6" t="s">
        <v>11</v>
      </c>
    </row>
    <row r="7" spans="1:3">
      <c r="B7" s="4"/>
    </row>
    <row r="8" spans="1:3">
      <c r="A8" s="15" t="s">
        <v>880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"/>
  <sheetViews>
    <sheetView workbookViewId="0"/>
  </sheetViews>
  <sheetFormatPr defaultColWidth="11.42578125" defaultRowHeight="15"/>
  <cols>
    <col min="1" max="1" width="13.85546875" bestFit="1" customWidth="1"/>
  </cols>
  <sheetData>
    <row r="1" spans="1:3" ht="18.75">
      <c r="A1" s="31" t="s">
        <v>881</v>
      </c>
    </row>
    <row r="3" spans="1:3">
      <c r="A3" t="s">
        <v>824</v>
      </c>
    </row>
    <row r="4" spans="1:3">
      <c r="A4" t="s">
        <v>29</v>
      </c>
      <c r="B4">
        <v>5500</v>
      </c>
      <c r="C4" t="s">
        <v>3</v>
      </c>
    </row>
    <row r="5" spans="1:3">
      <c r="A5" t="s">
        <v>28</v>
      </c>
      <c r="B5">
        <v>24</v>
      </c>
      <c r="C5" t="s">
        <v>4</v>
      </c>
    </row>
    <row r="6" spans="1:3">
      <c r="A6" t="s">
        <v>11</v>
      </c>
      <c r="B6" s="4">
        <f>B4/B5</f>
        <v>229.16666666666666</v>
      </c>
      <c r="C6" t="s">
        <v>11</v>
      </c>
    </row>
    <row r="8" spans="1:3">
      <c r="A8" s="15" t="s">
        <v>882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80"/>
  <sheetViews>
    <sheetView workbookViewId="0"/>
  </sheetViews>
  <sheetFormatPr defaultColWidth="8.85546875" defaultRowHeight="15"/>
  <cols>
    <col min="1" max="1" width="39.28515625" customWidth="1"/>
    <col min="2" max="2" width="11.85546875" bestFit="1" customWidth="1"/>
    <col min="3" max="3" width="12.42578125" bestFit="1" customWidth="1"/>
    <col min="5" max="5" width="10.42578125" bestFit="1" customWidth="1"/>
  </cols>
  <sheetData>
    <row r="1" spans="1:9" ht="18.75">
      <c r="A1" s="31" t="s">
        <v>883</v>
      </c>
      <c r="B1" s="5"/>
      <c r="C1" s="5"/>
    </row>
    <row r="2" spans="1:9">
      <c r="A2" s="5"/>
      <c r="B2" s="5"/>
      <c r="C2" s="5"/>
      <c r="F2" s="5"/>
      <c r="I2" s="5"/>
    </row>
    <row r="3" spans="1:9">
      <c r="A3" s="5"/>
      <c r="B3" s="5" t="s">
        <v>768</v>
      </c>
      <c r="C3" s="5" t="s">
        <v>769</v>
      </c>
    </row>
    <row r="4" spans="1:9">
      <c r="A4" s="5" t="s">
        <v>1043</v>
      </c>
      <c r="B4" s="122">
        <v>66000</v>
      </c>
      <c r="C4" s="122">
        <v>109500</v>
      </c>
      <c r="E4" s="164"/>
      <c r="F4" s="155"/>
      <c r="G4" s="155"/>
      <c r="H4" s="155"/>
      <c r="I4" s="155"/>
    </row>
    <row r="5" spans="1:9">
      <c r="A5" s="5" t="s">
        <v>765</v>
      </c>
      <c r="B5" s="122">
        <v>13860</v>
      </c>
      <c r="C5" s="122">
        <v>22995</v>
      </c>
    </row>
    <row r="6" spans="1:9">
      <c r="A6" s="5" t="s">
        <v>1044</v>
      </c>
      <c r="B6" s="7">
        <v>85</v>
      </c>
      <c r="C6" s="5">
        <v>85</v>
      </c>
    </row>
    <row r="7" spans="1:9">
      <c r="A7" s="5" t="s">
        <v>11</v>
      </c>
      <c r="B7" s="165">
        <f>B5/B6</f>
        <v>163.05882352941177</v>
      </c>
      <c r="C7" s="165">
        <f>C5/C6</f>
        <v>270.52941176470586</v>
      </c>
    </row>
    <row r="8" spans="1:9">
      <c r="A8" s="5"/>
    </row>
    <row r="9" spans="1:9">
      <c r="A9" s="5"/>
      <c r="B9" s="6"/>
      <c r="C9" s="5"/>
    </row>
    <row r="10" spans="1:9">
      <c r="A10" s="15" t="s">
        <v>770</v>
      </c>
      <c r="B10" s="6"/>
      <c r="C10" s="5"/>
    </row>
    <row r="11" spans="1:9">
      <c r="A11" s="5" t="s">
        <v>771</v>
      </c>
      <c r="B11" s="5"/>
      <c r="C11" s="5"/>
    </row>
    <row r="13" spans="1:9">
      <c r="A13" t="s">
        <v>1045</v>
      </c>
    </row>
    <row r="17" spans="1:3">
      <c r="A17" s="8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  <row r="21" spans="1:3">
      <c r="A21" s="5"/>
      <c r="B21" s="7"/>
      <c r="C21" s="5"/>
    </row>
    <row r="22" spans="1:3">
      <c r="A22" s="5"/>
      <c r="C22" s="3"/>
    </row>
    <row r="260" spans="13:13">
      <c r="M260">
        <f>K260</f>
        <v>0</v>
      </c>
    </row>
    <row r="261" spans="13:13">
      <c r="M261">
        <f t="shared" ref="M261:M324" si="0">K261</f>
        <v>0</v>
      </c>
    </row>
    <row r="262" spans="13:13">
      <c r="M262">
        <f t="shared" si="0"/>
        <v>0</v>
      </c>
    </row>
    <row r="263" spans="13:13">
      <c r="M263">
        <f t="shared" si="0"/>
        <v>0</v>
      </c>
    </row>
    <row r="264" spans="13:13">
      <c r="M264">
        <f t="shared" si="0"/>
        <v>0</v>
      </c>
    </row>
    <row r="265" spans="13:13">
      <c r="M265">
        <f t="shared" si="0"/>
        <v>0</v>
      </c>
    </row>
    <row r="266" spans="13:13">
      <c r="M266">
        <f t="shared" si="0"/>
        <v>0</v>
      </c>
    </row>
    <row r="267" spans="13:13">
      <c r="M267">
        <f t="shared" si="0"/>
        <v>0</v>
      </c>
    </row>
    <row r="268" spans="13:13">
      <c r="M268">
        <f t="shared" si="0"/>
        <v>0</v>
      </c>
    </row>
    <row r="269" spans="13:13">
      <c r="M269">
        <f t="shared" si="0"/>
        <v>0</v>
      </c>
    </row>
    <row r="270" spans="13:13">
      <c r="M270">
        <f t="shared" si="0"/>
        <v>0</v>
      </c>
    </row>
    <row r="271" spans="13:13">
      <c r="M271">
        <f t="shared" si="0"/>
        <v>0</v>
      </c>
    </row>
    <row r="272" spans="13:13">
      <c r="M272">
        <f t="shared" si="0"/>
        <v>0</v>
      </c>
    </row>
    <row r="273" spans="13:13">
      <c r="M273">
        <f t="shared" si="0"/>
        <v>0</v>
      </c>
    </row>
    <row r="274" spans="13:13">
      <c r="M274">
        <f t="shared" si="0"/>
        <v>0</v>
      </c>
    </row>
    <row r="275" spans="13:13">
      <c r="M275">
        <f t="shared" si="0"/>
        <v>0</v>
      </c>
    </row>
    <row r="276" spans="13:13">
      <c r="M276">
        <f t="shared" si="0"/>
        <v>0</v>
      </c>
    </row>
    <row r="277" spans="13:13">
      <c r="M277">
        <f t="shared" si="0"/>
        <v>0</v>
      </c>
    </row>
    <row r="278" spans="13:13">
      <c r="M278">
        <f t="shared" si="0"/>
        <v>0</v>
      </c>
    </row>
    <row r="279" spans="13:13">
      <c r="M279">
        <f t="shared" si="0"/>
        <v>0</v>
      </c>
    </row>
    <row r="280" spans="13:13">
      <c r="M280">
        <f t="shared" si="0"/>
        <v>0</v>
      </c>
    </row>
    <row r="281" spans="13:13">
      <c r="M281">
        <f t="shared" si="0"/>
        <v>0</v>
      </c>
    </row>
    <row r="282" spans="13:13">
      <c r="M282">
        <f t="shared" si="0"/>
        <v>0</v>
      </c>
    </row>
    <row r="283" spans="13:13">
      <c r="M283">
        <f t="shared" si="0"/>
        <v>0</v>
      </c>
    </row>
    <row r="284" spans="13:13">
      <c r="M284">
        <f t="shared" si="0"/>
        <v>0</v>
      </c>
    </row>
    <row r="285" spans="13:13">
      <c r="M285">
        <f t="shared" si="0"/>
        <v>0</v>
      </c>
    </row>
    <row r="286" spans="13:13">
      <c r="M286">
        <f t="shared" si="0"/>
        <v>0</v>
      </c>
    </row>
    <row r="287" spans="13:13">
      <c r="M287">
        <f t="shared" si="0"/>
        <v>0</v>
      </c>
    </row>
    <row r="288" spans="13:13">
      <c r="M288">
        <f t="shared" si="0"/>
        <v>0</v>
      </c>
    </row>
    <row r="289" spans="13:13">
      <c r="M289">
        <f t="shared" si="0"/>
        <v>0</v>
      </c>
    </row>
    <row r="290" spans="13:13">
      <c r="M290">
        <f t="shared" si="0"/>
        <v>0</v>
      </c>
    </row>
    <row r="291" spans="13:13">
      <c r="M291">
        <f t="shared" si="0"/>
        <v>0</v>
      </c>
    </row>
    <row r="292" spans="13:13">
      <c r="M292">
        <f t="shared" si="0"/>
        <v>0</v>
      </c>
    </row>
    <row r="293" spans="13:13">
      <c r="M293">
        <f t="shared" si="0"/>
        <v>0</v>
      </c>
    </row>
    <row r="294" spans="13:13">
      <c r="M294">
        <f t="shared" si="0"/>
        <v>0</v>
      </c>
    </row>
    <row r="295" spans="13:13">
      <c r="M295">
        <f t="shared" si="0"/>
        <v>0</v>
      </c>
    </row>
    <row r="296" spans="13:13">
      <c r="M296">
        <f t="shared" si="0"/>
        <v>0</v>
      </c>
    </row>
    <row r="297" spans="13:13">
      <c r="M297">
        <f t="shared" si="0"/>
        <v>0</v>
      </c>
    </row>
    <row r="298" spans="13:13">
      <c r="M298">
        <f t="shared" si="0"/>
        <v>0</v>
      </c>
    </row>
    <row r="299" spans="13:13">
      <c r="M299">
        <f t="shared" si="0"/>
        <v>0</v>
      </c>
    </row>
    <row r="300" spans="13:13">
      <c r="M300">
        <f t="shared" si="0"/>
        <v>0</v>
      </c>
    </row>
    <row r="301" spans="13:13">
      <c r="M301">
        <f t="shared" si="0"/>
        <v>0</v>
      </c>
    </row>
    <row r="302" spans="13:13">
      <c r="M302">
        <f t="shared" si="0"/>
        <v>0</v>
      </c>
    </row>
    <row r="303" spans="13:13">
      <c r="M303">
        <f t="shared" si="0"/>
        <v>0</v>
      </c>
    </row>
    <row r="304" spans="13:13">
      <c r="M304">
        <f t="shared" si="0"/>
        <v>0</v>
      </c>
    </row>
    <row r="305" spans="13:13">
      <c r="M305">
        <f t="shared" si="0"/>
        <v>0</v>
      </c>
    </row>
    <row r="306" spans="13:13">
      <c r="M306">
        <f t="shared" si="0"/>
        <v>0</v>
      </c>
    </row>
    <row r="307" spans="13:13">
      <c r="M307">
        <f t="shared" si="0"/>
        <v>0</v>
      </c>
    </row>
    <row r="308" spans="13:13">
      <c r="M308">
        <f t="shared" si="0"/>
        <v>0</v>
      </c>
    </row>
    <row r="309" spans="13:13">
      <c r="M309">
        <f t="shared" si="0"/>
        <v>0</v>
      </c>
    </row>
    <row r="310" spans="13:13">
      <c r="M310">
        <f t="shared" si="0"/>
        <v>0</v>
      </c>
    </row>
    <row r="311" spans="13:13">
      <c r="M311">
        <f t="shared" si="0"/>
        <v>0</v>
      </c>
    </row>
    <row r="312" spans="13:13">
      <c r="M312">
        <f t="shared" si="0"/>
        <v>0</v>
      </c>
    </row>
    <row r="313" spans="13:13">
      <c r="M313">
        <f t="shared" si="0"/>
        <v>0</v>
      </c>
    </row>
    <row r="314" spans="13:13">
      <c r="M314">
        <f t="shared" si="0"/>
        <v>0</v>
      </c>
    </row>
    <row r="315" spans="13:13">
      <c r="M315">
        <f t="shared" si="0"/>
        <v>0</v>
      </c>
    </row>
    <row r="316" spans="13:13">
      <c r="M316">
        <f t="shared" si="0"/>
        <v>0</v>
      </c>
    </row>
    <row r="317" spans="13:13">
      <c r="M317">
        <f t="shared" si="0"/>
        <v>0</v>
      </c>
    </row>
    <row r="318" spans="13:13">
      <c r="M318">
        <f t="shared" si="0"/>
        <v>0</v>
      </c>
    </row>
    <row r="319" spans="13:13">
      <c r="M319">
        <f t="shared" si="0"/>
        <v>0</v>
      </c>
    </row>
    <row r="320" spans="13:13">
      <c r="M320">
        <f t="shared" si="0"/>
        <v>0</v>
      </c>
    </row>
    <row r="321" spans="13:13">
      <c r="M321">
        <f t="shared" si="0"/>
        <v>0</v>
      </c>
    </row>
    <row r="322" spans="13:13">
      <c r="M322">
        <f t="shared" si="0"/>
        <v>0</v>
      </c>
    </row>
    <row r="323" spans="13:13">
      <c r="M323">
        <f t="shared" si="0"/>
        <v>0</v>
      </c>
    </row>
    <row r="324" spans="13:13">
      <c r="M324">
        <f t="shared" si="0"/>
        <v>0</v>
      </c>
    </row>
    <row r="325" spans="13:13">
      <c r="M325">
        <f t="shared" ref="M325:M388" si="1">K325</f>
        <v>0</v>
      </c>
    </row>
    <row r="326" spans="13:13">
      <c r="M326">
        <f t="shared" si="1"/>
        <v>0</v>
      </c>
    </row>
    <row r="327" spans="13:13">
      <c r="M327">
        <f t="shared" si="1"/>
        <v>0</v>
      </c>
    </row>
    <row r="328" spans="13:13">
      <c r="M328">
        <f t="shared" si="1"/>
        <v>0</v>
      </c>
    </row>
    <row r="329" spans="13:13">
      <c r="M329">
        <f t="shared" si="1"/>
        <v>0</v>
      </c>
    </row>
    <row r="330" spans="13:13">
      <c r="M330">
        <f t="shared" si="1"/>
        <v>0</v>
      </c>
    </row>
    <row r="331" spans="13:13">
      <c r="M331">
        <f t="shared" si="1"/>
        <v>0</v>
      </c>
    </row>
    <row r="332" spans="13:13">
      <c r="M332">
        <f t="shared" si="1"/>
        <v>0</v>
      </c>
    </row>
    <row r="333" spans="13:13">
      <c r="M333">
        <f t="shared" si="1"/>
        <v>0</v>
      </c>
    </row>
    <row r="334" spans="13:13">
      <c r="M334">
        <f t="shared" si="1"/>
        <v>0</v>
      </c>
    </row>
    <row r="335" spans="13:13">
      <c r="M335">
        <f t="shared" si="1"/>
        <v>0</v>
      </c>
    </row>
    <row r="336" spans="13:13">
      <c r="M336">
        <f t="shared" si="1"/>
        <v>0</v>
      </c>
    </row>
    <row r="337" spans="13:13">
      <c r="M337">
        <f t="shared" si="1"/>
        <v>0</v>
      </c>
    </row>
    <row r="338" spans="13:13">
      <c r="M338">
        <f t="shared" si="1"/>
        <v>0</v>
      </c>
    </row>
    <row r="339" spans="13:13">
      <c r="M339">
        <f t="shared" si="1"/>
        <v>0</v>
      </c>
    </row>
    <row r="340" spans="13:13">
      <c r="M340">
        <f t="shared" si="1"/>
        <v>0</v>
      </c>
    </row>
    <row r="341" spans="13:13">
      <c r="M341">
        <f t="shared" si="1"/>
        <v>0</v>
      </c>
    </row>
    <row r="342" spans="13:13">
      <c r="M342">
        <f t="shared" si="1"/>
        <v>0</v>
      </c>
    </row>
    <row r="343" spans="13:13">
      <c r="M343">
        <f t="shared" si="1"/>
        <v>0</v>
      </c>
    </row>
    <row r="344" spans="13:13">
      <c r="M344">
        <f t="shared" si="1"/>
        <v>0</v>
      </c>
    </row>
    <row r="345" spans="13:13">
      <c r="M345">
        <f t="shared" si="1"/>
        <v>0</v>
      </c>
    </row>
    <row r="346" spans="13:13">
      <c r="M346">
        <f t="shared" si="1"/>
        <v>0</v>
      </c>
    </row>
    <row r="347" spans="13:13">
      <c r="M347">
        <f t="shared" si="1"/>
        <v>0</v>
      </c>
    </row>
    <row r="348" spans="13:13">
      <c r="M348">
        <f t="shared" si="1"/>
        <v>0</v>
      </c>
    </row>
    <row r="349" spans="13:13">
      <c r="M349">
        <f t="shared" si="1"/>
        <v>0</v>
      </c>
    </row>
    <row r="350" spans="13:13">
      <c r="M350">
        <f t="shared" si="1"/>
        <v>0</v>
      </c>
    </row>
    <row r="351" spans="13:13">
      <c r="M351">
        <f t="shared" si="1"/>
        <v>0</v>
      </c>
    </row>
    <row r="352" spans="13:13">
      <c r="M352">
        <f t="shared" si="1"/>
        <v>0</v>
      </c>
    </row>
    <row r="353" spans="13:13">
      <c r="M353">
        <f t="shared" si="1"/>
        <v>0</v>
      </c>
    </row>
    <row r="354" spans="13:13">
      <c r="M354">
        <f t="shared" si="1"/>
        <v>0</v>
      </c>
    </row>
    <row r="355" spans="13:13">
      <c r="M355">
        <f t="shared" si="1"/>
        <v>0</v>
      </c>
    </row>
    <row r="356" spans="13:13">
      <c r="M356">
        <f t="shared" si="1"/>
        <v>0</v>
      </c>
    </row>
    <row r="357" spans="13:13">
      <c r="M357">
        <f t="shared" si="1"/>
        <v>0</v>
      </c>
    </row>
    <row r="358" spans="13:13">
      <c r="M358">
        <f t="shared" si="1"/>
        <v>0</v>
      </c>
    </row>
    <row r="359" spans="13:13">
      <c r="M359">
        <f t="shared" si="1"/>
        <v>0</v>
      </c>
    </row>
    <row r="360" spans="13:13">
      <c r="M360">
        <f t="shared" si="1"/>
        <v>0</v>
      </c>
    </row>
    <row r="361" spans="13:13">
      <c r="M361">
        <f t="shared" si="1"/>
        <v>0</v>
      </c>
    </row>
    <row r="362" spans="13:13">
      <c r="M362">
        <f t="shared" si="1"/>
        <v>0</v>
      </c>
    </row>
    <row r="363" spans="13:13">
      <c r="M363">
        <f t="shared" si="1"/>
        <v>0</v>
      </c>
    </row>
    <row r="364" spans="13:13">
      <c r="M364">
        <f t="shared" si="1"/>
        <v>0</v>
      </c>
    </row>
    <row r="365" spans="13:13">
      <c r="M365">
        <f t="shared" si="1"/>
        <v>0</v>
      </c>
    </row>
    <row r="366" spans="13:13">
      <c r="M366">
        <f t="shared" si="1"/>
        <v>0</v>
      </c>
    </row>
    <row r="367" spans="13:13">
      <c r="M367">
        <f t="shared" si="1"/>
        <v>0</v>
      </c>
    </row>
    <row r="368" spans="13:13">
      <c r="M368">
        <f t="shared" si="1"/>
        <v>0</v>
      </c>
    </row>
    <row r="369" spans="13:13">
      <c r="M369">
        <f t="shared" si="1"/>
        <v>0</v>
      </c>
    </row>
    <row r="370" spans="13:13">
      <c r="M370">
        <f t="shared" si="1"/>
        <v>0</v>
      </c>
    </row>
    <row r="371" spans="13:13">
      <c r="M371">
        <f t="shared" si="1"/>
        <v>0</v>
      </c>
    </row>
    <row r="372" spans="13:13">
      <c r="M372">
        <f t="shared" si="1"/>
        <v>0</v>
      </c>
    </row>
    <row r="373" spans="13:13">
      <c r="M373">
        <f t="shared" si="1"/>
        <v>0</v>
      </c>
    </row>
    <row r="374" spans="13:13">
      <c r="M374">
        <f t="shared" si="1"/>
        <v>0</v>
      </c>
    </row>
    <row r="375" spans="13:13">
      <c r="M375">
        <f t="shared" si="1"/>
        <v>0</v>
      </c>
    </row>
    <row r="376" spans="13:13">
      <c r="M376">
        <f t="shared" si="1"/>
        <v>0</v>
      </c>
    </row>
    <row r="377" spans="13:13">
      <c r="M377">
        <f t="shared" si="1"/>
        <v>0</v>
      </c>
    </row>
    <row r="378" spans="13:13">
      <c r="M378">
        <f t="shared" si="1"/>
        <v>0</v>
      </c>
    </row>
    <row r="379" spans="13:13">
      <c r="M379">
        <f t="shared" si="1"/>
        <v>0</v>
      </c>
    </row>
    <row r="380" spans="13:13">
      <c r="M380">
        <f t="shared" si="1"/>
        <v>0</v>
      </c>
    </row>
    <row r="381" spans="13:13">
      <c r="M381">
        <f t="shared" si="1"/>
        <v>0</v>
      </c>
    </row>
    <row r="382" spans="13:13">
      <c r="M382">
        <f t="shared" si="1"/>
        <v>0</v>
      </c>
    </row>
    <row r="383" spans="13:13">
      <c r="M383">
        <f t="shared" si="1"/>
        <v>0</v>
      </c>
    </row>
    <row r="384" spans="13:13">
      <c r="M384">
        <f t="shared" si="1"/>
        <v>0</v>
      </c>
    </row>
    <row r="385" spans="13:13">
      <c r="M385">
        <f t="shared" si="1"/>
        <v>0</v>
      </c>
    </row>
    <row r="386" spans="13:13">
      <c r="M386">
        <f t="shared" si="1"/>
        <v>0</v>
      </c>
    </row>
    <row r="387" spans="13:13">
      <c r="M387">
        <f t="shared" si="1"/>
        <v>0</v>
      </c>
    </row>
    <row r="388" spans="13:13">
      <c r="M388">
        <f t="shared" si="1"/>
        <v>0</v>
      </c>
    </row>
    <row r="389" spans="13:13">
      <c r="M389">
        <f t="shared" ref="M389:M452" si="2">K389</f>
        <v>0</v>
      </c>
    </row>
    <row r="390" spans="13:13">
      <c r="M390">
        <f t="shared" si="2"/>
        <v>0</v>
      </c>
    </row>
    <row r="391" spans="13:13">
      <c r="M391">
        <f t="shared" si="2"/>
        <v>0</v>
      </c>
    </row>
    <row r="392" spans="13:13">
      <c r="M392">
        <f t="shared" si="2"/>
        <v>0</v>
      </c>
    </row>
    <row r="393" spans="13:13">
      <c r="M393">
        <f t="shared" si="2"/>
        <v>0</v>
      </c>
    </row>
    <row r="394" spans="13:13">
      <c r="M394">
        <f t="shared" si="2"/>
        <v>0</v>
      </c>
    </row>
    <row r="395" spans="13:13">
      <c r="M395">
        <f t="shared" si="2"/>
        <v>0</v>
      </c>
    </row>
    <row r="396" spans="13:13">
      <c r="M396">
        <f t="shared" si="2"/>
        <v>0</v>
      </c>
    </row>
    <row r="397" spans="13:13">
      <c r="M397">
        <f t="shared" si="2"/>
        <v>0</v>
      </c>
    </row>
    <row r="398" spans="13:13">
      <c r="M398">
        <f t="shared" si="2"/>
        <v>0</v>
      </c>
    </row>
    <row r="399" spans="13:13">
      <c r="M399">
        <f t="shared" si="2"/>
        <v>0</v>
      </c>
    </row>
    <row r="400" spans="13:13">
      <c r="M400">
        <f t="shared" si="2"/>
        <v>0</v>
      </c>
    </row>
    <row r="401" spans="13:13">
      <c r="M401">
        <f t="shared" si="2"/>
        <v>0</v>
      </c>
    </row>
    <row r="402" spans="13:13">
      <c r="M402">
        <f t="shared" si="2"/>
        <v>0</v>
      </c>
    </row>
    <row r="403" spans="13:13">
      <c r="M403">
        <f t="shared" si="2"/>
        <v>0</v>
      </c>
    </row>
    <row r="404" spans="13:13">
      <c r="M404">
        <f t="shared" si="2"/>
        <v>0</v>
      </c>
    </row>
    <row r="405" spans="13:13">
      <c r="M405">
        <f t="shared" si="2"/>
        <v>0</v>
      </c>
    </row>
    <row r="406" spans="13:13">
      <c r="M406">
        <f t="shared" si="2"/>
        <v>0</v>
      </c>
    </row>
    <row r="407" spans="13:13">
      <c r="M407">
        <f t="shared" si="2"/>
        <v>0</v>
      </c>
    </row>
    <row r="408" spans="13:13">
      <c r="M408">
        <f t="shared" si="2"/>
        <v>0</v>
      </c>
    </row>
    <row r="409" spans="13:13">
      <c r="M409">
        <f t="shared" si="2"/>
        <v>0</v>
      </c>
    </row>
    <row r="410" spans="13:13">
      <c r="M410">
        <f t="shared" si="2"/>
        <v>0</v>
      </c>
    </row>
    <row r="411" spans="13:13">
      <c r="M411">
        <f t="shared" si="2"/>
        <v>0</v>
      </c>
    </row>
    <row r="412" spans="13:13">
      <c r="M412">
        <f t="shared" si="2"/>
        <v>0</v>
      </c>
    </row>
    <row r="413" spans="13:13">
      <c r="M413">
        <f t="shared" si="2"/>
        <v>0</v>
      </c>
    </row>
    <row r="414" spans="13:13">
      <c r="M414">
        <f t="shared" si="2"/>
        <v>0</v>
      </c>
    </row>
    <row r="415" spans="13:13">
      <c r="M415">
        <f t="shared" si="2"/>
        <v>0</v>
      </c>
    </row>
    <row r="416" spans="13:13">
      <c r="M416">
        <f t="shared" si="2"/>
        <v>0</v>
      </c>
    </row>
    <row r="417" spans="13:13">
      <c r="M417">
        <f t="shared" si="2"/>
        <v>0</v>
      </c>
    </row>
    <row r="418" spans="13:13">
      <c r="M418">
        <f t="shared" si="2"/>
        <v>0</v>
      </c>
    </row>
    <row r="419" spans="13:13">
      <c r="M419">
        <f t="shared" si="2"/>
        <v>0</v>
      </c>
    </row>
    <row r="420" spans="13:13">
      <c r="M420">
        <f t="shared" si="2"/>
        <v>0</v>
      </c>
    </row>
    <row r="421" spans="13:13">
      <c r="M421">
        <f t="shared" si="2"/>
        <v>0</v>
      </c>
    </row>
    <row r="422" spans="13:13">
      <c r="M422">
        <f t="shared" si="2"/>
        <v>0</v>
      </c>
    </row>
    <row r="423" spans="13:13">
      <c r="M423">
        <f t="shared" si="2"/>
        <v>0</v>
      </c>
    </row>
    <row r="424" spans="13:13">
      <c r="M424">
        <f t="shared" si="2"/>
        <v>0</v>
      </c>
    </row>
    <row r="425" spans="13:13">
      <c r="M425">
        <f t="shared" si="2"/>
        <v>0</v>
      </c>
    </row>
    <row r="426" spans="13:13">
      <c r="M426">
        <f t="shared" si="2"/>
        <v>0</v>
      </c>
    </row>
    <row r="427" spans="13:13">
      <c r="M427">
        <f t="shared" si="2"/>
        <v>0</v>
      </c>
    </row>
    <row r="428" spans="13:13">
      <c r="M428">
        <f t="shared" si="2"/>
        <v>0</v>
      </c>
    </row>
    <row r="429" spans="13:13">
      <c r="M429">
        <f t="shared" si="2"/>
        <v>0</v>
      </c>
    </row>
    <row r="430" spans="13:13">
      <c r="M430">
        <f t="shared" si="2"/>
        <v>0</v>
      </c>
    </row>
    <row r="431" spans="13:13">
      <c r="M431">
        <f t="shared" si="2"/>
        <v>0</v>
      </c>
    </row>
    <row r="432" spans="13:13">
      <c r="M432">
        <f t="shared" si="2"/>
        <v>0</v>
      </c>
    </row>
    <row r="433" spans="13:13">
      <c r="M433">
        <f t="shared" si="2"/>
        <v>0</v>
      </c>
    </row>
    <row r="434" spans="13:13">
      <c r="M434">
        <f t="shared" si="2"/>
        <v>0</v>
      </c>
    </row>
    <row r="435" spans="13:13">
      <c r="M435">
        <f t="shared" si="2"/>
        <v>0</v>
      </c>
    </row>
    <row r="436" spans="13:13">
      <c r="M436">
        <f t="shared" si="2"/>
        <v>0</v>
      </c>
    </row>
    <row r="437" spans="13:13">
      <c r="M437">
        <f t="shared" si="2"/>
        <v>0</v>
      </c>
    </row>
    <row r="438" spans="13:13">
      <c r="M438">
        <f t="shared" si="2"/>
        <v>0</v>
      </c>
    </row>
    <row r="439" spans="13:13">
      <c r="M439">
        <f t="shared" si="2"/>
        <v>0</v>
      </c>
    </row>
    <row r="440" spans="13:13">
      <c r="M440">
        <f t="shared" si="2"/>
        <v>0</v>
      </c>
    </row>
    <row r="441" spans="13:13">
      <c r="M441">
        <f t="shared" si="2"/>
        <v>0</v>
      </c>
    </row>
    <row r="442" spans="13:13">
      <c r="M442">
        <f t="shared" si="2"/>
        <v>0</v>
      </c>
    </row>
    <row r="443" spans="13:13">
      <c r="M443">
        <f t="shared" si="2"/>
        <v>0</v>
      </c>
    </row>
    <row r="444" spans="13:13">
      <c r="M444">
        <f t="shared" si="2"/>
        <v>0</v>
      </c>
    </row>
    <row r="445" spans="13:13">
      <c r="M445">
        <f t="shared" si="2"/>
        <v>0</v>
      </c>
    </row>
    <row r="446" spans="13:13">
      <c r="M446">
        <f t="shared" si="2"/>
        <v>0</v>
      </c>
    </row>
    <row r="447" spans="13:13">
      <c r="M447">
        <f t="shared" si="2"/>
        <v>0</v>
      </c>
    </row>
    <row r="448" spans="13:13">
      <c r="M448">
        <f t="shared" si="2"/>
        <v>0</v>
      </c>
    </row>
    <row r="449" spans="13:13">
      <c r="M449">
        <f t="shared" si="2"/>
        <v>0</v>
      </c>
    </row>
    <row r="450" spans="13:13">
      <c r="M450">
        <f t="shared" si="2"/>
        <v>0</v>
      </c>
    </row>
    <row r="451" spans="13:13">
      <c r="M451">
        <f t="shared" si="2"/>
        <v>0</v>
      </c>
    </row>
    <row r="452" spans="13:13">
      <c r="M452">
        <f t="shared" si="2"/>
        <v>0</v>
      </c>
    </row>
    <row r="453" spans="13:13">
      <c r="M453">
        <f t="shared" ref="M453:M516" si="3">K453</f>
        <v>0</v>
      </c>
    </row>
    <row r="454" spans="13:13">
      <c r="M454">
        <f t="shared" si="3"/>
        <v>0</v>
      </c>
    </row>
    <row r="455" spans="13:13">
      <c r="M455">
        <f t="shared" si="3"/>
        <v>0</v>
      </c>
    </row>
    <row r="456" spans="13:13">
      <c r="M456">
        <f t="shared" si="3"/>
        <v>0</v>
      </c>
    </row>
    <row r="457" spans="13:13">
      <c r="M457">
        <f t="shared" si="3"/>
        <v>0</v>
      </c>
    </row>
    <row r="458" spans="13:13">
      <c r="M458">
        <f t="shared" si="3"/>
        <v>0</v>
      </c>
    </row>
    <row r="459" spans="13:13">
      <c r="M459">
        <f t="shared" si="3"/>
        <v>0</v>
      </c>
    </row>
    <row r="460" spans="13:13">
      <c r="M460">
        <f t="shared" si="3"/>
        <v>0</v>
      </c>
    </row>
    <row r="461" spans="13:13">
      <c r="M461">
        <f t="shared" si="3"/>
        <v>0</v>
      </c>
    </row>
    <row r="462" spans="13:13">
      <c r="M462">
        <f t="shared" si="3"/>
        <v>0</v>
      </c>
    </row>
    <row r="463" spans="13:13">
      <c r="M463">
        <f t="shared" si="3"/>
        <v>0</v>
      </c>
    </row>
    <row r="464" spans="13:13">
      <c r="M464">
        <f t="shared" si="3"/>
        <v>0</v>
      </c>
    </row>
    <row r="465" spans="13:13">
      <c r="M465">
        <f t="shared" si="3"/>
        <v>0</v>
      </c>
    </row>
    <row r="466" spans="13:13">
      <c r="M466">
        <f t="shared" si="3"/>
        <v>0</v>
      </c>
    </row>
    <row r="467" spans="13:13">
      <c r="M467">
        <f t="shared" si="3"/>
        <v>0</v>
      </c>
    </row>
    <row r="468" spans="13:13">
      <c r="M468">
        <f t="shared" si="3"/>
        <v>0</v>
      </c>
    </row>
    <row r="469" spans="13:13">
      <c r="M469">
        <f t="shared" si="3"/>
        <v>0</v>
      </c>
    </row>
    <row r="470" spans="13:13">
      <c r="M470">
        <f t="shared" si="3"/>
        <v>0</v>
      </c>
    </row>
    <row r="471" spans="13:13">
      <c r="M471">
        <f t="shared" si="3"/>
        <v>0</v>
      </c>
    </row>
    <row r="472" spans="13:13">
      <c r="M472">
        <f t="shared" si="3"/>
        <v>0</v>
      </c>
    </row>
    <row r="473" spans="13:13">
      <c r="M473">
        <f t="shared" si="3"/>
        <v>0</v>
      </c>
    </row>
    <row r="474" spans="13:13">
      <c r="M474">
        <f t="shared" si="3"/>
        <v>0</v>
      </c>
    </row>
    <row r="475" spans="13:13">
      <c r="M475">
        <f t="shared" si="3"/>
        <v>0</v>
      </c>
    </row>
    <row r="476" spans="13:13">
      <c r="M476">
        <f t="shared" si="3"/>
        <v>0</v>
      </c>
    </row>
    <row r="477" spans="13:13">
      <c r="M477">
        <f t="shared" si="3"/>
        <v>0</v>
      </c>
    </row>
    <row r="478" spans="13:13">
      <c r="M478">
        <f t="shared" si="3"/>
        <v>0</v>
      </c>
    </row>
    <row r="479" spans="13:13">
      <c r="M479">
        <f t="shared" si="3"/>
        <v>0</v>
      </c>
    </row>
    <row r="480" spans="13:13">
      <c r="M480">
        <f t="shared" si="3"/>
        <v>0</v>
      </c>
    </row>
    <row r="481" spans="13:13">
      <c r="M481">
        <f t="shared" si="3"/>
        <v>0</v>
      </c>
    </row>
    <row r="482" spans="13:13">
      <c r="M482">
        <f t="shared" si="3"/>
        <v>0</v>
      </c>
    </row>
    <row r="483" spans="13:13">
      <c r="M483">
        <f t="shared" si="3"/>
        <v>0</v>
      </c>
    </row>
    <row r="484" spans="13:13">
      <c r="M484">
        <f t="shared" si="3"/>
        <v>0</v>
      </c>
    </row>
    <row r="485" spans="13:13">
      <c r="M485">
        <f t="shared" si="3"/>
        <v>0</v>
      </c>
    </row>
    <row r="486" spans="13:13">
      <c r="M486">
        <f t="shared" si="3"/>
        <v>0</v>
      </c>
    </row>
    <row r="487" spans="13:13">
      <c r="M487">
        <f t="shared" si="3"/>
        <v>0</v>
      </c>
    </row>
    <row r="488" spans="13:13">
      <c r="M488">
        <f t="shared" si="3"/>
        <v>0</v>
      </c>
    </row>
    <row r="489" spans="13:13">
      <c r="M489">
        <f t="shared" si="3"/>
        <v>0</v>
      </c>
    </row>
    <row r="490" spans="13:13">
      <c r="M490">
        <f t="shared" si="3"/>
        <v>0</v>
      </c>
    </row>
    <row r="491" spans="13:13">
      <c r="M491">
        <f t="shared" si="3"/>
        <v>0</v>
      </c>
    </row>
    <row r="492" spans="13:13">
      <c r="M492">
        <f t="shared" si="3"/>
        <v>0</v>
      </c>
    </row>
    <row r="493" spans="13:13">
      <c r="M493">
        <f t="shared" si="3"/>
        <v>0</v>
      </c>
    </row>
    <row r="494" spans="13:13">
      <c r="M494">
        <f t="shared" si="3"/>
        <v>0</v>
      </c>
    </row>
    <row r="495" spans="13:13">
      <c r="M495">
        <f t="shared" si="3"/>
        <v>0</v>
      </c>
    </row>
    <row r="496" spans="13:13">
      <c r="M496">
        <f t="shared" si="3"/>
        <v>0</v>
      </c>
    </row>
    <row r="497" spans="13:13">
      <c r="M497">
        <f t="shared" si="3"/>
        <v>0</v>
      </c>
    </row>
    <row r="498" spans="13:13">
      <c r="M498">
        <f t="shared" si="3"/>
        <v>0</v>
      </c>
    </row>
    <row r="499" spans="13:13">
      <c r="M499">
        <f t="shared" si="3"/>
        <v>0</v>
      </c>
    </row>
    <row r="500" spans="13:13">
      <c r="M500">
        <f t="shared" si="3"/>
        <v>0</v>
      </c>
    </row>
    <row r="501" spans="13:13">
      <c r="M501">
        <f t="shared" si="3"/>
        <v>0</v>
      </c>
    </row>
    <row r="502" spans="13:13">
      <c r="M502">
        <f t="shared" si="3"/>
        <v>0</v>
      </c>
    </row>
    <row r="503" spans="13:13">
      <c r="M503">
        <f t="shared" si="3"/>
        <v>0</v>
      </c>
    </row>
    <row r="504" spans="13:13">
      <c r="M504">
        <f t="shared" si="3"/>
        <v>0</v>
      </c>
    </row>
    <row r="505" spans="13:13">
      <c r="M505">
        <f t="shared" si="3"/>
        <v>0</v>
      </c>
    </row>
    <row r="506" spans="13:13">
      <c r="M506">
        <f t="shared" si="3"/>
        <v>0</v>
      </c>
    </row>
    <row r="507" spans="13:13">
      <c r="M507">
        <f t="shared" si="3"/>
        <v>0</v>
      </c>
    </row>
    <row r="508" spans="13:13">
      <c r="M508">
        <f t="shared" si="3"/>
        <v>0</v>
      </c>
    </row>
    <row r="509" spans="13:13">
      <c r="M509">
        <f t="shared" si="3"/>
        <v>0</v>
      </c>
    </row>
    <row r="510" spans="13:13">
      <c r="M510">
        <f t="shared" si="3"/>
        <v>0</v>
      </c>
    </row>
    <row r="511" spans="13:13">
      <c r="M511">
        <f t="shared" si="3"/>
        <v>0</v>
      </c>
    </row>
    <row r="512" spans="13:13">
      <c r="M512">
        <f t="shared" si="3"/>
        <v>0</v>
      </c>
    </row>
    <row r="513" spans="13:14">
      <c r="M513">
        <f t="shared" si="3"/>
        <v>0</v>
      </c>
    </row>
    <row r="514" spans="13:14">
      <c r="M514">
        <f t="shared" si="3"/>
        <v>0</v>
      </c>
    </row>
    <row r="515" spans="13:14">
      <c r="M515">
        <f t="shared" si="3"/>
        <v>0</v>
      </c>
    </row>
    <row r="516" spans="13:14">
      <c r="M516">
        <f t="shared" si="3"/>
        <v>0</v>
      </c>
    </row>
    <row r="517" spans="13:14">
      <c r="M517">
        <f>K517</f>
        <v>0</v>
      </c>
    </row>
    <row r="518" spans="13:14">
      <c r="M518">
        <f>K518</f>
        <v>0</v>
      </c>
    </row>
    <row r="519" spans="13:14">
      <c r="M519">
        <f>K519</f>
        <v>0</v>
      </c>
    </row>
    <row r="520" spans="13:14">
      <c r="N520">
        <f>K520</f>
        <v>0</v>
      </c>
    </row>
    <row r="521" spans="13:14">
      <c r="N521">
        <f t="shared" ref="N521:N584" si="4">K521</f>
        <v>0</v>
      </c>
    </row>
    <row r="522" spans="13:14">
      <c r="N522">
        <f t="shared" si="4"/>
        <v>0</v>
      </c>
    </row>
    <row r="523" spans="13:14">
      <c r="N523">
        <f t="shared" si="4"/>
        <v>0</v>
      </c>
    </row>
    <row r="524" spans="13:14">
      <c r="N524">
        <f t="shared" si="4"/>
        <v>0</v>
      </c>
    </row>
    <row r="525" spans="13:14">
      <c r="N525">
        <f t="shared" si="4"/>
        <v>0</v>
      </c>
    </row>
    <row r="526" spans="13:14">
      <c r="N526">
        <f t="shared" si="4"/>
        <v>0</v>
      </c>
    </row>
    <row r="527" spans="13:14">
      <c r="N527">
        <f t="shared" si="4"/>
        <v>0</v>
      </c>
    </row>
    <row r="528" spans="13:14">
      <c r="N528">
        <f t="shared" si="4"/>
        <v>0</v>
      </c>
    </row>
    <row r="529" spans="14:14">
      <c r="N529">
        <f t="shared" si="4"/>
        <v>0</v>
      </c>
    </row>
    <row r="530" spans="14:14">
      <c r="N530">
        <f t="shared" si="4"/>
        <v>0</v>
      </c>
    </row>
    <row r="531" spans="14:14">
      <c r="N531">
        <f t="shared" si="4"/>
        <v>0</v>
      </c>
    </row>
    <row r="532" spans="14:14">
      <c r="N532">
        <f t="shared" si="4"/>
        <v>0</v>
      </c>
    </row>
    <row r="533" spans="14:14">
      <c r="N533">
        <f t="shared" si="4"/>
        <v>0</v>
      </c>
    </row>
    <row r="534" spans="14:14">
      <c r="N534">
        <f t="shared" si="4"/>
        <v>0</v>
      </c>
    </row>
    <row r="535" spans="14:14">
      <c r="N535">
        <f t="shared" si="4"/>
        <v>0</v>
      </c>
    </row>
    <row r="536" spans="14:14">
      <c r="N536">
        <f t="shared" si="4"/>
        <v>0</v>
      </c>
    </row>
    <row r="537" spans="14:14">
      <c r="N537">
        <f t="shared" si="4"/>
        <v>0</v>
      </c>
    </row>
    <row r="538" spans="14:14">
      <c r="N538">
        <f t="shared" si="4"/>
        <v>0</v>
      </c>
    </row>
    <row r="539" spans="14:14">
      <c r="N539">
        <f t="shared" si="4"/>
        <v>0</v>
      </c>
    </row>
    <row r="540" spans="14:14">
      <c r="N540">
        <f t="shared" si="4"/>
        <v>0</v>
      </c>
    </row>
    <row r="541" spans="14:14">
      <c r="N541">
        <f t="shared" si="4"/>
        <v>0</v>
      </c>
    </row>
    <row r="542" spans="14:14">
      <c r="N542">
        <f t="shared" si="4"/>
        <v>0</v>
      </c>
    </row>
    <row r="543" spans="14:14">
      <c r="N543">
        <f t="shared" si="4"/>
        <v>0</v>
      </c>
    </row>
    <row r="544" spans="14:14">
      <c r="N544">
        <f t="shared" si="4"/>
        <v>0</v>
      </c>
    </row>
    <row r="545" spans="14:14">
      <c r="N545">
        <f t="shared" si="4"/>
        <v>0</v>
      </c>
    </row>
    <row r="546" spans="14:14">
      <c r="N546">
        <f t="shared" si="4"/>
        <v>0</v>
      </c>
    </row>
    <row r="547" spans="14:14">
      <c r="N547">
        <f t="shared" si="4"/>
        <v>0</v>
      </c>
    </row>
    <row r="548" spans="14:14">
      <c r="N548">
        <f t="shared" si="4"/>
        <v>0</v>
      </c>
    </row>
    <row r="549" spans="14:14">
      <c r="N549">
        <f t="shared" si="4"/>
        <v>0</v>
      </c>
    </row>
    <row r="550" spans="14:14">
      <c r="N550">
        <f t="shared" si="4"/>
        <v>0</v>
      </c>
    </row>
    <row r="551" spans="14:14">
      <c r="N551">
        <f t="shared" si="4"/>
        <v>0</v>
      </c>
    </row>
    <row r="552" spans="14:14">
      <c r="N552">
        <f t="shared" si="4"/>
        <v>0</v>
      </c>
    </row>
    <row r="553" spans="14:14">
      <c r="N553">
        <f t="shared" si="4"/>
        <v>0</v>
      </c>
    </row>
    <row r="554" spans="14:14">
      <c r="N554">
        <f t="shared" si="4"/>
        <v>0</v>
      </c>
    </row>
    <row r="555" spans="14:14">
      <c r="N555">
        <f t="shared" si="4"/>
        <v>0</v>
      </c>
    </row>
    <row r="556" spans="14:14">
      <c r="N556">
        <f t="shared" si="4"/>
        <v>0</v>
      </c>
    </row>
    <row r="557" spans="14:14">
      <c r="N557">
        <f t="shared" si="4"/>
        <v>0</v>
      </c>
    </row>
    <row r="558" spans="14:14">
      <c r="N558">
        <f t="shared" si="4"/>
        <v>0</v>
      </c>
    </row>
    <row r="559" spans="14:14">
      <c r="N559">
        <f t="shared" si="4"/>
        <v>0</v>
      </c>
    </row>
    <row r="560" spans="14:14">
      <c r="N560">
        <f t="shared" si="4"/>
        <v>0</v>
      </c>
    </row>
    <row r="561" spans="14:14">
      <c r="N561">
        <f t="shared" si="4"/>
        <v>0</v>
      </c>
    </row>
    <row r="562" spans="14:14">
      <c r="N562">
        <f t="shared" si="4"/>
        <v>0</v>
      </c>
    </row>
    <row r="563" spans="14:14">
      <c r="N563">
        <f t="shared" si="4"/>
        <v>0</v>
      </c>
    </row>
    <row r="564" spans="14:14">
      <c r="N564">
        <f t="shared" si="4"/>
        <v>0</v>
      </c>
    </row>
    <row r="565" spans="14:14">
      <c r="N565">
        <f t="shared" si="4"/>
        <v>0</v>
      </c>
    </row>
    <row r="566" spans="14:14">
      <c r="N566">
        <f t="shared" si="4"/>
        <v>0</v>
      </c>
    </row>
    <row r="567" spans="14:14">
      <c r="N567">
        <f t="shared" si="4"/>
        <v>0</v>
      </c>
    </row>
    <row r="568" spans="14:14">
      <c r="N568">
        <f t="shared" si="4"/>
        <v>0</v>
      </c>
    </row>
    <row r="569" spans="14:14">
      <c r="N569">
        <f t="shared" si="4"/>
        <v>0</v>
      </c>
    </row>
    <row r="570" spans="14:14">
      <c r="N570">
        <f t="shared" si="4"/>
        <v>0</v>
      </c>
    </row>
    <row r="571" spans="14:14">
      <c r="N571">
        <f t="shared" si="4"/>
        <v>0</v>
      </c>
    </row>
    <row r="572" spans="14:14">
      <c r="N572">
        <f t="shared" si="4"/>
        <v>0</v>
      </c>
    </row>
    <row r="573" spans="14:14">
      <c r="N573">
        <f t="shared" si="4"/>
        <v>0</v>
      </c>
    </row>
    <row r="574" spans="14:14">
      <c r="N574">
        <f t="shared" si="4"/>
        <v>0</v>
      </c>
    </row>
    <row r="575" spans="14:14">
      <c r="N575">
        <f t="shared" si="4"/>
        <v>0</v>
      </c>
    </row>
    <row r="576" spans="14:14">
      <c r="N576">
        <f t="shared" si="4"/>
        <v>0</v>
      </c>
    </row>
    <row r="577" spans="14:14">
      <c r="N577">
        <f t="shared" si="4"/>
        <v>0</v>
      </c>
    </row>
    <row r="578" spans="14:14">
      <c r="N578">
        <f t="shared" si="4"/>
        <v>0</v>
      </c>
    </row>
    <row r="579" spans="14:14">
      <c r="N579">
        <f t="shared" si="4"/>
        <v>0</v>
      </c>
    </row>
    <row r="580" spans="14:14">
      <c r="N580">
        <f t="shared" si="4"/>
        <v>0</v>
      </c>
    </row>
    <row r="581" spans="14:14">
      <c r="N581">
        <f t="shared" si="4"/>
        <v>0</v>
      </c>
    </row>
    <row r="582" spans="14:14">
      <c r="N582">
        <f t="shared" si="4"/>
        <v>0</v>
      </c>
    </row>
    <row r="583" spans="14:14">
      <c r="N583">
        <f t="shared" si="4"/>
        <v>0</v>
      </c>
    </row>
    <row r="584" spans="14:14">
      <c r="N584">
        <f t="shared" si="4"/>
        <v>0</v>
      </c>
    </row>
    <row r="585" spans="14:14">
      <c r="N585">
        <f t="shared" ref="N585:N648" si="5">K585</f>
        <v>0</v>
      </c>
    </row>
    <row r="586" spans="14:14">
      <c r="N586">
        <f t="shared" si="5"/>
        <v>0</v>
      </c>
    </row>
    <row r="587" spans="14:14">
      <c r="N587">
        <f t="shared" si="5"/>
        <v>0</v>
      </c>
    </row>
    <row r="588" spans="14:14">
      <c r="N588">
        <f t="shared" si="5"/>
        <v>0</v>
      </c>
    </row>
    <row r="589" spans="14:14">
      <c r="N589">
        <f t="shared" si="5"/>
        <v>0</v>
      </c>
    </row>
    <row r="590" spans="14:14">
      <c r="N590">
        <f t="shared" si="5"/>
        <v>0</v>
      </c>
    </row>
    <row r="591" spans="14:14">
      <c r="N591">
        <f t="shared" si="5"/>
        <v>0</v>
      </c>
    </row>
    <row r="592" spans="14:14">
      <c r="N592">
        <f t="shared" si="5"/>
        <v>0</v>
      </c>
    </row>
    <row r="593" spans="14:14">
      <c r="N593">
        <f t="shared" si="5"/>
        <v>0</v>
      </c>
    </row>
    <row r="594" spans="14:14">
      <c r="N594">
        <f t="shared" si="5"/>
        <v>0</v>
      </c>
    </row>
    <row r="595" spans="14:14">
      <c r="N595">
        <f t="shared" si="5"/>
        <v>0</v>
      </c>
    </row>
    <row r="596" spans="14:14">
      <c r="N596">
        <f t="shared" si="5"/>
        <v>0</v>
      </c>
    </row>
    <row r="597" spans="14:14">
      <c r="N597">
        <f t="shared" si="5"/>
        <v>0</v>
      </c>
    </row>
    <row r="598" spans="14:14">
      <c r="N598">
        <f t="shared" si="5"/>
        <v>0</v>
      </c>
    </row>
    <row r="599" spans="14:14">
      <c r="N599">
        <f t="shared" si="5"/>
        <v>0</v>
      </c>
    </row>
    <row r="600" spans="14:14">
      <c r="N600">
        <f t="shared" si="5"/>
        <v>0</v>
      </c>
    </row>
    <row r="601" spans="14:14">
      <c r="N601">
        <f t="shared" si="5"/>
        <v>0</v>
      </c>
    </row>
    <row r="602" spans="14:14">
      <c r="N602">
        <f t="shared" si="5"/>
        <v>0</v>
      </c>
    </row>
    <row r="603" spans="14:14">
      <c r="N603">
        <f t="shared" si="5"/>
        <v>0</v>
      </c>
    </row>
    <row r="604" spans="14:14">
      <c r="N604">
        <f t="shared" si="5"/>
        <v>0</v>
      </c>
    </row>
    <row r="605" spans="14:14">
      <c r="N605">
        <f t="shared" si="5"/>
        <v>0</v>
      </c>
    </row>
    <row r="606" spans="14:14">
      <c r="N606">
        <f t="shared" si="5"/>
        <v>0</v>
      </c>
    </row>
    <row r="607" spans="14:14">
      <c r="N607">
        <f t="shared" si="5"/>
        <v>0</v>
      </c>
    </row>
    <row r="608" spans="14:14">
      <c r="N608">
        <f t="shared" si="5"/>
        <v>0</v>
      </c>
    </row>
    <row r="609" spans="14:14">
      <c r="N609">
        <f t="shared" si="5"/>
        <v>0</v>
      </c>
    </row>
    <row r="610" spans="14:14">
      <c r="N610">
        <f t="shared" si="5"/>
        <v>0</v>
      </c>
    </row>
    <row r="611" spans="14:14">
      <c r="N611">
        <f t="shared" si="5"/>
        <v>0</v>
      </c>
    </row>
    <row r="612" spans="14:14">
      <c r="N612">
        <f t="shared" si="5"/>
        <v>0</v>
      </c>
    </row>
    <row r="613" spans="14:14">
      <c r="N613">
        <f t="shared" si="5"/>
        <v>0</v>
      </c>
    </row>
    <row r="614" spans="14:14">
      <c r="N614">
        <f t="shared" si="5"/>
        <v>0</v>
      </c>
    </row>
    <row r="615" spans="14:14">
      <c r="N615">
        <f t="shared" si="5"/>
        <v>0</v>
      </c>
    </row>
    <row r="616" spans="14:14">
      <c r="N616">
        <f t="shared" si="5"/>
        <v>0</v>
      </c>
    </row>
    <row r="617" spans="14:14">
      <c r="N617">
        <f t="shared" si="5"/>
        <v>0</v>
      </c>
    </row>
    <row r="618" spans="14:14">
      <c r="N618">
        <f t="shared" si="5"/>
        <v>0</v>
      </c>
    </row>
    <row r="619" spans="14:14">
      <c r="N619">
        <f t="shared" si="5"/>
        <v>0</v>
      </c>
    </row>
    <row r="620" spans="14:14">
      <c r="N620">
        <f t="shared" si="5"/>
        <v>0</v>
      </c>
    </row>
    <row r="621" spans="14:14">
      <c r="N621">
        <f t="shared" si="5"/>
        <v>0</v>
      </c>
    </row>
    <row r="622" spans="14:14">
      <c r="N622">
        <f t="shared" si="5"/>
        <v>0</v>
      </c>
    </row>
    <row r="623" spans="14:14">
      <c r="N623">
        <f t="shared" si="5"/>
        <v>0</v>
      </c>
    </row>
    <row r="624" spans="14:14">
      <c r="N624">
        <f t="shared" si="5"/>
        <v>0</v>
      </c>
    </row>
    <row r="625" spans="14:14">
      <c r="N625">
        <f t="shared" si="5"/>
        <v>0</v>
      </c>
    </row>
    <row r="626" spans="14:14">
      <c r="N626">
        <f t="shared" si="5"/>
        <v>0</v>
      </c>
    </row>
    <row r="627" spans="14:14">
      <c r="N627">
        <f t="shared" si="5"/>
        <v>0</v>
      </c>
    </row>
    <row r="628" spans="14:14">
      <c r="N628">
        <f t="shared" si="5"/>
        <v>0</v>
      </c>
    </row>
    <row r="629" spans="14:14">
      <c r="N629">
        <f t="shared" si="5"/>
        <v>0</v>
      </c>
    </row>
    <row r="630" spans="14:14">
      <c r="N630">
        <f t="shared" si="5"/>
        <v>0</v>
      </c>
    </row>
    <row r="631" spans="14:14">
      <c r="N631">
        <f t="shared" si="5"/>
        <v>0</v>
      </c>
    </row>
    <row r="632" spans="14:14">
      <c r="N632">
        <f t="shared" si="5"/>
        <v>0</v>
      </c>
    </row>
    <row r="633" spans="14:14">
      <c r="N633">
        <f t="shared" si="5"/>
        <v>0</v>
      </c>
    </row>
    <row r="634" spans="14:14">
      <c r="N634">
        <f t="shared" si="5"/>
        <v>0</v>
      </c>
    </row>
    <row r="635" spans="14:14">
      <c r="N635">
        <f t="shared" si="5"/>
        <v>0</v>
      </c>
    </row>
    <row r="636" spans="14:14">
      <c r="N636">
        <f t="shared" si="5"/>
        <v>0</v>
      </c>
    </row>
    <row r="637" spans="14:14">
      <c r="N637">
        <f t="shared" si="5"/>
        <v>0</v>
      </c>
    </row>
    <row r="638" spans="14:14">
      <c r="N638">
        <f t="shared" si="5"/>
        <v>0</v>
      </c>
    </row>
    <row r="639" spans="14:14">
      <c r="N639">
        <f t="shared" si="5"/>
        <v>0</v>
      </c>
    </row>
    <row r="640" spans="14:14">
      <c r="N640">
        <f t="shared" si="5"/>
        <v>0</v>
      </c>
    </row>
    <row r="641" spans="14:14">
      <c r="N641">
        <f t="shared" si="5"/>
        <v>0</v>
      </c>
    </row>
    <row r="642" spans="14:14">
      <c r="N642">
        <f t="shared" si="5"/>
        <v>0</v>
      </c>
    </row>
    <row r="643" spans="14:14">
      <c r="N643">
        <f t="shared" si="5"/>
        <v>0</v>
      </c>
    </row>
    <row r="644" spans="14:14">
      <c r="N644">
        <f t="shared" si="5"/>
        <v>0</v>
      </c>
    </row>
    <row r="645" spans="14:14">
      <c r="N645">
        <f t="shared" si="5"/>
        <v>0</v>
      </c>
    </row>
    <row r="646" spans="14:14">
      <c r="N646">
        <f t="shared" si="5"/>
        <v>0</v>
      </c>
    </row>
    <row r="647" spans="14:14">
      <c r="N647">
        <f t="shared" si="5"/>
        <v>0</v>
      </c>
    </row>
    <row r="648" spans="14:14">
      <c r="N648">
        <f t="shared" si="5"/>
        <v>0</v>
      </c>
    </row>
    <row r="649" spans="14:14">
      <c r="N649">
        <f t="shared" ref="N649:N712" si="6">K649</f>
        <v>0</v>
      </c>
    </row>
    <row r="650" spans="14:14">
      <c r="N650">
        <f t="shared" si="6"/>
        <v>0</v>
      </c>
    </row>
    <row r="651" spans="14:14">
      <c r="N651">
        <f t="shared" si="6"/>
        <v>0</v>
      </c>
    </row>
    <row r="652" spans="14:14">
      <c r="N652">
        <f t="shared" si="6"/>
        <v>0</v>
      </c>
    </row>
    <row r="653" spans="14:14">
      <c r="N653">
        <f t="shared" si="6"/>
        <v>0</v>
      </c>
    </row>
    <row r="654" spans="14:14">
      <c r="N654">
        <f t="shared" si="6"/>
        <v>0</v>
      </c>
    </row>
    <row r="655" spans="14:14">
      <c r="N655">
        <f t="shared" si="6"/>
        <v>0</v>
      </c>
    </row>
    <row r="656" spans="14:14">
      <c r="N656">
        <f t="shared" si="6"/>
        <v>0</v>
      </c>
    </row>
    <row r="657" spans="14:14">
      <c r="N657">
        <f t="shared" si="6"/>
        <v>0</v>
      </c>
    </row>
    <row r="658" spans="14:14">
      <c r="N658">
        <f t="shared" si="6"/>
        <v>0</v>
      </c>
    </row>
    <row r="659" spans="14:14">
      <c r="N659">
        <f t="shared" si="6"/>
        <v>0</v>
      </c>
    </row>
    <row r="660" spans="14:14">
      <c r="N660">
        <f t="shared" si="6"/>
        <v>0</v>
      </c>
    </row>
    <row r="661" spans="14:14">
      <c r="N661">
        <f t="shared" si="6"/>
        <v>0</v>
      </c>
    </row>
    <row r="662" spans="14:14">
      <c r="N662">
        <f t="shared" si="6"/>
        <v>0</v>
      </c>
    </row>
    <row r="663" spans="14:14">
      <c r="N663">
        <f t="shared" si="6"/>
        <v>0</v>
      </c>
    </row>
    <row r="664" spans="14:14">
      <c r="N664">
        <f t="shared" si="6"/>
        <v>0</v>
      </c>
    </row>
    <row r="665" spans="14:14">
      <c r="N665">
        <f t="shared" si="6"/>
        <v>0</v>
      </c>
    </row>
    <row r="666" spans="14:14">
      <c r="N666">
        <f t="shared" si="6"/>
        <v>0</v>
      </c>
    </row>
    <row r="667" spans="14:14">
      <c r="N667">
        <f t="shared" si="6"/>
        <v>0</v>
      </c>
    </row>
    <row r="668" spans="14:14">
      <c r="N668">
        <f t="shared" si="6"/>
        <v>0</v>
      </c>
    </row>
    <row r="669" spans="14:14">
      <c r="N669">
        <f t="shared" si="6"/>
        <v>0</v>
      </c>
    </row>
    <row r="670" spans="14:14">
      <c r="N670">
        <f t="shared" si="6"/>
        <v>0</v>
      </c>
    </row>
    <row r="671" spans="14:14">
      <c r="N671">
        <f t="shared" si="6"/>
        <v>0</v>
      </c>
    </row>
    <row r="672" spans="14:14">
      <c r="N672">
        <f t="shared" si="6"/>
        <v>0</v>
      </c>
    </row>
    <row r="673" spans="14:14">
      <c r="N673">
        <f t="shared" si="6"/>
        <v>0</v>
      </c>
    </row>
    <row r="674" spans="14:14">
      <c r="N674">
        <f t="shared" si="6"/>
        <v>0</v>
      </c>
    </row>
    <row r="675" spans="14:14">
      <c r="N675">
        <f t="shared" si="6"/>
        <v>0</v>
      </c>
    </row>
    <row r="676" spans="14:14">
      <c r="N676">
        <f t="shared" si="6"/>
        <v>0</v>
      </c>
    </row>
    <row r="677" spans="14:14">
      <c r="N677">
        <f t="shared" si="6"/>
        <v>0</v>
      </c>
    </row>
    <row r="678" spans="14:14">
      <c r="N678">
        <f t="shared" si="6"/>
        <v>0</v>
      </c>
    </row>
    <row r="679" spans="14:14">
      <c r="N679">
        <f t="shared" si="6"/>
        <v>0</v>
      </c>
    </row>
    <row r="680" spans="14:14">
      <c r="N680">
        <f t="shared" si="6"/>
        <v>0</v>
      </c>
    </row>
    <row r="681" spans="14:14">
      <c r="N681">
        <f t="shared" si="6"/>
        <v>0</v>
      </c>
    </row>
    <row r="682" spans="14:14">
      <c r="N682">
        <f t="shared" si="6"/>
        <v>0</v>
      </c>
    </row>
    <row r="683" spans="14:14">
      <c r="N683">
        <f t="shared" si="6"/>
        <v>0</v>
      </c>
    </row>
    <row r="684" spans="14:14">
      <c r="N684">
        <f t="shared" si="6"/>
        <v>0</v>
      </c>
    </row>
    <row r="685" spans="14:14">
      <c r="N685">
        <f t="shared" si="6"/>
        <v>0</v>
      </c>
    </row>
    <row r="686" spans="14:14">
      <c r="N686">
        <f t="shared" si="6"/>
        <v>0</v>
      </c>
    </row>
    <row r="687" spans="14:14">
      <c r="N687">
        <f t="shared" si="6"/>
        <v>0</v>
      </c>
    </row>
    <row r="688" spans="14:14">
      <c r="N688">
        <f t="shared" si="6"/>
        <v>0</v>
      </c>
    </row>
    <row r="689" spans="14:14">
      <c r="N689">
        <f t="shared" si="6"/>
        <v>0</v>
      </c>
    </row>
    <row r="690" spans="14:14">
      <c r="N690">
        <f t="shared" si="6"/>
        <v>0</v>
      </c>
    </row>
    <row r="691" spans="14:14">
      <c r="N691">
        <f t="shared" si="6"/>
        <v>0</v>
      </c>
    </row>
    <row r="692" spans="14:14">
      <c r="N692">
        <f t="shared" si="6"/>
        <v>0</v>
      </c>
    </row>
    <row r="693" spans="14:14">
      <c r="N693">
        <f t="shared" si="6"/>
        <v>0</v>
      </c>
    </row>
    <row r="694" spans="14:14">
      <c r="N694">
        <f t="shared" si="6"/>
        <v>0</v>
      </c>
    </row>
    <row r="695" spans="14:14">
      <c r="N695">
        <f t="shared" si="6"/>
        <v>0</v>
      </c>
    </row>
    <row r="696" spans="14:14">
      <c r="N696">
        <f t="shared" si="6"/>
        <v>0</v>
      </c>
    </row>
    <row r="697" spans="14:14">
      <c r="N697">
        <f t="shared" si="6"/>
        <v>0</v>
      </c>
    </row>
    <row r="698" spans="14:14">
      <c r="N698">
        <f t="shared" si="6"/>
        <v>0</v>
      </c>
    </row>
    <row r="699" spans="14:14">
      <c r="N699">
        <f t="shared" si="6"/>
        <v>0</v>
      </c>
    </row>
    <row r="700" spans="14:14">
      <c r="N700">
        <f t="shared" si="6"/>
        <v>0</v>
      </c>
    </row>
    <row r="701" spans="14:14">
      <c r="N701">
        <f t="shared" si="6"/>
        <v>0</v>
      </c>
    </row>
    <row r="702" spans="14:14">
      <c r="N702">
        <f t="shared" si="6"/>
        <v>0</v>
      </c>
    </row>
    <row r="703" spans="14:14">
      <c r="N703">
        <f t="shared" si="6"/>
        <v>0</v>
      </c>
    </row>
    <row r="704" spans="14:14">
      <c r="N704">
        <f t="shared" si="6"/>
        <v>0</v>
      </c>
    </row>
    <row r="705" spans="14:14">
      <c r="N705">
        <f t="shared" si="6"/>
        <v>0</v>
      </c>
    </row>
    <row r="706" spans="14:14">
      <c r="N706">
        <f t="shared" si="6"/>
        <v>0</v>
      </c>
    </row>
    <row r="707" spans="14:14">
      <c r="N707">
        <f t="shared" si="6"/>
        <v>0</v>
      </c>
    </row>
    <row r="708" spans="14:14">
      <c r="N708">
        <f t="shared" si="6"/>
        <v>0</v>
      </c>
    </row>
    <row r="709" spans="14:14">
      <c r="N709">
        <f t="shared" si="6"/>
        <v>0</v>
      </c>
    </row>
    <row r="710" spans="14:14">
      <c r="N710">
        <f t="shared" si="6"/>
        <v>0</v>
      </c>
    </row>
    <row r="711" spans="14:14">
      <c r="N711">
        <f t="shared" si="6"/>
        <v>0</v>
      </c>
    </row>
    <row r="712" spans="14:14">
      <c r="N712">
        <f t="shared" si="6"/>
        <v>0</v>
      </c>
    </row>
    <row r="713" spans="14:14">
      <c r="N713">
        <f t="shared" ref="N713:N776" si="7">K713</f>
        <v>0</v>
      </c>
    </row>
    <row r="714" spans="14:14">
      <c r="N714">
        <f t="shared" si="7"/>
        <v>0</v>
      </c>
    </row>
    <row r="715" spans="14:14">
      <c r="N715">
        <f t="shared" si="7"/>
        <v>0</v>
      </c>
    </row>
    <row r="716" spans="14:14">
      <c r="N716">
        <f t="shared" si="7"/>
        <v>0</v>
      </c>
    </row>
    <row r="717" spans="14:14">
      <c r="N717">
        <f t="shared" si="7"/>
        <v>0</v>
      </c>
    </row>
    <row r="718" spans="14:14">
      <c r="N718">
        <f t="shared" si="7"/>
        <v>0</v>
      </c>
    </row>
    <row r="719" spans="14:14">
      <c r="N719">
        <f t="shared" si="7"/>
        <v>0</v>
      </c>
    </row>
    <row r="720" spans="14:14">
      <c r="N720">
        <f t="shared" si="7"/>
        <v>0</v>
      </c>
    </row>
    <row r="721" spans="14:14">
      <c r="N721">
        <f t="shared" si="7"/>
        <v>0</v>
      </c>
    </row>
    <row r="722" spans="14:14">
      <c r="N722">
        <f t="shared" si="7"/>
        <v>0</v>
      </c>
    </row>
    <row r="723" spans="14:14">
      <c r="N723">
        <f t="shared" si="7"/>
        <v>0</v>
      </c>
    </row>
    <row r="724" spans="14:14">
      <c r="N724">
        <f t="shared" si="7"/>
        <v>0</v>
      </c>
    </row>
    <row r="725" spans="14:14">
      <c r="N725">
        <f t="shared" si="7"/>
        <v>0</v>
      </c>
    </row>
    <row r="726" spans="14:14">
      <c r="N726">
        <f t="shared" si="7"/>
        <v>0</v>
      </c>
    </row>
    <row r="727" spans="14:14">
      <c r="N727">
        <f t="shared" si="7"/>
        <v>0</v>
      </c>
    </row>
    <row r="728" spans="14:14">
      <c r="N728">
        <f t="shared" si="7"/>
        <v>0</v>
      </c>
    </row>
    <row r="729" spans="14:14">
      <c r="N729">
        <f t="shared" si="7"/>
        <v>0</v>
      </c>
    </row>
    <row r="730" spans="14:14">
      <c r="N730">
        <f t="shared" si="7"/>
        <v>0</v>
      </c>
    </row>
    <row r="731" spans="14:14">
      <c r="N731">
        <f t="shared" si="7"/>
        <v>0</v>
      </c>
    </row>
    <row r="732" spans="14:14">
      <c r="N732">
        <f t="shared" si="7"/>
        <v>0</v>
      </c>
    </row>
    <row r="733" spans="14:14">
      <c r="N733">
        <f t="shared" si="7"/>
        <v>0</v>
      </c>
    </row>
    <row r="734" spans="14:14">
      <c r="N734">
        <f t="shared" si="7"/>
        <v>0</v>
      </c>
    </row>
    <row r="735" spans="14:14">
      <c r="N735">
        <f t="shared" si="7"/>
        <v>0</v>
      </c>
    </row>
    <row r="736" spans="14:14">
      <c r="N736">
        <f t="shared" si="7"/>
        <v>0</v>
      </c>
    </row>
    <row r="737" spans="14:14">
      <c r="N737">
        <f t="shared" si="7"/>
        <v>0</v>
      </c>
    </row>
    <row r="738" spans="14:14">
      <c r="N738">
        <f t="shared" si="7"/>
        <v>0</v>
      </c>
    </row>
    <row r="739" spans="14:14">
      <c r="N739">
        <f t="shared" si="7"/>
        <v>0</v>
      </c>
    </row>
    <row r="740" spans="14:14">
      <c r="N740">
        <f t="shared" si="7"/>
        <v>0</v>
      </c>
    </row>
    <row r="741" spans="14:14">
      <c r="N741">
        <f t="shared" si="7"/>
        <v>0</v>
      </c>
    </row>
    <row r="742" spans="14:14">
      <c r="N742">
        <f t="shared" si="7"/>
        <v>0</v>
      </c>
    </row>
    <row r="743" spans="14:14">
      <c r="N743">
        <f t="shared" si="7"/>
        <v>0</v>
      </c>
    </row>
    <row r="744" spans="14:14">
      <c r="N744">
        <f t="shared" si="7"/>
        <v>0</v>
      </c>
    </row>
    <row r="745" spans="14:14">
      <c r="N745">
        <f t="shared" si="7"/>
        <v>0</v>
      </c>
    </row>
    <row r="746" spans="14:14">
      <c r="N746">
        <f t="shared" si="7"/>
        <v>0</v>
      </c>
    </row>
    <row r="747" spans="14:14">
      <c r="N747">
        <f t="shared" si="7"/>
        <v>0</v>
      </c>
    </row>
    <row r="748" spans="14:14">
      <c r="N748">
        <f t="shared" si="7"/>
        <v>0</v>
      </c>
    </row>
    <row r="749" spans="14:14">
      <c r="N749">
        <f t="shared" si="7"/>
        <v>0</v>
      </c>
    </row>
    <row r="750" spans="14:14">
      <c r="N750">
        <f t="shared" si="7"/>
        <v>0</v>
      </c>
    </row>
    <row r="751" spans="14:14">
      <c r="N751">
        <f t="shared" si="7"/>
        <v>0</v>
      </c>
    </row>
    <row r="752" spans="14:14">
      <c r="N752">
        <f t="shared" si="7"/>
        <v>0</v>
      </c>
    </row>
    <row r="753" spans="14:14">
      <c r="N753">
        <f t="shared" si="7"/>
        <v>0</v>
      </c>
    </row>
    <row r="754" spans="14:14">
      <c r="N754">
        <f t="shared" si="7"/>
        <v>0</v>
      </c>
    </row>
    <row r="755" spans="14:14">
      <c r="N755">
        <f t="shared" si="7"/>
        <v>0</v>
      </c>
    </row>
    <row r="756" spans="14:14">
      <c r="N756">
        <f t="shared" si="7"/>
        <v>0</v>
      </c>
    </row>
    <row r="757" spans="14:14">
      <c r="N757">
        <f t="shared" si="7"/>
        <v>0</v>
      </c>
    </row>
    <row r="758" spans="14:14">
      <c r="N758">
        <f t="shared" si="7"/>
        <v>0</v>
      </c>
    </row>
    <row r="759" spans="14:14">
      <c r="N759">
        <f t="shared" si="7"/>
        <v>0</v>
      </c>
    </row>
    <row r="760" spans="14:14">
      <c r="N760">
        <f t="shared" si="7"/>
        <v>0</v>
      </c>
    </row>
    <row r="761" spans="14:14">
      <c r="N761">
        <f t="shared" si="7"/>
        <v>0</v>
      </c>
    </row>
    <row r="762" spans="14:14">
      <c r="N762">
        <f t="shared" si="7"/>
        <v>0</v>
      </c>
    </row>
    <row r="763" spans="14:14">
      <c r="N763">
        <f t="shared" si="7"/>
        <v>0</v>
      </c>
    </row>
    <row r="764" spans="14:14">
      <c r="N764">
        <f t="shared" si="7"/>
        <v>0</v>
      </c>
    </row>
    <row r="765" spans="14:14">
      <c r="N765">
        <f t="shared" si="7"/>
        <v>0</v>
      </c>
    </row>
    <row r="766" spans="14:14">
      <c r="N766">
        <f t="shared" si="7"/>
        <v>0</v>
      </c>
    </row>
    <row r="767" spans="14:14">
      <c r="N767">
        <f t="shared" si="7"/>
        <v>0</v>
      </c>
    </row>
    <row r="768" spans="14:14">
      <c r="N768">
        <f t="shared" si="7"/>
        <v>0</v>
      </c>
    </row>
    <row r="769" spans="14:14">
      <c r="N769">
        <f t="shared" si="7"/>
        <v>0</v>
      </c>
    </row>
    <row r="770" spans="14:14">
      <c r="N770">
        <f t="shared" si="7"/>
        <v>0</v>
      </c>
    </row>
    <row r="771" spans="14:14">
      <c r="N771">
        <f t="shared" si="7"/>
        <v>0</v>
      </c>
    </row>
    <row r="772" spans="14:14">
      <c r="N772">
        <f t="shared" si="7"/>
        <v>0</v>
      </c>
    </row>
    <row r="773" spans="14:14">
      <c r="N773">
        <f t="shared" si="7"/>
        <v>0</v>
      </c>
    </row>
    <row r="774" spans="14:14">
      <c r="N774">
        <f t="shared" si="7"/>
        <v>0</v>
      </c>
    </row>
    <row r="775" spans="14:14">
      <c r="N775">
        <f t="shared" si="7"/>
        <v>0</v>
      </c>
    </row>
    <row r="776" spans="14:14">
      <c r="N776">
        <f t="shared" si="7"/>
        <v>0</v>
      </c>
    </row>
    <row r="777" spans="14:14">
      <c r="N777">
        <f>K777</f>
        <v>0</v>
      </c>
    </row>
    <row r="778" spans="14:14">
      <c r="N778">
        <f>K778</f>
        <v>0</v>
      </c>
    </row>
    <row r="779" spans="14:14">
      <c r="N779">
        <f>K779</f>
        <v>0</v>
      </c>
    </row>
    <row r="780" spans="14:14">
      <c r="N780">
        <f>K780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"/>
  <sheetViews>
    <sheetView zoomScale="92" workbookViewId="0">
      <selection activeCell="B7" sqref="B7"/>
    </sheetView>
  </sheetViews>
  <sheetFormatPr defaultColWidth="11.42578125" defaultRowHeight="15"/>
  <cols>
    <col min="1" max="1" width="12.42578125" customWidth="1"/>
  </cols>
  <sheetData>
    <row r="1" spans="1:3" ht="18.75">
      <c r="A1" s="31" t="s">
        <v>884</v>
      </c>
    </row>
    <row r="3" spans="1:3">
      <c r="A3" t="s">
        <v>764</v>
      </c>
      <c r="B3">
        <v>36620</v>
      </c>
      <c r="C3" t="s">
        <v>3</v>
      </c>
    </row>
    <row r="4" spans="1:3">
      <c r="A4" t="s">
        <v>775</v>
      </c>
      <c r="B4">
        <v>8700</v>
      </c>
      <c r="C4" t="s">
        <v>3</v>
      </c>
    </row>
    <row r="5" spans="1:3">
      <c r="A5" t="s">
        <v>28</v>
      </c>
      <c r="B5">
        <v>60</v>
      </c>
      <c r="C5" t="s">
        <v>4</v>
      </c>
    </row>
    <row r="6" spans="1:3">
      <c r="A6" t="s">
        <v>11</v>
      </c>
      <c r="B6">
        <f>B4/B5</f>
        <v>145</v>
      </c>
    </row>
    <row r="8" spans="1:3">
      <c r="A8" s="15" t="s">
        <v>776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1. Battery Pack Cost Data</vt:lpstr>
      <vt:lpstr>2. Cumulative Volume data</vt:lpstr>
      <vt:lpstr>3. Inflation data</vt:lpstr>
      <vt:lpstr>4. Exchange Rates FED</vt:lpstr>
      <vt:lpstr>5. Nissan Leaf - Multiple </vt:lpstr>
      <vt:lpstr>6. Nissan Leaf - Ayre</vt:lpstr>
      <vt:lpstr>7. Nissan Leaf - Voelcker</vt:lpstr>
      <vt:lpstr>8. Tesla Model S</vt:lpstr>
      <vt:lpstr>9. Chevy Bolt</vt:lpstr>
      <vt:lpstr>10. BMW i3 - Company</vt:lpstr>
      <vt:lpstr>11. BMW i3 - SAE</vt:lpstr>
      <vt:lpstr>12. BMW i3 - Zart</vt:lpstr>
      <vt:lpstr>14. Nissan Leaf 2019</vt:lpstr>
      <vt:lpstr>15. Tesla Model 3 2018</vt:lpstr>
      <vt:lpstr>16. Renault ZOE</vt:lpstr>
      <vt:lpstr>17. BAIC EU 2018</vt:lpstr>
      <vt:lpstr>18. BYD Yuan</vt:lpstr>
      <vt:lpstr>19. SAIC Baojun E100 2018</vt:lpstr>
      <vt:lpstr>20. Audi e-TRON 2020</vt:lpstr>
      <vt:lpstr>21. Tesla Model Y 2019</vt:lpstr>
      <vt:lpstr>22. Supplementary References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2021-09-08T15:26:54Z</dcterms:modified>
</cp:coreProperties>
</file>