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4100" activeTab="1"/>
  </bookViews>
  <sheets>
    <sheet name="Notes" sheetId="43" r:id="rId1"/>
    <sheet name="1. Battery Pack Cost Data" sheetId="37" r:id="rId2"/>
    <sheet name="2. Cumulative Volume data" sheetId="19" r:id="rId3"/>
    <sheet name="3. Consumer Price Index USD" sheetId="31" r:id="rId4"/>
    <sheet name="4. Exchange Rates FED" sheetId="32" r:id="rId5"/>
    <sheet name="5. Nissan Leaf - Multiple " sheetId="30" r:id="rId6"/>
    <sheet name="6. Nissan Leaf - Ayre" sheetId="39" r:id="rId7"/>
    <sheet name="7. Nissan Leaf - Voelcker" sheetId="40" r:id="rId8"/>
    <sheet name="8. Tesla Model S" sheetId="9" r:id="rId9"/>
    <sheet name="9. Chevy Bolt" sheetId="33" r:id="rId10"/>
    <sheet name="10. BMW i3 - Company" sheetId="16" r:id="rId11"/>
    <sheet name="11. BMW i3 - SAE" sheetId="41" r:id="rId12"/>
    <sheet name="12. BMW i3 - Zart" sheetId="42" r:id="rId13"/>
    <sheet name="13. Supplementary References" sheetId="36" r:id="rId14"/>
  </sheets>
  <definedNames>
    <definedName name="_xlnm._FilterDatabase" localSheetId="1" hidden="1">'1. Battery Pack Cost Data'!$B$3:$I$14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1" i="37" l="1"/>
  <c r="G71" i="37"/>
  <c r="D70" i="37"/>
  <c r="G70" i="37"/>
  <c r="G59" i="37"/>
  <c r="G41" i="37"/>
  <c r="G39" i="37"/>
  <c r="G40" i="37"/>
  <c r="D38" i="37"/>
  <c r="G38" i="37"/>
  <c r="G37" i="37"/>
  <c r="G36" i="37"/>
  <c r="G35" i="37"/>
  <c r="G34" i="37"/>
  <c r="G33" i="37"/>
  <c r="G32" i="37"/>
  <c r="G31" i="37"/>
  <c r="G30" i="37"/>
  <c r="G29" i="37"/>
  <c r="G28" i="37"/>
  <c r="G22" i="37"/>
  <c r="G23" i="37"/>
  <c r="G21" i="37"/>
  <c r="G20" i="37"/>
  <c r="G19" i="37"/>
  <c r="G18" i="37"/>
  <c r="G14" i="37"/>
  <c r="G13" i="37"/>
  <c r="G12" i="37"/>
  <c r="G11" i="37"/>
  <c r="G10" i="37"/>
  <c r="G9" i="37"/>
  <c r="G8" i="37"/>
  <c r="G7" i="37"/>
  <c r="G6" i="37"/>
  <c r="G5" i="37"/>
  <c r="G4" i="37"/>
  <c r="O9" i="32"/>
  <c r="O10" i="32"/>
  <c r="N9" i="32"/>
  <c r="N10" i="32"/>
  <c r="C36" i="19"/>
  <c r="C37" i="19"/>
  <c r="B36" i="19"/>
  <c r="C40" i="19"/>
  <c r="C39" i="19"/>
  <c r="F19" i="19"/>
  <c r="F20" i="19"/>
  <c r="C9" i="19"/>
  <c r="B9" i="19"/>
  <c r="B8" i="19"/>
  <c r="C7" i="19"/>
  <c r="F21" i="19"/>
  <c r="F22" i="19"/>
  <c r="F23" i="19"/>
  <c r="C10" i="19"/>
  <c r="F24" i="19"/>
  <c r="E5" i="19"/>
  <c r="D49" i="37"/>
  <c r="B5" i="19"/>
  <c r="B6" i="19"/>
  <c r="D5" i="19"/>
  <c r="D6" i="19"/>
  <c r="D9" i="19"/>
  <c r="B6" i="42"/>
  <c r="B7" i="42"/>
  <c r="B6" i="41"/>
  <c r="B6" i="40"/>
  <c r="B6" i="39"/>
  <c r="D72" i="37"/>
  <c r="B5" i="16"/>
  <c r="B6" i="16"/>
  <c r="C73" i="19"/>
  <c r="M9" i="32"/>
  <c r="C3660" i="32"/>
  <c r="C3661" i="32"/>
  <c r="C3662" i="32"/>
  <c r="C3663" i="32"/>
  <c r="C3664" i="32"/>
  <c r="C3665" i="32"/>
  <c r="C3666" i="32"/>
  <c r="C3667" i="32"/>
  <c r="C3668" i="32"/>
  <c r="C3669" i="32"/>
  <c r="C3670" i="32"/>
  <c r="C3671" i="32"/>
  <c r="C3672" i="32"/>
  <c r="C3673" i="32"/>
  <c r="C3674" i="32"/>
  <c r="C3675" i="32"/>
  <c r="C3676" i="32"/>
  <c r="C3677" i="32"/>
  <c r="C3678" i="32"/>
  <c r="C3679" i="32"/>
  <c r="C3680" i="32"/>
  <c r="C3681" i="32"/>
  <c r="C3682" i="32"/>
  <c r="C3683" i="32"/>
  <c r="C3684" i="32"/>
  <c r="C3685" i="32"/>
  <c r="C3686" i="32"/>
  <c r="C3687" i="32"/>
  <c r="C3688" i="32"/>
  <c r="C3689" i="32"/>
  <c r="C3690" i="32"/>
  <c r="C3691" i="32"/>
  <c r="C3692" i="32"/>
  <c r="C3693" i="32"/>
  <c r="C3694" i="32"/>
  <c r="C3695" i="32"/>
  <c r="C3696" i="32"/>
  <c r="C3697" i="32"/>
  <c r="C3698" i="32"/>
  <c r="C3699" i="32"/>
  <c r="C3700" i="32"/>
  <c r="C3701" i="32"/>
  <c r="C3702" i="32"/>
  <c r="C3703" i="32"/>
  <c r="C3704" i="32"/>
  <c r="C3705" i="32"/>
  <c r="C3706" i="32"/>
  <c r="C3707" i="32"/>
  <c r="C3708" i="32"/>
  <c r="C3709" i="32"/>
  <c r="C3710" i="32"/>
  <c r="C3711" i="32"/>
  <c r="C3712" i="32"/>
  <c r="C3713" i="32"/>
  <c r="C3714" i="32"/>
  <c r="C3715" i="32"/>
  <c r="C3716" i="32"/>
  <c r="C3717" i="32"/>
  <c r="C3718" i="32"/>
  <c r="C3719" i="32"/>
  <c r="C3720" i="32"/>
  <c r="C3721" i="32"/>
  <c r="C3722" i="32"/>
  <c r="C3723" i="32"/>
  <c r="C3724" i="32"/>
  <c r="C3725" i="32"/>
  <c r="C3726" i="32"/>
  <c r="C3727" i="32"/>
  <c r="C3728" i="32"/>
  <c r="C3729" i="32"/>
  <c r="C3730" i="32"/>
  <c r="C3731" i="32"/>
  <c r="C3732" i="32"/>
  <c r="C3733" i="32"/>
  <c r="C3734" i="32"/>
  <c r="C3735" i="32"/>
  <c r="C3736" i="32"/>
  <c r="C3737" i="32"/>
  <c r="C3738" i="32"/>
  <c r="C3739" i="32"/>
  <c r="C3740" i="32"/>
  <c r="C3741" i="32"/>
  <c r="C3742" i="32"/>
  <c r="C3743" i="32"/>
  <c r="C3744" i="32"/>
  <c r="C3745" i="32"/>
  <c r="C3746" i="32"/>
  <c r="C3747" i="32"/>
  <c r="C3748" i="32"/>
  <c r="C3749" i="32"/>
  <c r="C3750" i="32"/>
  <c r="C3751" i="32"/>
  <c r="C3752" i="32"/>
  <c r="C3753" i="32"/>
  <c r="C3754" i="32"/>
  <c r="C3755" i="32"/>
  <c r="C3756" i="32"/>
  <c r="C3757" i="32"/>
  <c r="C3758" i="32"/>
  <c r="C3759" i="32"/>
  <c r="C3760" i="32"/>
  <c r="C3761" i="32"/>
  <c r="C3762" i="32"/>
  <c r="C3763" i="32"/>
  <c r="C3764" i="32"/>
  <c r="C3765" i="32"/>
  <c r="C3766" i="32"/>
  <c r="C3767" i="32"/>
  <c r="C3768" i="32"/>
  <c r="C3769" i="32"/>
  <c r="C3770" i="32"/>
  <c r="C3771" i="32"/>
  <c r="C3772" i="32"/>
  <c r="C3773" i="32"/>
  <c r="C3774" i="32"/>
  <c r="C3775" i="32"/>
  <c r="C3776" i="32"/>
  <c r="C3777" i="32"/>
  <c r="C3778" i="32"/>
  <c r="C3779" i="32"/>
  <c r="C3780" i="32"/>
  <c r="C3781" i="32"/>
  <c r="C3782" i="32"/>
  <c r="C3783" i="32"/>
  <c r="C3784" i="32"/>
  <c r="C3785" i="32"/>
  <c r="C3786" i="32"/>
  <c r="C3787" i="32"/>
  <c r="C3788" i="32"/>
  <c r="C3789" i="32"/>
  <c r="C3790" i="32"/>
  <c r="C3791" i="32"/>
  <c r="C3792" i="32"/>
  <c r="C3793" i="32"/>
  <c r="C3794" i="32"/>
  <c r="C3795" i="32"/>
  <c r="C3796" i="32"/>
  <c r="C3797" i="32"/>
  <c r="C3798" i="32"/>
  <c r="C3799" i="32"/>
  <c r="C3800" i="32"/>
  <c r="C3801" i="32"/>
  <c r="C3802" i="32"/>
  <c r="C3803" i="32"/>
  <c r="C3804" i="32"/>
  <c r="C3805" i="32"/>
  <c r="C3806" i="32"/>
  <c r="C3807" i="32"/>
  <c r="C3808" i="32"/>
  <c r="C3809" i="32"/>
  <c r="C3810" i="32"/>
  <c r="C3811" i="32"/>
  <c r="C3812" i="32"/>
  <c r="C3813" i="32"/>
  <c r="C3814" i="32"/>
  <c r="C3815" i="32"/>
  <c r="C3816" i="32"/>
  <c r="C3817" i="32"/>
  <c r="C3818" i="32"/>
  <c r="C3819" i="32"/>
  <c r="C3820" i="32"/>
  <c r="C3821" i="32"/>
  <c r="C3822" i="32"/>
  <c r="C3823" i="32"/>
  <c r="C3824" i="32"/>
  <c r="C3825" i="32"/>
  <c r="C3826" i="32"/>
  <c r="C3827" i="32"/>
  <c r="C3828" i="32"/>
  <c r="C3829" i="32"/>
  <c r="C3830" i="32"/>
  <c r="C3831" i="32"/>
  <c r="C3832" i="32"/>
  <c r="C3833" i="32"/>
  <c r="C3834" i="32"/>
  <c r="C3835" i="32"/>
  <c r="C3836" i="32"/>
  <c r="C3837" i="32"/>
  <c r="C3838" i="32"/>
  <c r="C3839" i="32"/>
  <c r="C3840" i="32"/>
  <c r="C3841" i="32"/>
  <c r="C3842" i="32"/>
  <c r="C3843" i="32"/>
  <c r="C3844" i="32"/>
  <c r="C3845" i="32"/>
  <c r="C3846" i="32"/>
  <c r="C3847" i="32"/>
  <c r="C3848" i="32"/>
  <c r="C3849" i="32"/>
  <c r="C3850" i="32"/>
  <c r="C3851" i="32"/>
  <c r="L9" i="32"/>
  <c r="C3399" i="32"/>
  <c r="C3400" i="32"/>
  <c r="C3401" i="32"/>
  <c r="C3402" i="32"/>
  <c r="C3403" i="32"/>
  <c r="C3404" i="32"/>
  <c r="C3405" i="32"/>
  <c r="C3406" i="32"/>
  <c r="C3407" i="32"/>
  <c r="C3408" i="32"/>
  <c r="C3409" i="32"/>
  <c r="C3410" i="32"/>
  <c r="C3411" i="32"/>
  <c r="C3412" i="32"/>
  <c r="C3413" i="32"/>
  <c r="C3414" i="32"/>
  <c r="C3415" i="32"/>
  <c r="C3416" i="32"/>
  <c r="C3417" i="32"/>
  <c r="C3418" i="32"/>
  <c r="C3419" i="32"/>
  <c r="C3420" i="32"/>
  <c r="C3421" i="32"/>
  <c r="C3422" i="32"/>
  <c r="C3423" i="32"/>
  <c r="C3424" i="32"/>
  <c r="C3425" i="32"/>
  <c r="C3426" i="32"/>
  <c r="C3427" i="32"/>
  <c r="C3428" i="32"/>
  <c r="C3429" i="32"/>
  <c r="C3430" i="32"/>
  <c r="C3431" i="32"/>
  <c r="C3432" i="32"/>
  <c r="C3433" i="32"/>
  <c r="C3434" i="32"/>
  <c r="C3435" i="32"/>
  <c r="C3436" i="32"/>
  <c r="C3437" i="32"/>
  <c r="C3438" i="32"/>
  <c r="C3439" i="32"/>
  <c r="C3440" i="32"/>
  <c r="C3441" i="32"/>
  <c r="C3442" i="32"/>
  <c r="C3443" i="32"/>
  <c r="C3444" i="32"/>
  <c r="C3445" i="32"/>
  <c r="C3446" i="32"/>
  <c r="C3447" i="32"/>
  <c r="C3448" i="32"/>
  <c r="C3449" i="32"/>
  <c r="C3450" i="32"/>
  <c r="C3451" i="32"/>
  <c r="C3452" i="32"/>
  <c r="C3453" i="32"/>
  <c r="C3454" i="32"/>
  <c r="C3455" i="32"/>
  <c r="C3456" i="32"/>
  <c r="C3457" i="32"/>
  <c r="C3458" i="32"/>
  <c r="C3459" i="32"/>
  <c r="C3460" i="32"/>
  <c r="C3461" i="32"/>
  <c r="C3462" i="32"/>
  <c r="C3463" i="32"/>
  <c r="C3464" i="32"/>
  <c r="C3465" i="32"/>
  <c r="C3466" i="32"/>
  <c r="C3467" i="32"/>
  <c r="C3468" i="32"/>
  <c r="C3469" i="32"/>
  <c r="C3470" i="32"/>
  <c r="C3471" i="32"/>
  <c r="C3472" i="32"/>
  <c r="C3473" i="32"/>
  <c r="C3474" i="32"/>
  <c r="C3475" i="32"/>
  <c r="C3476" i="32"/>
  <c r="C3477" i="32"/>
  <c r="C3478" i="32"/>
  <c r="C3479" i="32"/>
  <c r="C3480" i="32"/>
  <c r="C3481" i="32"/>
  <c r="C3482" i="32"/>
  <c r="C3483" i="32"/>
  <c r="C3484" i="32"/>
  <c r="C3485" i="32"/>
  <c r="C3486" i="32"/>
  <c r="C3487" i="32"/>
  <c r="C3488" i="32"/>
  <c r="C3489" i="32"/>
  <c r="C3490" i="32"/>
  <c r="C3491" i="32"/>
  <c r="C3492" i="32"/>
  <c r="C3493" i="32"/>
  <c r="C3494" i="32"/>
  <c r="C3495" i="32"/>
  <c r="C3496" i="32"/>
  <c r="C3497" i="32"/>
  <c r="C3498" i="32"/>
  <c r="C3499" i="32"/>
  <c r="C3500" i="32"/>
  <c r="C3501" i="32"/>
  <c r="C3502" i="32"/>
  <c r="C3503" i="32"/>
  <c r="C3504" i="32"/>
  <c r="C3505" i="32"/>
  <c r="C3506" i="32"/>
  <c r="C3507" i="32"/>
  <c r="C3508" i="32"/>
  <c r="C3509" i="32"/>
  <c r="C3510" i="32"/>
  <c r="C3511" i="32"/>
  <c r="C3512" i="32"/>
  <c r="C3513" i="32"/>
  <c r="C3514" i="32"/>
  <c r="C3515" i="32"/>
  <c r="C3516" i="32"/>
  <c r="C3517" i="32"/>
  <c r="C3518" i="32"/>
  <c r="C3519" i="32"/>
  <c r="C3520" i="32"/>
  <c r="C3521" i="32"/>
  <c r="C3522" i="32"/>
  <c r="C3523" i="32"/>
  <c r="C3524" i="32"/>
  <c r="C3525" i="32"/>
  <c r="C3526" i="32"/>
  <c r="C3527" i="32"/>
  <c r="C3528" i="32"/>
  <c r="C3529" i="32"/>
  <c r="C3530" i="32"/>
  <c r="C3531" i="32"/>
  <c r="C3532" i="32"/>
  <c r="C3533" i="32"/>
  <c r="C3534" i="32"/>
  <c r="C3535" i="32"/>
  <c r="C3536" i="32"/>
  <c r="C3537" i="32"/>
  <c r="C3538" i="32"/>
  <c r="C3539" i="32"/>
  <c r="C3540" i="32"/>
  <c r="C3541" i="32"/>
  <c r="C3542" i="32"/>
  <c r="C3543" i="32"/>
  <c r="C3544" i="32"/>
  <c r="C3545" i="32"/>
  <c r="C3546" i="32"/>
  <c r="C3547" i="32"/>
  <c r="C3548" i="32"/>
  <c r="C3549" i="32"/>
  <c r="C3550" i="32"/>
  <c r="C3551" i="32"/>
  <c r="C3552" i="32"/>
  <c r="C3553" i="32"/>
  <c r="C3554" i="32"/>
  <c r="C3555" i="32"/>
  <c r="C3556" i="32"/>
  <c r="C3557" i="32"/>
  <c r="C3558" i="32"/>
  <c r="C3559" i="32"/>
  <c r="C3560" i="32"/>
  <c r="C3561" i="32"/>
  <c r="C3562" i="32"/>
  <c r="C3563" i="32"/>
  <c r="C3564" i="32"/>
  <c r="C3565" i="32"/>
  <c r="C3566" i="32"/>
  <c r="C3567" i="32"/>
  <c r="C3568" i="32"/>
  <c r="C3569" i="32"/>
  <c r="C3570" i="32"/>
  <c r="C3571" i="32"/>
  <c r="C3572" i="32"/>
  <c r="C3573" i="32"/>
  <c r="C3574" i="32"/>
  <c r="C3575" i="32"/>
  <c r="C3576" i="32"/>
  <c r="C3577" i="32"/>
  <c r="C3578" i="32"/>
  <c r="C3579" i="32"/>
  <c r="C3580" i="32"/>
  <c r="C3581" i="32"/>
  <c r="C3582" i="32"/>
  <c r="C3583" i="32"/>
  <c r="C3584" i="32"/>
  <c r="C3585" i="32"/>
  <c r="C3586" i="32"/>
  <c r="C3587" i="32"/>
  <c r="C3588" i="32"/>
  <c r="C3589" i="32"/>
  <c r="C3590" i="32"/>
  <c r="C3591" i="32"/>
  <c r="C3592" i="32"/>
  <c r="C3593" i="32"/>
  <c r="C3594" i="32"/>
  <c r="C3595" i="32"/>
  <c r="C3596" i="32"/>
  <c r="C3597" i="32"/>
  <c r="C3598" i="32"/>
  <c r="C3599" i="32"/>
  <c r="C3600" i="32"/>
  <c r="C3601" i="32"/>
  <c r="C3602" i="32"/>
  <c r="C3603" i="32"/>
  <c r="C3604" i="32"/>
  <c r="C3605" i="32"/>
  <c r="C3606" i="32"/>
  <c r="C3607" i="32"/>
  <c r="C3608" i="32"/>
  <c r="C3609" i="32"/>
  <c r="C3610" i="32"/>
  <c r="C3611" i="32"/>
  <c r="C3612" i="32"/>
  <c r="C3613" i="32"/>
  <c r="C3614" i="32"/>
  <c r="C3615" i="32"/>
  <c r="C3616" i="32"/>
  <c r="C3617" i="32"/>
  <c r="C3618" i="32"/>
  <c r="C3619" i="32"/>
  <c r="C3620" i="32"/>
  <c r="C3621" i="32"/>
  <c r="C3622" i="32"/>
  <c r="C3623" i="32"/>
  <c r="C3624" i="32"/>
  <c r="C3625" i="32"/>
  <c r="C3626" i="32"/>
  <c r="C3627" i="32"/>
  <c r="C3628" i="32"/>
  <c r="C3629" i="32"/>
  <c r="C3630" i="32"/>
  <c r="C3631" i="32"/>
  <c r="C3632" i="32"/>
  <c r="C3633" i="32"/>
  <c r="C3634" i="32"/>
  <c r="C3635" i="32"/>
  <c r="C3636" i="32"/>
  <c r="C3637" i="32"/>
  <c r="C3638" i="32"/>
  <c r="C3639" i="32"/>
  <c r="C3640" i="32"/>
  <c r="C3641" i="32"/>
  <c r="C3642" i="32"/>
  <c r="C3643" i="32"/>
  <c r="C3644" i="32"/>
  <c r="C3645" i="32"/>
  <c r="C3646" i="32"/>
  <c r="C3647" i="32"/>
  <c r="C3648" i="32"/>
  <c r="C3649" i="32"/>
  <c r="C3650" i="32"/>
  <c r="C3651" i="32"/>
  <c r="C3652" i="32"/>
  <c r="C3653" i="32"/>
  <c r="C3654" i="32"/>
  <c r="C3655" i="32"/>
  <c r="C3656" i="32"/>
  <c r="C3657" i="32"/>
  <c r="C3658" i="32"/>
  <c r="K9" i="32"/>
  <c r="C24" i="31"/>
  <c r="C27" i="31"/>
  <c r="C28" i="31"/>
  <c r="C25" i="31"/>
  <c r="C26" i="31"/>
  <c r="C29" i="31"/>
  <c r="C23" i="31"/>
  <c r="C22" i="31"/>
  <c r="F2616" i="32"/>
  <c r="F2617" i="32"/>
  <c r="F2618" i="32"/>
  <c r="F2619" i="32"/>
  <c r="F2620" i="32"/>
  <c r="F2621" i="32"/>
  <c r="F2622" i="32"/>
  <c r="F2623" i="32"/>
  <c r="F2624" i="32"/>
  <c r="F2625" i="32"/>
  <c r="F2626" i="32"/>
  <c r="F2627" i="32"/>
  <c r="F2628" i="32"/>
  <c r="F2629" i="32"/>
  <c r="F2630" i="32"/>
  <c r="F2631" i="32"/>
  <c r="F2632" i="32"/>
  <c r="F2633" i="32"/>
  <c r="F2634" i="32"/>
  <c r="F2635" i="32"/>
  <c r="F2636" i="32"/>
  <c r="F2637" i="32"/>
  <c r="F2638" i="32"/>
  <c r="F2639" i="32"/>
  <c r="F2640" i="32"/>
  <c r="F2641" i="32"/>
  <c r="F2642" i="32"/>
  <c r="F2643" i="32"/>
  <c r="F2644" i="32"/>
  <c r="F2645" i="32"/>
  <c r="F2646" i="32"/>
  <c r="F2647" i="32"/>
  <c r="F2648" i="32"/>
  <c r="F2649" i="32"/>
  <c r="F2650" i="32"/>
  <c r="F2651" i="32"/>
  <c r="F2652" i="32"/>
  <c r="F2653" i="32"/>
  <c r="F2654" i="32"/>
  <c r="F2655" i="32"/>
  <c r="F2656" i="32"/>
  <c r="F2657" i="32"/>
  <c r="F2658" i="32"/>
  <c r="F2659" i="32"/>
  <c r="F2660" i="32"/>
  <c r="F2661" i="32"/>
  <c r="F2662" i="32"/>
  <c r="F2663" i="32"/>
  <c r="F2664" i="32"/>
  <c r="F2665" i="32"/>
  <c r="F2666" i="32"/>
  <c r="F2667" i="32"/>
  <c r="F2668" i="32"/>
  <c r="F2669" i="32"/>
  <c r="F2670" i="32"/>
  <c r="F2671" i="32"/>
  <c r="F2672" i="32"/>
  <c r="F2673" i="32"/>
  <c r="F2674" i="32"/>
  <c r="F2675" i="32"/>
  <c r="F2676" i="32"/>
  <c r="F2677" i="32"/>
  <c r="F2678" i="32"/>
  <c r="F2679" i="32"/>
  <c r="F2680" i="32"/>
  <c r="F2681" i="32"/>
  <c r="F2682" i="32"/>
  <c r="F2683" i="32"/>
  <c r="F2684" i="32"/>
  <c r="F2685" i="32"/>
  <c r="F2686" i="32"/>
  <c r="F2687" i="32"/>
  <c r="F2688" i="32"/>
  <c r="F2689" i="32"/>
  <c r="F2690" i="32"/>
  <c r="F2691" i="32"/>
  <c r="F2692" i="32"/>
  <c r="F2693" i="32"/>
  <c r="F2694" i="32"/>
  <c r="F2695" i="32"/>
  <c r="F2696" i="32"/>
  <c r="F2697" i="32"/>
  <c r="F2698" i="32"/>
  <c r="F2699" i="32"/>
  <c r="F2700" i="32"/>
  <c r="F2701" i="32"/>
  <c r="F2702" i="32"/>
  <c r="F2703" i="32"/>
  <c r="F2704" i="32"/>
  <c r="F2705" i="32"/>
  <c r="F2706" i="32"/>
  <c r="F2707" i="32"/>
  <c r="F2708" i="32"/>
  <c r="F2709" i="32"/>
  <c r="F2710" i="32"/>
  <c r="F2711" i="32"/>
  <c r="F2712" i="32"/>
  <c r="F2713" i="32"/>
  <c r="F2714" i="32"/>
  <c r="F2715" i="32"/>
  <c r="F2716" i="32"/>
  <c r="F2717" i="32"/>
  <c r="F2718" i="32"/>
  <c r="F2719" i="32"/>
  <c r="F2720" i="32"/>
  <c r="F2721" i="32"/>
  <c r="F2722" i="32"/>
  <c r="F2723" i="32"/>
  <c r="F2724" i="32"/>
  <c r="F2725" i="32"/>
  <c r="F2726" i="32"/>
  <c r="F2727" i="32"/>
  <c r="F2728" i="32"/>
  <c r="F2729" i="32"/>
  <c r="F2730" i="32"/>
  <c r="F2731" i="32"/>
  <c r="F2732" i="32"/>
  <c r="F2733" i="32"/>
  <c r="F2734" i="32"/>
  <c r="F2735" i="32"/>
  <c r="F2736" i="32"/>
  <c r="F2737" i="32"/>
  <c r="F2738" i="32"/>
  <c r="F2739" i="32"/>
  <c r="F2740" i="32"/>
  <c r="F2741" i="32"/>
  <c r="F2742" i="32"/>
  <c r="F2743" i="32"/>
  <c r="F2744" i="32"/>
  <c r="F2745" i="32"/>
  <c r="F2746" i="32"/>
  <c r="F2747" i="32"/>
  <c r="F2748" i="32"/>
  <c r="F2749" i="32"/>
  <c r="F2750" i="32"/>
  <c r="F2751" i="32"/>
  <c r="F2752" i="32"/>
  <c r="F2753" i="32"/>
  <c r="F2754" i="32"/>
  <c r="F2755" i="32"/>
  <c r="F2756" i="32"/>
  <c r="F2757" i="32"/>
  <c r="F2758" i="32"/>
  <c r="F2759" i="32"/>
  <c r="F2760" i="32"/>
  <c r="F2761" i="32"/>
  <c r="F2762" i="32"/>
  <c r="F2763" i="32"/>
  <c r="F2764" i="32"/>
  <c r="F2765" i="32"/>
  <c r="F2766" i="32"/>
  <c r="F2767" i="32"/>
  <c r="F2768" i="32"/>
  <c r="F2769" i="32"/>
  <c r="F2770" i="32"/>
  <c r="F2771" i="32"/>
  <c r="F2772" i="32"/>
  <c r="F2773" i="32"/>
  <c r="F2774" i="32"/>
  <c r="F2775" i="32"/>
  <c r="F2776" i="32"/>
  <c r="F2777" i="32"/>
  <c r="F2778" i="32"/>
  <c r="F2779" i="32"/>
  <c r="F2780" i="32"/>
  <c r="F2781" i="32"/>
  <c r="F2782" i="32"/>
  <c r="F2783" i="32"/>
  <c r="F2784" i="32"/>
  <c r="F2785" i="32"/>
  <c r="F2786" i="32"/>
  <c r="F2787" i="32"/>
  <c r="F2788" i="32"/>
  <c r="F2789" i="32"/>
  <c r="F2790" i="32"/>
  <c r="F2791" i="32"/>
  <c r="F2792" i="32"/>
  <c r="F2793" i="32"/>
  <c r="F2794" i="32"/>
  <c r="F2795" i="32"/>
  <c r="F2796" i="32"/>
  <c r="F2797" i="32"/>
  <c r="F2798" i="32"/>
  <c r="F2799" i="32"/>
  <c r="F2800" i="32"/>
  <c r="F2801" i="32"/>
  <c r="F2802" i="32"/>
  <c r="F2803" i="32"/>
  <c r="F2804" i="32"/>
  <c r="F2805" i="32"/>
  <c r="F2806" i="32"/>
  <c r="F2807" i="32"/>
  <c r="F2808" i="32"/>
  <c r="F2809" i="32"/>
  <c r="F2810" i="32"/>
  <c r="F2811" i="32"/>
  <c r="F2812" i="32"/>
  <c r="F2813" i="32"/>
  <c r="F2814" i="32"/>
  <c r="F2815" i="32"/>
  <c r="F2816" i="32"/>
  <c r="F2817" i="32"/>
  <c r="F2818" i="32"/>
  <c r="F2819" i="32"/>
  <c r="F2820" i="32"/>
  <c r="F2821" i="32"/>
  <c r="F2822" i="32"/>
  <c r="F2823" i="32"/>
  <c r="F2824" i="32"/>
  <c r="F2825" i="32"/>
  <c r="F2826" i="32"/>
  <c r="F2827" i="32"/>
  <c r="F2828" i="32"/>
  <c r="F2829" i="32"/>
  <c r="F2830" i="32"/>
  <c r="F2831" i="32"/>
  <c r="F2832" i="32"/>
  <c r="F2833" i="32"/>
  <c r="F2834" i="32"/>
  <c r="F2835" i="32"/>
  <c r="F2836" i="32"/>
  <c r="F2837" i="32"/>
  <c r="F2838" i="32"/>
  <c r="F2839" i="32"/>
  <c r="F2840" i="32"/>
  <c r="F2841" i="32"/>
  <c r="F2842" i="32"/>
  <c r="F2843" i="32"/>
  <c r="F2844" i="32"/>
  <c r="F2845" i="32"/>
  <c r="F2846" i="32"/>
  <c r="F2847" i="32"/>
  <c r="F2848" i="32"/>
  <c r="F2849" i="32"/>
  <c r="F2850" i="32"/>
  <c r="F2851" i="32"/>
  <c r="F2852" i="32"/>
  <c r="F2853" i="32"/>
  <c r="F2854" i="32"/>
  <c r="F2855" i="32"/>
  <c r="F2856" i="32"/>
  <c r="F2857" i="32"/>
  <c r="F2858" i="32"/>
  <c r="F2859" i="32"/>
  <c r="F2860" i="32"/>
  <c r="F2861" i="32"/>
  <c r="F2862" i="32"/>
  <c r="F2863" i="32"/>
  <c r="F2864" i="32"/>
  <c r="F2865" i="32"/>
  <c r="F2866" i="32"/>
  <c r="F2867" i="32"/>
  <c r="F2868" i="32"/>
  <c r="F2869" i="32"/>
  <c r="F2870" i="32"/>
  <c r="F2871" i="32"/>
  <c r="F2872" i="32"/>
  <c r="F2873" i="32"/>
  <c r="F2874" i="32"/>
  <c r="F2875" i="32"/>
  <c r="F2876" i="32"/>
  <c r="H9" i="32"/>
  <c r="H10" i="32"/>
  <c r="C21" i="31"/>
  <c r="C3137" i="32"/>
  <c r="H3137" i="32"/>
  <c r="C3138" i="32"/>
  <c r="H3138" i="32"/>
  <c r="C3139" i="32"/>
  <c r="H3139" i="32"/>
  <c r="C3140" i="32"/>
  <c r="H3140" i="32"/>
  <c r="C3141" i="32"/>
  <c r="H3141" i="32"/>
  <c r="C3142" i="32"/>
  <c r="H3142" i="32"/>
  <c r="C3143" i="32"/>
  <c r="H3143" i="32"/>
  <c r="C3144" i="32"/>
  <c r="H3144" i="32"/>
  <c r="C3145" i="32"/>
  <c r="H3145" i="32"/>
  <c r="C3146" i="32"/>
  <c r="H3146" i="32"/>
  <c r="C3147" i="32"/>
  <c r="H3147" i="32"/>
  <c r="C3148" i="32"/>
  <c r="H3148" i="32"/>
  <c r="C3149" i="32"/>
  <c r="H3149" i="32"/>
  <c r="C3150" i="32"/>
  <c r="H3150" i="32"/>
  <c r="C3151" i="32"/>
  <c r="H3151" i="32"/>
  <c r="C3152" i="32"/>
  <c r="H3152" i="32"/>
  <c r="C3153" i="32"/>
  <c r="H3153" i="32"/>
  <c r="C3154" i="32"/>
  <c r="H3154" i="32"/>
  <c r="C3155" i="32"/>
  <c r="H3155" i="32"/>
  <c r="C3156" i="32"/>
  <c r="H3156" i="32"/>
  <c r="C3157" i="32"/>
  <c r="H3157" i="32"/>
  <c r="C3158" i="32"/>
  <c r="H3158" i="32"/>
  <c r="C3159" i="32"/>
  <c r="H3159" i="32"/>
  <c r="C3160" i="32"/>
  <c r="H3160" i="32"/>
  <c r="C3161" i="32"/>
  <c r="H3161" i="32"/>
  <c r="C3162" i="32"/>
  <c r="H3162" i="32"/>
  <c r="C3163" i="32"/>
  <c r="H3163" i="32"/>
  <c r="C3164" i="32"/>
  <c r="H3164" i="32"/>
  <c r="C3165" i="32"/>
  <c r="H3165" i="32"/>
  <c r="C3166" i="32"/>
  <c r="H3166" i="32"/>
  <c r="C3167" i="32"/>
  <c r="H3167" i="32"/>
  <c r="C3168" i="32"/>
  <c r="H3168" i="32"/>
  <c r="C3169" i="32"/>
  <c r="H3169" i="32"/>
  <c r="C3170" i="32"/>
  <c r="H3170" i="32"/>
  <c r="C3171" i="32"/>
  <c r="H3171" i="32"/>
  <c r="C3172" i="32"/>
  <c r="H3172" i="32"/>
  <c r="C3173" i="32"/>
  <c r="H3173" i="32"/>
  <c r="C3174" i="32"/>
  <c r="H3174" i="32"/>
  <c r="C3175" i="32"/>
  <c r="H3175" i="32"/>
  <c r="C3176" i="32"/>
  <c r="H3176" i="32"/>
  <c r="C3177" i="32"/>
  <c r="H3177" i="32"/>
  <c r="C3178" i="32"/>
  <c r="H3178" i="32"/>
  <c r="C3179" i="32"/>
  <c r="H3179" i="32"/>
  <c r="C3180" i="32"/>
  <c r="H3180" i="32"/>
  <c r="C3181" i="32"/>
  <c r="H3181" i="32"/>
  <c r="C3182" i="32"/>
  <c r="H3182" i="32"/>
  <c r="C3183" i="32"/>
  <c r="H3183" i="32"/>
  <c r="C3184" i="32"/>
  <c r="H3184" i="32"/>
  <c r="C3185" i="32"/>
  <c r="H3185" i="32"/>
  <c r="C3186" i="32"/>
  <c r="H3186" i="32"/>
  <c r="C3187" i="32"/>
  <c r="H3187" i="32"/>
  <c r="C3188" i="32"/>
  <c r="H3188" i="32"/>
  <c r="C3189" i="32"/>
  <c r="H3189" i="32"/>
  <c r="C3190" i="32"/>
  <c r="H3190" i="32"/>
  <c r="C3191" i="32"/>
  <c r="H3191" i="32"/>
  <c r="C3192" i="32"/>
  <c r="H3192" i="32"/>
  <c r="C3193" i="32"/>
  <c r="H3193" i="32"/>
  <c r="C3194" i="32"/>
  <c r="H3194" i="32"/>
  <c r="C3195" i="32"/>
  <c r="H3195" i="32"/>
  <c r="C3196" i="32"/>
  <c r="H3196" i="32"/>
  <c r="C3197" i="32"/>
  <c r="H3197" i="32"/>
  <c r="C3198" i="32"/>
  <c r="H3198" i="32"/>
  <c r="C3199" i="32"/>
  <c r="H3199" i="32"/>
  <c r="C3200" i="32"/>
  <c r="H3200" i="32"/>
  <c r="C3201" i="32"/>
  <c r="H3201" i="32"/>
  <c r="C3202" i="32"/>
  <c r="H3202" i="32"/>
  <c r="C3203" i="32"/>
  <c r="H3203" i="32"/>
  <c r="C3204" i="32"/>
  <c r="H3204" i="32"/>
  <c r="C3205" i="32"/>
  <c r="H3205" i="32"/>
  <c r="C3206" i="32"/>
  <c r="H3206" i="32"/>
  <c r="C3207" i="32"/>
  <c r="H3207" i="32"/>
  <c r="C3208" i="32"/>
  <c r="H3208" i="32"/>
  <c r="C3209" i="32"/>
  <c r="H3209" i="32"/>
  <c r="C3210" i="32"/>
  <c r="H3210" i="32"/>
  <c r="C3211" i="32"/>
  <c r="H3211" i="32"/>
  <c r="C3212" i="32"/>
  <c r="H3212" i="32"/>
  <c r="C3213" i="32"/>
  <c r="H3213" i="32"/>
  <c r="C3214" i="32"/>
  <c r="H3214" i="32"/>
  <c r="C3215" i="32"/>
  <c r="H3215" i="32"/>
  <c r="C3216" i="32"/>
  <c r="H3216" i="32"/>
  <c r="C3217" i="32"/>
  <c r="H3217" i="32"/>
  <c r="C3218" i="32"/>
  <c r="H3218" i="32"/>
  <c r="C3219" i="32"/>
  <c r="H3219" i="32"/>
  <c r="C3220" i="32"/>
  <c r="H3220" i="32"/>
  <c r="C3221" i="32"/>
  <c r="H3221" i="32"/>
  <c r="C3222" i="32"/>
  <c r="H3222" i="32"/>
  <c r="C3223" i="32"/>
  <c r="H3223" i="32"/>
  <c r="C3224" i="32"/>
  <c r="H3224" i="32"/>
  <c r="C3225" i="32"/>
  <c r="H3225" i="32"/>
  <c r="C3226" i="32"/>
  <c r="H3226" i="32"/>
  <c r="C3227" i="32"/>
  <c r="H3227" i="32"/>
  <c r="C3228" i="32"/>
  <c r="H3228" i="32"/>
  <c r="C3229" i="32"/>
  <c r="H3229" i="32"/>
  <c r="C3230" i="32"/>
  <c r="H3230" i="32"/>
  <c r="C3231" i="32"/>
  <c r="H3231" i="32"/>
  <c r="C3232" i="32"/>
  <c r="H3232" i="32"/>
  <c r="C3233" i="32"/>
  <c r="H3233" i="32"/>
  <c r="C3234" i="32"/>
  <c r="H3234" i="32"/>
  <c r="C3235" i="32"/>
  <c r="H3235" i="32"/>
  <c r="C3236" i="32"/>
  <c r="H3236" i="32"/>
  <c r="C3237" i="32"/>
  <c r="H3237" i="32"/>
  <c r="C3238" i="32"/>
  <c r="H3238" i="32"/>
  <c r="C3239" i="32"/>
  <c r="H3239" i="32"/>
  <c r="C3240" i="32"/>
  <c r="H3240" i="32"/>
  <c r="C3241" i="32"/>
  <c r="H3241" i="32"/>
  <c r="C3242" i="32"/>
  <c r="H3242" i="32"/>
  <c r="C3243" i="32"/>
  <c r="H3243" i="32"/>
  <c r="C3244" i="32"/>
  <c r="H3244" i="32"/>
  <c r="C3245" i="32"/>
  <c r="H3245" i="32"/>
  <c r="C3246" i="32"/>
  <c r="H3246" i="32"/>
  <c r="C3247" i="32"/>
  <c r="H3247" i="32"/>
  <c r="C3248" i="32"/>
  <c r="H3248" i="32"/>
  <c r="C3249" i="32"/>
  <c r="H3249" i="32"/>
  <c r="C3250" i="32"/>
  <c r="H3250" i="32"/>
  <c r="C3251" i="32"/>
  <c r="H3251" i="32"/>
  <c r="C3252" i="32"/>
  <c r="H3252" i="32"/>
  <c r="C3253" i="32"/>
  <c r="H3253" i="32"/>
  <c r="C3254" i="32"/>
  <c r="H3254" i="32"/>
  <c r="C3255" i="32"/>
  <c r="H3255" i="32"/>
  <c r="C3256" i="32"/>
  <c r="H3256" i="32"/>
  <c r="C3257" i="32"/>
  <c r="H3257" i="32"/>
  <c r="C3258" i="32"/>
  <c r="H3258" i="32"/>
  <c r="C3259" i="32"/>
  <c r="H3259" i="32"/>
  <c r="C3260" i="32"/>
  <c r="H3260" i="32"/>
  <c r="C3261" i="32"/>
  <c r="H3261" i="32"/>
  <c r="C3262" i="32"/>
  <c r="H3262" i="32"/>
  <c r="C3263" i="32"/>
  <c r="H3263" i="32"/>
  <c r="C3264" i="32"/>
  <c r="H3264" i="32"/>
  <c r="C3265" i="32"/>
  <c r="H3265" i="32"/>
  <c r="C3266" i="32"/>
  <c r="H3266" i="32"/>
  <c r="C3267" i="32"/>
  <c r="H3267" i="32"/>
  <c r="C3268" i="32"/>
  <c r="H3268" i="32"/>
  <c r="C3269" i="32"/>
  <c r="H3269" i="32"/>
  <c r="C3270" i="32"/>
  <c r="H3270" i="32"/>
  <c r="C3271" i="32"/>
  <c r="H3271" i="32"/>
  <c r="C3272" i="32"/>
  <c r="H3272" i="32"/>
  <c r="C3273" i="32"/>
  <c r="H3273" i="32"/>
  <c r="C3274" i="32"/>
  <c r="H3274" i="32"/>
  <c r="C3275" i="32"/>
  <c r="H3275" i="32"/>
  <c r="C3276" i="32"/>
  <c r="H3276" i="32"/>
  <c r="C3277" i="32"/>
  <c r="H3277" i="32"/>
  <c r="C3278" i="32"/>
  <c r="H3278" i="32"/>
  <c r="C3279" i="32"/>
  <c r="H3279" i="32"/>
  <c r="C3280" i="32"/>
  <c r="H3280" i="32"/>
  <c r="C3281" i="32"/>
  <c r="H3281" i="32"/>
  <c r="C3282" i="32"/>
  <c r="H3282" i="32"/>
  <c r="C3283" i="32"/>
  <c r="H3283" i="32"/>
  <c r="C3284" i="32"/>
  <c r="H3284" i="32"/>
  <c r="C3285" i="32"/>
  <c r="H3285" i="32"/>
  <c r="C3286" i="32"/>
  <c r="H3286" i="32"/>
  <c r="C3287" i="32"/>
  <c r="H3287" i="32"/>
  <c r="C3288" i="32"/>
  <c r="H3288" i="32"/>
  <c r="C3289" i="32"/>
  <c r="H3289" i="32"/>
  <c r="C3290" i="32"/>
  <c r="H3290" i="32"/>
  <c r="C3291" i="32"/>
  <c r="H3291" i="32"/>
  <c r="C3292" i="32"/>
  <c r="H3292" i="32"/>
  <c r="C3293" i="32"/>
  <c r="H3293" i="32"/>
  <c r="C3294" i="32"/>
  <c r="H3294" i="32"/>
  <c r="C3295" i="32"/>
  <c r="H3295" i="32"/>
  <c r="C3296" i="32"/>
  <c r="H3296" i="32"/>
  <c r="C3297" i="32"/>
  <c r="H3297" i="32"/>
  <c r="C3298" i="32"/>
  <c r="H3298" i="32"/>
  <c r="C3299" i="32"/>
  <c r="H3299" i="32"/>
  <c r="C3300" i="32"/>
  <c r="H3300" i="32"/>
  <c r="C3301" i="32"/>
  <c r="H3301" i="32"/>
  <c r="C3302" i="32"/>
  <c r="H3302" i="32"/>
  <c r="C3303" i="32"/>
  <c r="H3303" i="32"/>
  <c r="C3304" i="32"/>
  <c r="H3304" i="32"/>
  <c r="C3305" i="32"/>
  <c r="H3305" i="32"/>
  <c r="C3306" i="32"/>
  <c r="H3306" i="32"/>
  <c r="C3307" i="32"/>
  <c r="H3307" i="32"/>
  <c r="C3308" i="32"/>
  <c r="H3308" i="32"/>
  <c r="C3309" i="32"/>
  <c r="H3309" i="32"/>
  <c r="C3310" i="32"/>
  <c r="H3310" i="32"/>
  <c r="C3311" i="32"/>
  <c r="H3311" i="32"/>
  <c r="C3312" i="32"/>
  <c r="H3312" i="32"/>
  <c r="C3313" i="32"/>
  <c r="H3313" i="32"/>
  <c r="C3314" i="32"/>
  <c r="H3314" i="32"/>
  <c r="C3315" i="32"/>
  <c r="H3315" i="32"/>
  <c r="C3316" i="32"/>
  <c r="H3316" i="32"/>
  <c r="C3317" i="32"/>
  <c r="H3317" i="32"/>
  <c r="C3318" i="32"/>
  <c r="H3318" i="32"/>
  <c r="C3319" i="32"/>
  <c r="H3319" i="32"/>
  <c r="C3320" i="32"/>
  <c r="H3320" i="32"/>
  <c r="C3321" i="32"/>
  <c r="H3321" i="32"/>
  <c r="C3322" i="32"/>
  <c r="H3322" i="32"/>
  <c r="C3323" i="32"/>
  <c r="H3323" i="32"/>
  <c r="C3324" i="32"/>
  <c r="H3324" i="32"/>
  <c r="C3325" i="32"/>
  <c r="H3325" i="32"/>
  <c r="C3326" i="32"/>
  <c r="H3326" i="32"/>
  <c r="C3327" i="32"/>
  <c r="H3327" i="32"/>
  <c r="C3328" i="32"/>
  <c r="H3328" i="32"/>
  <c r="C3329" i="32"/>
  <c r="H3329" i="32"/>
  <c r="C3330" i="32"/>
  <c r="H3330" i="32"/>
  <c r="C3331" i="32"/>
  <c r="H3331" i="32"/>
  <c r="C3332" i="32"/>
  <c r="H3332" i="32"/>
  <c r="C3333" i="32"/>
  <c r="H3333" i="32"/>
  <c r="C3334" i="32"/>
  <c r="H3334" i="32"/>
  <c r="C3335" i="32"/>
  <c r="H3335" i="32"/>
  <c r="C3336" i="32"/>
  <c r="H3336" i="32"/>
  <c r="C3337" i="32"/>
  <c r="H3337" i="32"/>
  <c r="C3338" i="32"/>
  <c r="H3338" i="32"/>
  <c r="C3339" i="32"/>
  <c r="H3339" i="32"/>
  <c r="C3340" i="32"/>
  <c r="H3340" i="32"/>
  <c r="C3341" i="32"/>
  <c r="H3341" i="32"/>
  <c r="C3342" i="32"/>
  <c r="H3342" i="32"/>
  <c r="C3343" i="32"/>
  <c r="H3343" i="32"/>
  <c r="C3344" i="32"/>
  <c r="H3344" i="32"/>
  <c r="C3345" i="32"/>
  <c r="H3345" i="32"/>
  <c r="C3346" i="32"/>
  <c r="H3346" i="32"/>
  <c r="C3347" i="32"/>
  <c r="H3347" i="32"/>
  <c r="C3348" i="32"/>
  <c r="H3348" i="32"/>
  <c r="C3349" i="32"/>
  <c r="H3349" i="32"/>
  <c r="C3350" i="32"/>
  <c r="H3350" i="32"/>
  <c r="C3351" i="32"/>
  <c r="H3351" i="32"/>
  <c r="C3352" i="32"/>
  <c r="H3352" i="32"/>
  <c r="C3353" i="32"/>
  <c r="H3353" i="32"/>
  <c r="C3354" i="32"/>
  <c r="H3354" i="32"/>
  <c r="C3355" i="32"/>
  <c r="H3355" i="32"/>
  <c r="C3356" i="32"/>
  <c r="H3356" i="32"/>
  <c r="C3357" i="32"/>
  <c r="H3357" i="32"/>
  <c r="C3358" i="32"/>
  <c r="H3358" i="32"/>
  <c r="C3359" i="32"/>
  <c r="H3359" i="32"/>
  <c r="C3360" i="32"/>
  <c r="H3360" i="32"/>
  <c r="C3361" i="32"/>
  <c r="H3361" i="32"/>
  <c r="C3362" i="32"/>
  <c r="H3362" i="32"/>
  <c r="C3363" i="32"/>
  <c r="H3363" i="32"/>
  <c r="C3364" i="32"/>
  <c r="H3364" i="32"/>
  <c r="C3365" i="32"/>
  <c r="H3365" i="32"/>
  <c r="C3366" i="32"/>
  <c r="H3366" i="32"/>
  <c r="C3367" i="32"/>
  <c r="H3367" i="32"/>
  <c r="C3368" i="32"/>
  <c r="H3368" i="32"/>
  <c r="C3369" i="32"/>
  <c r="H3369" i="32"/>
  <c r="C3370" i="32"/>
  <c r="H3370" i="32"/>
  <c r="C3371" i="32"/>
  <c r="H3371" i="32"/>
  <c r="C3372" i="32"/>
  <c r="H3372" i="32"/>
  <c r="C3373" i="32"/>
  <c r="H3373" i="32"/>
  <c r="C3374" i="32"/>
  <c r="H3374" i="32"/>
  <c r="C3375" i="32"/>
  <c r="H3375" i="32"/>
  <c r="C3376" i="32"/>
  <c r="H3376" i="32"/>
  <c r="C3377" i="32"/>
  <c r="H3377" i="32"/>
  <c r="C3378" i="32"/>
  <c r="H3378" i="32"/>
  <c r="C3379" i="32"/>
  <c r="H3379" i="32"/>
  <c r="C3380" i="32"/>
  <c r="H3380" i="32"/>
  <c r="C3381" i="32"/>
  <c r="H3381" i="32"/>
  <c r="C3382" i="32"/>
  <c r="H3382" i="32"/>
  <c r="C3383" i="32"/>
  <c r="H3383" i="32"/>
  <c r="C3384" i="32"/>
  <c r="H3384" i="32"/>
  <c r="C3385" i="32"/>
  <c r="H3385" i="32"/>
  <c r="C3386" i="32"/>
  <c r="H3386" i="32"/>
  <c r="C3387" i="32"/>
  <c r="H3387" i="32"/>
  <c r="C3388" i="32"/>
  <c r="H3388" i="32"/>
  <c r="C3389" i="32"/>
  <c r="H3389" i="32"/>
  <c r="C3390" i="32"/>
  <c r="H3390" i="32"/>
  <c r="C3391" i="32"/>
  <c r="H3391" i="32"/>
  <c r="C3392" i="32"/>
  <c r="H3392" i="32"/>
  <c r="C3393" i="32"/>
  <c r="H3393" i="32"/>
  <c r="C3394" i="32"/>
  <c r="H3394" i="32"/>
  <c r="C3395" i="32"/>
  <c r="H3395" i="32"/>
  <c r="C3396" i="32"/>
  <c r="H3396" i="32"/>
  <c r="C3397" i="32"/>
  <c r="H3397" i="32"/>
  <c r="J9" i="32"/>
  <c r="J10" i="32"/>
  <c r="C30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F42" i="19"/>
  <c r="B48" i="19"/>
  <c r="C48" i="19"/>
  <c r="D48" i="19"/>
  <c r="E48" i="19"/>
  <c r="F48" i="19"/>
  <c r="F41" i="19"/>
  <c r="B47" i="19"/>
  <c r="C47" i="19"/>
  <c r="D47" i="19"/>
  <c r="E47" i="19"/>
  <c r="F47" i="19"/>
  <c r="F40" i="19"/>
  <c r="B46" i="19"/>
  <c r="C46" i="19"/>
  <c r="D46" i="19"/>
  <c r="E46" i="19"/>
  <c r="F46" i="19"/>
  <c r="E9" i="19"/>
  <c r="E8" i="19"/>
  <c r="E7" i="19"/>
  <c r="D8" i="19"/>
  <c r="B7" i="30"/>
  <c r="B9" i="30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C103" i="32"/>
  <c r="C104" i="32"/>
  <c r="C105" i="32"/>
  <c r="C106" i="32"/>
  <c r="C107" i="32"/>
  <c r="C108" i="32"/>
  <c r="C109" i="32"/>
  <c r="C110" i="32"/>
  <c r="C111" i="32"/>
  <c r="C112" i="32"/>
  <c r="C113" i="32"/>
  <c r="C114" i="32"/>
  <c r="C115" i="32"/>
  <c r="C116" i="32"/>
  <c r="C117" i="32"/>
  <c r="C118" i="32"/>
  <c r="C119" i="32"/>
  <c r="C120" i="32"/>
  <c r="C121" i="32"/>
  <c r="C122" i="32"/>
  <c r="C123" i="32"/>
  <c r="C124" i="32"/>
  <c r="C125" i="32"/>
  <c r="C126" i="32"/>
  <c r="C127" i="32"/>
  <c r="C128" i="32"/>
  <c r="C129" i="32"/>
  <c r="C130" i="32"/>
  <c r="C131" i="32"/>
  <c r="C132" i="32"/>
  <c r="C133" i="32"/>
  <c r="C134" i="32"/>
  <c r="C135" i="32"/>
  <c r="C136" i="32"/>
  <c r="C137" i="32"/>
  <c r="C138" i="32"/>
  <c r="C139" i="32"/>
  <c r="C140" i="32"/>
  <c r="C141" i="32"/>
  <c r="C142" i="32"/>
  <c r="C143" i="32"/>
  <c r="C144" i="32"/>
  <c r="C145" i="32"/>
  <c r="C146" i="32"/>
  <c r="C147" i="32"/>
  <c r="C148" i="32"/>
  <c r="C149" i="32"/>
  <c r="C150" i="32"/>
  <c r="C151" i="32"/>
  <c r="C152" i="32"/>
  <c r="C153" i="32"/>
  <c r="C154" i="32"/>
  <c r="C155" i="32"/>
  <c r="C156" i="32"/>
  <c r="C157" i="32"/>
  <c r="C158" i="32"/>
  <c r="C159" i="32"/>
  <c r="C160" i="32"/>
  <c r="C161" i="32"/>
  <c r="C162" i="32"/>
  <c r="C163" i="32"/>
  <c r="C164" i="32"/>
  <c r="C165" i="32"/>
  <c r="C166" i="32"/>
  <c r="C167" i="32"/>
  <c r="C168" i="32"/>
  <c r="C169" i="32"/>
  <c r="C170" i="32"/>
  <c r="C171" i="32"/>
  <c r="C172" i="32"/>
  <c r="C173" i="32"/>
  <c r="C174" i="32"/>
  <c r="C175" i="32"/>
  <c r="C176" i="32"/>
  <c r="C177" i="32"/>
  <c r="C178" i="32"/>
  <c r="C179" i="32"/>
  <c r="C180" i="32"/>
  <c r="C181" i="32"/>
  <c r="C182" i="32"/>
  <c r="C183" i="32"/>
  <c r="C184" i="32"/>
  <c r="C185" i="32"/>
  <c r="C186" i="32"/>
  <c r="C187" i="32"/>
  <c r="C188" i="32"/>
  <c r="C189" i="32"/>
  <c r="C190" i="32"/>
  <c r="C191" i="32"/>
  <c r="C192" i="32"/>
  <c r="C193" i="32"/>
  <c r="C194" i="32"/>
  <c r="C195" i="32"/>
  <c r="C196" i="32"/>
  <c r="C197" i="32"/>
  <c r="C198" i="32"/>
  <c r="C199" i="32"/>
  <c r="C200" i="32"/>
  <c r="C201" i="32"/>
  <c r="C202" i="32"/>
  <c r="C203" i="32"/>
  <c r="C204" i="32"/>
  <c r="C205" i="32"/>
  <c r="C206" i="32"/>
  <c r="C207" i="32"/>
  <c r="C208" i="32"/>
  <c r="C209" i="32"/>
  <c r="C210" i="32"/>
  <c r="C211" i="32"/>
  <c r="C212" i="32"/>
  <c r="C213" i="32"/>
  <c r="C214" i="32"/>
  <c r="C215" i="32"/>
  <c r="C216" i="32"/>
  <c r="C217" i="32"/>
  <c r="C218" i="32"/>
  <c r="C219" i="32"/>
  <c r="C220" i="32"/>
  <c r="C221" i="32"/>
  <c r="C222" i="32"/>
  <c r="C223" i="32"/>
  <c r="C224" i="32"/>
  <c r="C225" i="32"/>
  <c r="C226" i="32"/>
  <c r="C227" i="32"/>
  <c r="C228" i="32"/>
  <c r="C229" i="32"/>
  <c r="C230" i="32"/>
  <c r="C231" i="32"/>
  <c r="C232" i="32"/>
  <c r="C233" i="32"/>
  <c r="C234" i="32"/>
  <c r="C235" i="32"/>
  <c r="C236" i="32"/>
  <c r="C237" i="32"/>
  <c r="C238" i="32"/>
  <c r="C239" i="32"/>
  <c r="C240" i="32"/>
  <c r="C241" i="32"/>
  <c r="C242" i="32"/>
  <c r="C243" i="32"/>
  <c r="C244" i="32"/>
  <c r="C245" i="32"/>
  <c r="C246" i="32"/>
  <c r="C247" i="32"/>
  <c r="C248" i="32"/>
  <c r="C249" i="32"/>
  <c r="C250" i="32"/>
  <c r="C251" i="32"/>
  <c r="C252" i="32"/>
  <c r="C253" i="32"/>
  <c r="C254" i="32"/>
  <c r="C255" i="32"/>
  <c r="C256" i="32"/>
  <c r="C257" i="32"/>
  <c r="C258" i="32"/>
  <c r="C259" i="32"/>
  <c r="C260" i="32"/>
  <c r="C261" i="32"/>
  <c r="C262" i="32"/>
  <c r="C263" i="32"/>
  <c r="C264" i="32"/>
  <c r="C265" i="32"/>
  <c r="C266" i="32"/>
  <c r="C267" i="32"/>
  <c r="C268" i="32"/>
  <c r="C269" i="32"/>
  <c r="C270" i="32"/>
  <c r="C271" i="32"/>
  <c r="C272" i="32"/>
  <c r="C273" i="32"/>
  <c r="C274" i="32"/>
  <c r="C275" i="32"/>
  <c r="C276" i="32"/>
  <c r="C277" i="32"/>
  <c r="C278" i="32"/>
  <c r="C279" i="32"/>
  <c r="C280" i="32"/>
  <c r="C281" i="32"/>
  <c r="C282" i="32"/>
  <c r="C283" i="32"/>
  <c r="C284" i="32"/>
  <c r="C285" i="32"/>
  <c r="C286" i="32"/>
  <c r="C287" i="32"/>
  <c r="C288" i="32"/>
  <c r="C289" i="32"/>
  <c r="C290" i="32"/>
  <c r="C291" i="32"/>
  <c r="C292" i="32"/>
  <c r="C293" i="32"/>
  <c r="C294" i="32"/>
  <c r="C295" i="32"/>
  <c r="C296" i="32"/>
  <c r="C297" i="32"/>
  <c r="C298" i="32"/>
  <c r="C299" i="32"/>
  <c r="C300" i="32"/>
  <c r="C301" i="32"/>
  <c r="C302" i="32"/>
  <c r="C303" i="32"/>
  <c r="C304" i="32"/>
  <c r="C305" i="32"/>
  <c r="C306" i="32"/>
  <c r="C307" i="32"/>
  <c r="C308" i="32"/>
  <c r="C309" i="32"/>
  <c r="C310" i="32"/>
  <c r="C311" i="32"/>
  <c r="C312" i="32"/>
  <c r="C313" i="32"/>
  <c r="C314" i="32"/>
  <c r="C315" i="32"/>
  <c r="C316" i="32"/>
  <c r="C317" i="32"/>
  <c r="C318" i="32"/>
  <c r="C319" i="32"/>
  <c r="C320" i="32"/>
  <c r="C321" i="32"/>
  <c r="C322" i="32"/>
  <c r="C323" i="32"/>
  <c r="C324" i="32"/>
  <c r="C325" i="32"/>
  <c r="C326" i="32"/>
  <c r="C327" i="32"/>
  <c r="C328" i="32"/>
  <c r="C329" i="32"/>
  <c r="C330" i="32"/>
  <c r="C331" i="32"/>
  <c r="C332" i="32"/>
  <c r="C333" i="32"/>
  <c r="C334" i="32"/>
  <c r="C335" i="32"/>
  <c r="C336" i="32"/>
  <c r="C337" i="32"/>
  <c r="C338" i="32"/>
  <c r="C339" i="32"/>
  <c r="C340" i="32"/>
  <c r="C341" i="32"/>
  <c r="C342" i="32"/>
  <c r="C343" i="32"/>
  <c r="C344" i="32"/>
  <c r="C345" i="32"/>
  <c r="C346" i="32"/>
  <c r="C347" i="32"/>
  <c r="C348" i="32"/>
  <c r="C349" i="32"/>
  <c r="C350" i="32"/>
  <c r="C351" i="32"/>
  <c r="C352" i="32"/>
  <c r="C353" i="32"/>
  <c r="C354" i="32"/>
  <c r="C355" i="32"/>
  <c r="C356" i="32"/>
  <c r="C357" i="32"/>
  <c r="C358" i="32"/>
  <c r="C359" i="32"/>
  <c r="C360" i="32"/>
  <c r="C361" i="32"/>
  <c r="C362" i="32"/>
  <c r="C363" i="32"/>
  <c r="C364" i="32"/>
  <c r="C365" i="32"/>
  <c r="C366" i="32"/>
  <c r="C367" i="32"/>
  <c r="C368" i="32"/>
  <c r="C369" i="32"/>
  <c r="C370" i="32"/>
  <c r="C371" i="32"/>
  <c r="C372" i="32"/>
  <c r="C373" i="32"/>
  <c r="C374" i="32"/>
  <c r="C375" i="32"/>
  <c r="C376" i="32"/>
  <c r="C377" i="32"/>
  <c r="C378" i="32"/>
  <c r="C379" i="32"/>
  <c r="C380" i="32"/>
  <c r="C381" i="32"/>
  <c r="C382" i="32"/>
  <c r="C383" i="32"/>
  <c r="C384" i="32"/>
  <c r="C385" i="32"/>
  <c r="C386" i="32"/>
  <c r="C387" i="32"/>
  <c r="C388" i="32"/>
  <c r="C389" i="32"/>
  <c r="C390" i="32"/>
  <c r="C391" i="32"/>
  <c r="C392" i="32"/>
  <c r="C393" i="32"/>
  <c r="C394" i="32"/>
  <c r="C395" i="32"/>
  <c r="C396" i="32"/>
  <c r="C397" i="32"/>
  <c r="C398" i="32"/>
  <c r="C399" i="32"/>
  <c r="C400" i="32"/>
  <c r="C401" i="32"/>
  <c r="C402" i="32"/>
  <c r="C403" i="32"/>
  <c r="C404" i="32"/>
  <c r="C405" i="32"/>
  <c r="C406" i="32"/>
  <c r="C407" i="32"/>
  <c r="C408" i="32"/>
  <c r="C409" i="32"/>
  <c r="C410" i="32"/>
  <c r="C411" i="32"/>
  <c r="C412" i="32"/>
  <c r="C413" i="32"/>
  <c r="C414" i="32"/>
  <c r="C415" i="32"/>
  <c r="C416" i="32"/>
  <c r="C417" i="32"/>
  <c r="C418" i="32"/>
  <c r="C419" i="32"/>
  <c r="C420" i="32"/>
  <c r="C421" i="32"/>
  <c r="C422" i="32"/>
  <c r="C423" i="32"/>
  <c r="C424" i="32"/>
  <c r="C425" i="32"/>
  <c r="C426" i="32"/>
  <c r="C427" i="32"/>
  <c r="C428" i="32"/>
  <c r="C429" i="32"/>
  <c r="C430" i="32"/>
  <c r="C431" i="32"/>
  <c r="C432" i="32"/>
  <c r="C433" i="32"/>
  <c r="C434" i="32"/>
  <c r="C435" i="32"/>
  <c r="C436" i="32"/>
  <c r="C437" i="32"/>
  <c r="C438" i="32"/>
  <c r="C439" i="32"/>
  <c r="C440" i="32"/>
  <c r="C441" i="32"/>
  <c r="C442" i="32"/>
  <c r="C443" i="32"/>
  <c r="C444" i="32"/>
  <c r="C445" i="32"/>
  <c r="C446" i="32"/>
  <c r="C447" i="32"/>
  <c r="C448" i="32"/>
  <c r="C449" i="32"/>
  <c r="C450" i="32"/>
  <c r="C451" i="32"/>
  <c r="C452" i="32"/>
  <c r="C453" i="32"/>
  <c r="C454" i="32"/>
  <c r="C455" i="32"/>
  <c r="C456" i="32"/>
  <c r="C457" i="32"/>
  <c r="C458" i="32"/>
  <c r="C459" i="32"/>
  <c r="C460" i="32"/>
  <c r="C461" i="32"/>
  <c r="C462" i="32"/>
  <c r="C463" i="32"/>
  <c r="C464" i="32"/>
  <c r="C465" i="32"/>
  <c r="C466" i="32"/>
  <c r="C467" i="32"/>
  <c r="C468" i="32"/>
  <c r="C469" i="32"/>
  <c r="C470" i="32"/>
  <c r="C471" i="32"/>
  <c r="C472" i="32"/>
  <c r="C473" i="32"/>
  <c r="C474" i="32"/>
  <c r="C475" i="32"/>
  <c r="C476" i="32"/>
  <c r="C477" i="32"/>
  <c r="C478" i="32"/>
  <c r="C479" i="32"/>
  <c r="C480" i="32"/>
  <c r="C481" i="32"/>
  <c r="C482" i="32"/>
  <c r="C483" i="32"/>
  <c r="C484" i="32"/>
  <c r="C485" i="32"/>
  <c r="C486" i="32"/>
  <c r="C487" i="32"/>
  <c r="C488" i="32"/>
  <c r="C489" i="32"/>
  <c r="C490" i="32"/>
  <c r="C491" i="32"/>
  <c r="C492" i="32"/>
  <c r="C493" i="32"/>
  <c r="C494" i="32"/>
  <c r="C495" i="32"/>
  <c r="C496" i="32"/>
  <c r="C497" i="32"/>
  <c r="C498" i="32"/>
  <c r="C499" i="32"/>
  <c r="C500" i="32"/>
  <c r="C501" i="32"/>
  <c r="C502" i="32"/>
  <c r="C503" i="32"/>
  <c r="C504" i="32"/>
  <c r="C505" i="32"/>
  <c r="C506" i="32"/>
  <c r="C507" i="32"/>
  <c r="C508" i="32"/>
  <c r="C509" i="32"/>
  <c r="C510" i="32"/>
  <c r="C511" i="32"/>
  <c r="C512" i="32"/>
  <c r="C513" i="32"/>
  <c r="C514" i="32"/>
  <c r="C515" i="32"/>
  <c r="C516" i="32"/>
  <c r="C517" i="32"/>
  <c r="C518" i="32"/>
  <c r="C519" i="32"/>
  <c r="C520" i="32"/>
  <c r="C521" i="32"/>
  <c r="C522" i="32"/>
  <c r="C523" i="32"/>
  <c r="C524" i="32"/>
  <c r="C525" i="32"/>
  <c r="C526" i="32"/>
  <c r="C527" i="32"/>
  <c r="C528" i="32"/>
  <c r="C529" i="32"/>
  <c r="C530" i="32"/>
  <c r="C531" i="32"/>
  <c r="C532" i="32"/>
  <c r="C533" i="32"/>
  <c r="C534" i="32"/>
  <c r="C535" i="32"/>
  <c r="C536" i="32"/>
  <c r="C537" i="32"/>
  <c r="C538" i="32"/>
  <c r="C539" i="32"/>
  <c r="C540" i="32"/>
  <c r="C541" i="32"/>
  <c r="C542" i="32"/>
  <c r="C543" i="32"/>
  <c r="C544" i="32"/>
  <c r="C545" i="32"/>
  <c r="C546" i="32"/>
  <c r="C547" i="32"/>
  <c r="C548" i="32"/>
  <c r="C549" i="32"/>
  <c r="C550" i="32"/>
  <c r="C551" i="32"/>
  <c r="C552" i="32"/>
  <c r="C553" i="32"/>
  <c r="C554" i="32"/>
  <c r="C555" i="32"/>
  <c r="C556" i="32"/>
  <c r="C557" i="32"/>
  <c r="C558" i="32"/>
  <c r="C559" i="32"/>
  <c r="C560" i="32"/>
  <c r="C561" i="32"/>
  <c r="C562" i="32"/>
  <c r="C563" i="32"/>
  <c r="C564" i="32"/>
  <c r="C565" i="32"/>
  <c r="C566" i="32"/>
  <c r="C567" i="32"/>
  <c r="C568" i="32"/>
  <c r="C569" i="32"/>
  <c r="C570" i="32"/>
  <c r="C571" i="32"/>
  <c r="C572" i="32"/>
  <c r="C573" i="32"/>
  <c r="C574" i="32"/>
  <c r="C575" i="32"/>
  <c r="C576" i="32"/>
  <c r="C577" i="32"/>
  <c r="C578" i="32"/>
  <c r="C579" i="32"/>
  <c r="C580" i="32"/>
  <c r="C581" i="32"/>
  <c r="C582" i="32"/>
  <c r="C583" i="32"/>
  <c r="C584" i="32"/>
  <c r="C585" i="32"/>
  <c r="C586" i="32"/>
  <c r="C587" i="32"/>
  <c r="C588" i="32"/>
  <c r="C589" i="32"/>
  <c r="C590" i="32"/>
  <c r="C591" i="32"/>
  <c r="C592" i="32"/>
  <c r="C593" i="32"/>
  <c r="C594" i="32"/>
  <c r="C595" i="32"/>
  <c r="C596" i="32"/>
  <c r="C597" i="32"/>
  <c r="C598" i="32"/>
  <c r="C599" i="32"/>
  <c r="C600" i="32"/>
  <c r="C601" i="32"/>
  <c r="C602" i="32"/>
  <c r="C603" i="32"/>
  <c r="C604" i="32"/>
  <c r="C605" i="32"/>
  <c r="C606" i="32"/>
  <c r="C607" i="32"/>
  <c r="C608" i="32"/>
  <c r="C609" i="32"/>
  <c r="C610" i="32"/>
  <c r="C611" i="32"/>
  <c r="C612" i="32"/>
  <c r="C613" i="32"/>
  <c r="C614" i="32"/>
  <c r="C615" i="32"/>
  <c r="C616" i="32"/>
  <c r="C617" i="32"/>
  <c r="C618" i="32"/>
  <c r="C619" i="32"/>
  <c r="C620" i="32"/>
  <c r="C621" i="32"/>
  <c r="C622" i="32"/>
  <c r="C623" i="32"/>
  <c r="C624" i="32"/>
  <c r="C625" i="32"/>
  <c r="C626" i="32"/>
  <c r="C627" i="32"/>
  <c r="C628" i="32"/>
  <c r="C629" i="32"/>
  <c r="C630" i="32"/>
  <c r="C631" i="32"/>
  <c r="C632" i="32"/>
  <c r="C633" i="32"/>
  <c r="C634" i="32"/>
  <c r="C635" i="32"/>
  <c r="C636" i="32"/>
  <c r="C637" i="32"/>
  <c r="C638" i="32"/>
  <c r="C639" i="32"/>
  <c r="C640" i="32"/>
  <c r="C641" i="32"/>
  <c r="C642" i="32"/>
  <c r="C643" i="32"/>
  <c r="C644" i="32"/>
  <c r="C645" i="32"/>
  <c r="C646" i="32"/>
  <c r="C647" i="32"/>
  <c r="C648" i="32"/>
  <c r="C649" i="32"/>
  <c r="C650" i="32"/>
  <c r="C651" i="32"/>
  <c r="C652" i="32"/>
  <c r="C653" i="32"/>
  <c r="C654" i="32"/>
  <c r="C655" i="32"/>
  <c r="C656" i="32"/>
  <c r="C657" i="32"/>
  <c r="C658" i="32"/>
  <c r="C659" i="32"/>
  <c r="C660" i="32"/>
  <c r="C661" i="32"/>
  <c r="C662" i="32"/>
  <c r="C663" i="32"/>
  <c r="C664" i="32"/>
  <c r="C665" i="32"/>
  <c r="C666" i="32"/>
  <c r="C667" i="32"/>
  <c r="C668" i="32"/>
  <c r="C669" i="32"/>
  <c r="C670" i="32"/>
  <c r="C671" i="32"/>
  <c r="C672" i="32"/>
  <c r="C673" i="32"/>
  <c r="C674" i="32"/>
  <c r="C675" i="32"/>
  <c r="C676" i="32"/>
  <c r="C677" i="32"/>
  <c r="C678" i="32"/>
  <c r="C679" i="32"/>
  <c r="C680" i="32"/>
  <c r="C681" i="32"/>
  <c r="C682" i="32"/>
  <c r="C683" i="32"/>
  <c r="C684" i="32"/>
  <c r="C685" i="32"/>
  <c r="C686" i="32"/>
  <c r="C687" i="32"/>
  <c r="C688" i="32"/>
  <c r="C689" i="32"/>
  <c r="C690" i="32"/>
  <c r="C691" i="32"/>
  <c r="C692" i="32"/>
  <c r="C693" i="32"/>
  <c r="C694" i="32"/>
  <c r="C695" i="32"/>
  <c r="C696" i="32"/>
  <c r="C697" i="32"/>
  <c r="C698" i="32"/>
  <c r="C699" i="32"/>
  <c r="C700" i="32"/>
  <c r="C701" i="32"/>
  <c r="C702" i="32"/>
  <c r="C703" i="32"/>
  <c r="C704" i="32"/>
  <c r="C705" i="32"/>
  <c r="C706" i="32"/>
  <c r="C707" i="32"/>
  <c r="C708" i="32"/>
  <c r="C709" i="32"/>
  <c r="C710" i="32"/>
  <c r="C711" i="32"/>
  <c r="C712" i="32"/>
  <c r="C713" i="32"/>
  <c r="C714" i="32"/>
  <c r="C715" i="32"/>
  <c r="C716" i="32"/>
  <c r="C717" i="32"/>
  <c r="C718" i="32"/>
  <c r="C719" i="32"/>
  <c r="C720" i="32"/>
  <c r="C721" i="32"/>
  <c r="C722" i="32"/>
  <c r="C723" i="32"/>
  <c r="C724" i="32"/>
  <c r="C725" i="32"/>
  <c r="C726" i="32"/>
  <c r="C727" i="32"/>
  <c r="C728" i="32"/>
  <c r="C729" i="32"/>
  <c r="C730" i="32"/>
  <c r="C731" i="32"/>
  <c r="C732" i="32"/>
  <c r="C733" i="32"/>
  <c r="C734" i="32"/>
  <c r="C735" i="32"/>
  <c r="C736" i="32"/>
  <c r="C737" i="32"/>
  <c r="C738" i="32"/>
  <c r="C739" i="32"/>
  <c r="C740" i="32"/>
  <c r="C741" i="32"/>
  <c r="C742" i="32"/>
  <c r="C743" i="32"/>
  <c r="C744" i="32"/>
  <c r="C745" i="32"/>
  <c r="C746" i="32"/>
  <c r="C747" i="32"/>
  <c r="C748" i="32"/>
  <c r="C749" i="32"/>
  <c r="C750" i="32"/>
  <c r="C751" i="32"/>
  <c r="C752" i="32"/>
  <c r="C753" i="32"/>
  <c r="C754" i="32"/>
  <c r="C755" i="32"/>
  <c r="C756" i="32"/>
  <c r="C757" i="32"/>
  <c r="C758" i="32"/>
  <c r="C759" i="32"/>
  <c r="C760" i="32"/>
  <c r="C761" i="32"/>
  <c r="C762" i="32"/>
  <c r="C763" i="32"/>
  <c r="C764" i="32"/>
  <c r="C765" i="32"/>
  <c r="C766" i="32"/>
  <c r="C767" i="32"/>
  <c r="C768" i="32"/>
  <c r="C769" i="32"/>
  <c r="C770" i="32"/>
  <c r="C771" i="32"/>
  <c r="C772" i="32"/>
  <c r="C773" i="32"/>
  <c r="C774" i="32"/>
  <c r="C775" i="32"/>
  <c r="C776" i="32"/>
  <c r="C777" i="32"/>
  <c r="C778" i="32"/>
  <c r="C779" i="32"/>
  <c r="C780" i="32"/>
  <c r="C781" i="32"/>
  <c r="C782" i="32"/>
  <c r="C783" i="32"/>
  <c r="C784" i="32"/>
  <c r="C785" i="32"/>
  <c r="C786" i="32"/>
  <c r="C787" i="32"/>
  <c r="C788" i="32"/>
  <c r="C789" i="32"/>
  <c r="C790" i="32"/>
  <c r="C791" i="32"/>
  <c r="C792" i="32"/>
  <c r="C793" i="32"/>
  <c r="C794" i="32"/>
  <c r="C795" i="32"/>
  <c r="C796" i="32"/>
  <c r="C797" i="32"/>
  <c r="C798" i="32"/>
  <c r="C799" i="32"/>
  <c r="C800" i="32"/>
  <c r="C801" i="32"/>
  <c r="C802" i="32"/>
  <c r="C803" i="32"/>
  <c r="C804" i="32"/>
  <c r="C805" i="32"/>
  <c r="C806" i="32"/>
  <c r="C807" i="32"/>
  <c r="C808" i="32"/>
  <c r="C809" i="32"/>
  <c r="C810" i="32"/>
  <c r="C811" i="32"/>
  <c r="C812" i="32"/>
  <c r="C813" i="32"/>
  <c r="C814" i="32"/>
  <c r="C815" i="32"/>
  <c r="C816" i="32"/>
  <c r="C817" i="32"/>
  <c r="C818" i="32"/>
  <c r="C819" i="32"/>
  <c r="C820" i="32"/>
  <c r="C821" i="32"/>
  <c r="C822" i="32"/>
  <c r="C823" i="32"/>
  <c r="C824" i="32"/>
  <c r="C825" i="32"/>
  <c r="C826" i="32"/>
  <c r="C827" i="32"/>
  <c r="C828" i="32"/>
  <c r="C829" i="32"/>
  <c r="C830" i="32"/>
  <c r="C831" i="32"/>
  <c r="C832" i="32"/>
  <c r="C833" i="32"/>
  <c r="C834" i="32"/>
  <c r="C835" i="32"/>
  <c r="C836" i="32"/>
  <c r="C837" i="32"/>
  <c r="C838" i="32"/>
  <c r="C839" i="32"/>
  <c r="C840" i="32"/>
  <c r="C841" i="32"/>
  <c r="C842" i="32"/>
  <c r="C843" i="32"/>
  <c r="C844" i="32"/>
  <c r="C845" i="32"/>
  <c r="C846" i="32"/>
  <c r="C847" i="32"/>
  <c r="C848" i="32"/>
  <c r="C849" i="32"/>
  <c r="C850" i="32"/>
  <c r="C851" i="32"/>
  <c r="C852" i="32"/>
  <c r="C853" i="32"/>
  <c r="C854" i="32"/>
  <c r="C855" i="32"/>
  <c r="C856" i="32"/>
  <c r="C857" i="32"/>
  <c r="C858" i="32"/>
  <c r="C859" i="32"/>
  <c r="C860" i="32"/>
  <c r="C861" i="32"/>
  <c r="C862" i="32"/>
  <c r="C863" i="32"/>
  <c r="C864" i="32"/>
  <c r="C865" i="32"/>
  <c r="C866" i="32"/>
  <c r="C867" i="32"/>
  <c r="C868" i="32"/>
  <c r="C869" i="32"/>
  <c r="C870" i="32"/>
  <c r="C871" i="32"/>
  <c r="C872" i="32"/>
  <c r="C873" i="32"/>
  <c r="C874" i="32"/>
  <c r="C875" i="32"/>
  <c r="C876" i="32"/>
  <c r="C877" i="32"/>
  <c r="C878" i="32"/>
  <c r="C879" i="32"/>
  <c r="C880" i="32"/>
  <c r="C881" i="32"/>
  <c r="C882" i="32"/>
  <c r="C883" i="32"/>
  <c r="C884" i="32"/>
  <c r="C885" i="32"/>
  <c r="C886" i="32"/>
  <c r="C887" i="32"/>
  <c r="C888" i="32"/>
  <c r="C889" i="32"/>
  <c r="C890" i="32"/>
  <c r="C891" i="32"/>
  <c r="C892" i="32"/>
  <c r="C893" i="32"/>
  <c r="C894" i="32"/>
  <c r="C895" i="32"/>
  <c r="C896" i="32"/>
  <c r="C897" i="32"/>
  <c r="C898" i="32"/>
  <c r="C899" i="32"/>
  <c r="C900" i="32"/>
  <c r="C901" i="32"/>
  <c r="C902" i="32"/>
  <c r="C903" i="32"/>
  <c r="C904" i="32"/>
  <c r="C905" i="32"/>
  <c r="C906" i="32"/>
  <c r="C907" i="32"/>
  <c r="C908" i="32"/>
  <c r="C909" i="32"/>
  <c r="C910" i="32"/>
  <c r="C911" i="32"/>
  <c r="C912" i="32"/>
  <c r="C913" i="32"/>
  <c r="C914" i="32"/>
  <c r="C915" i="32"/>
  <c r="C916" i="32"/>
  <c r="C917" i="32"/>
  <c r="C918" i="32"/>
  <c r="C919" i="32"/>
  <c r="C920" i="32"/>
  <c r="C921" i="32"/>
  <c r="C922" i="32"/>
  <c r="C923" i="32"/>
  <c r="C924" i="32"/>
  <c r="C925" i="32"/>
  <c r="C926" i="32"/>
  <c r="C927" i="32"/>
  <c r="C928" i="32"/>
  <c r="C929" i="32"/>
  <c r="C930" i="32"/>
  <c r="C931" i="32"/>
  <c r="C932" i="32"/>
  <c r="C933" i="32"/>
  <c r="C934" i="32"/>
  <c r="C935" i="32"/>
  <c r="C936" i="32"/>
  <c r="C937" i="32"/>
  <c r="C938" i="32"/>
  <c r="C939" i="32"/>
  <c r="C940" i="32"/>
  <c r="C941" i="32"/>
  <c r="C942" i="32"/>
  <c r="C943" i="32"/>
  <c r="C944" i="32"/>
  <c r="C945" i="32"/>
  <c r="C946" i="32"/>
  <c r="C947" i="32"/>
  <c r="C948" i="32"/>
  <c r="C949" i="32"/>
  <c r="C950" i="32"/>
  <c r="C951" i="32"/>
  <c r="C952" i="32"/>
  <c r="C953" i="32"/>
  <c r="C954" i="32"/>
  <c r="C955" i="32"/>
  <c r="C956" i="32"/>
  <c r="C957" i="32"/>
  <c r="C958" i="32"/>
  <c r="C959" i="32"/>
  <c r="C960" i="32"/>
  <c r="C961" i="32"/>
  <c r="C962" i="32"/>
  <c r="C963" i="32"/>
  <c r="C964" i="32"/>
  <c r="C965" i="32"/>
  <c r="C966" i="32"/>
  <c r="C967" i="32"/>
  <c r="C968" i="32"/>
  <c r="C969" i="32"/>
  <c r="C970" i="32"/>
  <c r="C971" i="32"/>
  <c r="C972" i="32"/>
  <c r="C973" i="32"/>
  <c r="C974" i="32"/>
  <c r="C975" i="32"/>
  <c r="C976" i="32"/>
  <c r="C977" i="32"/>
  <c r="C978" i="32"/>
  <c r="C979" i="32"/>
  <c r="C980" i="32"/>
  <c r="C981" i="32"/>
  <c r="C982" i="32"/>
  <c r="C983" i="32"/>
  <c r="C984" i="32"/>
  <c r="C985" i="32"/>
  <c r="C986" i="32"/>
  <c r="C987" i="32"/>
  <c r="C988" i="32"/>
  <c r="C989" i="32"/>
  <c r="C990" i="32"/>
  <c r="C991" i="32"/>
  <c r="C992" i="32"/>
  <c r="C993" i="32"/>
  <c r="C994" i="32"/>
  <c r="C995" i="32"/>
  <c r="C996" i="32"/>
  <c r="C997" i="32"/>
  <c r="C998" i="32"/>
  <c r="C999" i="32"/>
  <c r="C1000" i="32"/>
  <c r="C1001" i="32"/>
  <c r="C1002" i="32"/>
  <c r="C1003" i="32"/>
  <c r="C1004" i="32"/>
  <c r="C1005" i="32"/>
  <c r="C1006" i="32"/>
  <c r="C1007" i="32"/>
  <c r="C1008" i="32"/>
  <c r="C1009" i="32"/>
  <c r="C1010" i="32"/>
  <c r="C1011" i="32"/>
  <c r="C1012" i="32"/>
  <c r="C1013" i="32"/>
  <c r="C1014" i="32"/>
  <c r="C1015" i="32"/>
  <c r="C1016" i="32"/>
  <c r="C1017" i="32"/>
  <c r="C1018" i="32"/>
  <c r="C1019" i="32"/>
  <c r="C1020" i="32"/>
  <c r="C1021" i="32"/>
  <c r="C1022" i="32"/>
  <c r="C1023" i="32"/>
  <c r="C1024" i="32"/>
  <c r="C1025" i="32"/>
  <c r="C1026" i="32"/>
  <c r="C1027" i="32"/>
  <c r="C1028" i="32"/>
  <c r="C1029" i="32"/>
  <c r="C1030" i="32"/>
  <c r="C1031" i="32"/>
  <c r="C1032" i="32"/>
  <c r="C1033" i="32"/>
  <c r="C1034" i="32"/>
  <c r="C1035" i="32"/>
  <c r="C1036" i="32"/>
  <c r="C1037" i="32"/>
  <c r="C1038" i="32"/>
  <c r="C1039" i="32"/>
  <c r="C1040" i="32"/>
  <c r="C1041" i="32"/>
  <c r="C1042" i="32"/>
  <c r="C1043" i="32"/>
  <c r="C1044" i="32"/>
  <c r="C1045" i="32"/>
  <c r="C1046" i="32"/>
  <c r="C1047" i="32"/>
  <c r="C1048" i="32"/>
  <c r="C1049" i="32"/>
  <c r="C1050" i="32"/>
  <c r="C1051" i="32"/>
  <c r="C1052" i="32"/>
  <c r="C1053" i="32"/>
  <c r="C1054" i="32"/>
  <c r="C1055" i="32"/>
  <c r="C1056" i="32"/>
  <c r="C1057" i="32"/>
  <c r="C1058" i="32"/>
  <c r="C1059" i="32"/>
  <c r="C1060" i="32"/>
  <c r="C1061" i="32"/>
  <c r="C1062" i="32"/>
  <c r="C1063" i="32"/>
  <c r="C1064" i="32"/>
  <c r="C1065" i="32"/>
  <c r="C1066" i="32"/>
  <c r="C1067" i="32"/>
  <c r="C1068" i="32"/>
  <c r="C1069" i="32"/>
  <c r="C1070" i="32"/>
  <c r="C1071" i="32"/>
  <c r="C1072" i="32"/>
  <c r="C1073" i="32"/>
  <c r="C1074" i="32"/>
  <c r="C1075" i="32"/>
  <c r="C1076" i="32"/>
  <c r="C1077" i="32"/>
  <c r="C1078" i="32"/>
  <c r="C1079" i="32"/>
  <c r="C1080" i="32"/>
  <c r="C1081" i="32"/>
  <c r="C1082" i="32"/>
  <c r="C1083" i="32"/>
  <c r="C1084" i="32"/>
  <c r="C1085" i="32"/>
  <c r="C1086" i="32"/>
  <c r="C1087" i="32"/>
  <c r="C1088" i="32"/>
  <c r="C1089" i="32"/>
  <c r="C1090" i="32"/>
  <c r="C1091" i="32"/>
  <c r="C1092" i="32"/>
  <c r="C1093" i="32"/>
  <c r="C1094" i="32"/>
  <c r="C1095" i="32"/>
  <c r="C1096" i="32"/>
  <c r="C1097" i="32"/>
  <c r="C1098" i="32"/>
  <c r="C1099" i="32"/>
  <c r="C1100" i="32"/>
  <c r="C1101" i="32"/>
  <c r="C1102" i="32"/>
  <c r="C1103" i="32"/>
  <c r="C1104" i="32"/>
  <c r="C1105" i="32"/>
  <c r="C1106" i="32"/>
  <c r="C1107" i="32"/>
  <c r="C1108" i="32"/>
  <c r="C1109" i="32"/>
  <c r="C1110" i="32"/>
  <c r="C1111" i="32"/>
  <c r="C1112" i="32"/>
  <c r="C1113" i="32"/>
  <c r="C1114" i="32"/>
  <c r="C1115" i="32"/>
  <c r="C1116" i="32"/>
  <c r="C1117" i="32"/>
  <c r="C1118" i="32"/>
  <c r="C1119" i="32"/>
  <c r="C1120" i="32"/>
  <c r="C1121" i="32"/>
  <c r="C1122" i="32"/>
  <c r="C1123" i="32"/>
  <c r="C1124" i="32"/>
  <c r="C1125" i="32"/>
  <c r="C1126" i="32"/>
  <c r="C1127" i="32"/>
  <c r="C1128" i="32"/>
  <c r="C1129" i="32"/>
  <c r="C1130" i="32"/>
  <c r="C1131" i="32"/>
  <c r="C1132" i="32"/>
  <c r="C1133" i="32"/>
  <c r="C1134" i="32"/>
  <c r="C1135" i="32"/>
  <c r="C1136" i="32"/>
  <c r="C1137" i="32"/>
  <c r="C1138" i="32"/>
  <c r="C1139" i="32"/>
  <c r="C1140" i="32"/>
  <c r="C1141" i="32"/>
  <c r="C1142" i="32"/>
  <c r="C1143" i="32"/>
  <c r="C1144" i="32"/>
  <c r="C1145" i="32"/>
  <c r="C1146" i="32"/>
  <c r="C1147" i="32"/>
  <c r="C1148" i="32"/>
  <c r="C1149" i="32"/>
  <c r="C1150" i="32"/>
  <c r="C1151" i="32"/>
  <c r="C1152" i="32"/>
  <c r="C1153" i="32"/>
  <c r="C1154" i="32"/>
  <c r="C1155" i="32"/>
  <c r="C1156" i="32"/>
  <c r="C1157" i="32"/>
  <c r="C1158" i="32"/>
  <c r="C1159" i="32"/>
  <c r="C1160" i="32"/>
  <c r="C1161" i="32"/>
  <c r="C1162" i="32"/>
  <c r="C1163" i="32"/>
  <c r="C1164" i="32"/>
  <c r="C1165" i="32"/>
  <c r="C1166" i="32"/>
  <c r="C1167" i="32"/>
  <c r="C1168" i="32"/>
  <c r="C1169" i="32"/>
  <c r="C1170" i="32"/>
  <c r="C1171" i="32"/>
  <c r="C1172" i="32"/>
  <c r="C1173" i="32"/>
  <c r="C1174" i="32"/>
  <c r="C1175" i="32"/>
  <c r="C1176" i="32"/>
  <c r="C1177" i="32"/>
  <c r="C1178" i="32"/>
  <c r="C1179" i="32"/>
  <c r="C1180" i="32"/>
  <c r="C1181" i="32"/>
  <c r="C1182" i="32"/>
  <c r="C1183" i="32"/>
  <c r="C1184" i="32"/>
  <c r="C1185" i="32"/>
  <c r="C1186" i="32"/>
  <c r="C1187" i="32"/>
  <c r="C1188" i="32"/>
  <c r="C1189" i="32"/>
  <c r="C1190" i="32"/>
  <c r="C1191" i="32"/>
  <c r="C1192" i="32"/>
  <c r="C1193" i="32"/>
  <c r="C1194" i="32"/>
  <c r="C1195" i="32"/>
  <c r="C1196" i="32"/>
  <c r="C1197" i="32"/>
  <c r="C1198" i="32"/>
  <c r="C1199" i="32"/>
  <c r="C1200" i="32"/>
  <c r="C1201" i="32"/>
  <c r="C1202" i="32"/>
  <c r="C1203" i="32"/>
  <c r="C1204" i="32"/>
  <c r="C1205" i="32"/>
  <c r="C1206" i="32"/>
  <c r="C1207" i="32"/>
  <c r="C1208" i="32"/>
  <c r="C1209" i="32"/>
  <c r="C1210" i="32"/>
  <c r="C1211" i="32"/>
  <c r="C1212" i="32"/>
  <c r="C1213" i="32"/>
  <c r="C1214" i="32"/>
  <c r="C1215" i="32"/>
  <c r="C1216" i="32"/>
  <c r="C1217" i="32"/>
  <c r="C1218" i="32"/>
  <c r="C1219" i="32"/>
  <c r="C1220" i="32"/>
  <c r="C1221" i="32"/>
  <c r="C1222" i="32"/>
  <c r="C1223" i="32"/>
  <c r="C1224" i="32"/>
  <c r="C1225" i="32"/>
  <c r="C1226" i="32"/>
  <c r="C1227" i="32"/>
  <c r="C1228" i="32"/>
  <c r="C1229" i="32"/>
  <c r="C1230" i="32"/>
  <c r="C1231" i="32"/>
  <c r="C1232" i="32"/>
  <c r="C1233" i="32"/>
  <c r="C1234" i="32"/>
  <c r="C1235" i="32"/>
  <c r="C1236" i="32"/>
  <c r="C1237" i="32"/>
  <c r="C1238" i="32"/>
  <c r="C1239" i="32"/>
  <c r="C1240" i="32"/>
  <c r="C1241" i="32"/>
  <c r="C1242" i="32"/>
  <c r="C1243" i="32"/>
  <c r="C1244" i="32"/>
  <c r="C1245" i="32"/>
  <c r="C1246" i="32"/>
  <c r="C1247" i="32"/>
  <c r="C1248" i="32"/>
  <c r="C1249" i="32"/>
  <c r="C1250" i="32"/>
  <c r="C1251" i="32"/>
  <c r="C1252" i="32"/>
  <c r="C1253" i="32"/>
  <c r="C1254" i="32"/>
  <c r="C1255" i="32"/>
  <c r="C1256" i="32"/>
  <c r="C1257" i="32"/>
  <c r="C1258" i="32"/>
  <c r="C1259" i="32"/>
  <c r="C1260" i="32"/>
  <c r="C1261" i="32"/>
  <c r="C1262" i="32"/>
  <c r="C1263" i="32"/>
  <c r="C1264" i="32"/>
  <c r="C1265" i="32"/>
  <c r="C1266" i="32"/>
  <c r="C1267" i="32"/>
  <c r="C1268" i="32"/>
  <c r="C1269" i="32"/>
  <c r="C1270" i="32"/>
  <c r="C1271" i="32"/>
  <c r="C1272" i="32"/>
  <c r="C1273" i="32"/>
  <c r="C1274" i="32"/>
  <c r="C1275" i="32"/>
  <c r="C1276" i="32"/>
  <c r="C1277" i="32"/>
  <c r="C1278" i="32"/>
  <c r="C1279" i="32"/>
  <c r="C1280" i="32"/>
  <c r="C1281" i="32"/>
  <c r="C1282" i="32"/>
  <c r="C1283" i="32"/>
  <c r="C1284" i="32"/>
  <c r="C1285" i="32"/>
  <c r="C1286" i="32"/>
  <c r="C1287" i="32"/>
  <c r="C1288" i="32"/>
  <c r="C1289" i="32"/>
  <c r="C1290" i="32"/>
  <c r="C1291" i="32"/>
  <c r="C1292" i="32"/>
  <c r="C1293" i="32"/>
  <c r="C1294" i="32"/>
  <c r="C1295" i="32"/>
  <c r="C1296" i="32"/>
  <c r="C1297" i="32"/>
  <c r="C1298" i="32"/>
  <c r="C1299" i="32"/>
  <c r="C1300" i="32"/>
  <c r="C1301" i="32"/>
  <c r="C1302" i="32"/>
  <c r="C1303" i="32"/>
  <c r="C1304" i="32"/>
  <c r="C1305" i="32"/>
  <c r="C1306" i="32"/>
  <c r="C1307" i="32"/>
  <c r="C1308" i="32"/>
  <c r="C1309" i="32"/>
  <c r="C1310" i="32"/>
  <c r="C1311" i="32"/>
  <c r="C1312" i="32"/>
  <c r="C1313" i="32"/>
  <c r="C1314" i="32"/>
  <c r="C1315" i="32"/>
  <c r="C1316" i="32"/>
  <c r="C1317" i="32"/>
  <c r="C1318" i="32"/>
  <c r="C1319" i="32"/>
  <c r="C1320" i="32"/>
  <c r="C1321" i="32"/>
  <c r="C1322" i="32"/>
  <c r="C1323" i="32"/>
  <c r="C1324" i="32"/>
  <c r="C1325" i="32"/>
  <c r="C1326" i="32"/>
  <c r="C1327" i="32"/>
  <c r="C1328" i="32"/>
  <c r="C1329" i="32"/>
  <c r="C1330" i="32"/>
  <c r="C1331" i="32"/>
  <c r="C1332" i="32"/>
  <c r="C1333" i="32"/>
  <c r="C1334" i="32"/>
  <c r="C1335" i="32"/>
  <c r="C1336" i="32"/>
  <c r="C1337" i="32"/>
  <c r="C1338" i="32"/>
  <c r="C1339" i="32"/>
  <c r="C1340" i="32"/>
  <c r="C1341" i="32"/>
  <c r="C1342" i="32"/>
  <c r="C1343" i="32"/>
  <c r="C1344" i="32"/>
  <c r="C1345" i="32"/>
  <c r="C1346" i="32"/>
  <c r="C1347" i="32"/>
  <c r="C1348" i="32"/>
  <c r="C1349" i="32"/>
  <c r="C1350" i="32"/>
  <c r="C1351" i="32"/>
  <c r="C1352" i="32"/>
  <c r="C1353" i="32"/>
  <c r="C1354" i="32"/>
  <c r="C1355" i="32"/>
  <c r="C1356" i="32"/>
  <c r="C1357" i="32"/>
  <c r="C1358" i="32"/>
  <c r="C1359" i="32"/>
  <c r="C1360" i="32"/>
  <c r="C1361" i="32"/>
  <c r="C1362" i="32"/>
  <c r="C1363" i="32"/>
  <c r="C1364" i="32"/>
  <c r="C1365" i="32"/>
  <c r="C1366" i="32"/>
  <c r="C1367" i="32"/>
  <c r="C1368" i="32"/>
  <c r="C1369" i="32"/>
  <c r="C1370" i="32"/>
  <c r="C1371" i="32"/>
  <c r="C1372" i="32"/>
  <c r="C1373" i="32"/>
  <c r="C1374" i="32"/>
  <c r="C1375" i="32"/>
  <c r="C1376" i="32"/>
  <c r="C1377" i="32"/>
  <c r="C1378" i="32"/>
  <c r="C1379" i="32"/>
  <c r="C1380" i="32"/>
  <c r="C1381" i="32"/>
  <c r="C1382" i="32"/>
  <c r="C1383" i="32"/>
  <c r="C1384" i="32"/>
  <c r="C1385" i="32"/>
  <c r="C1386" i="32"/>
  <c r="C1387" i="32"/>
  <c r="C1388" i="32"/>
  <c r="C1389" i="32"/>
  <c r="C1390" i="32"/>
  <c r="C1391" i="32"/>
  <c r="C1392" i="32"/>
  <c r="C1393" i="32"/>
  <c r="C1394" i="32"/>
  <c r="C1395" i="32"/>
  <c r="C1396" i="32"/>
  <c r="C1397" i="32"/>
  <c r="C1398" i="32"/>
  <c r="C1399" i="32"/>
  <c r="C1400" i="32"/>
  <c r="C1401" i="32"/>
  <c r="C1402" i="32"/>
  <c r="C1403" i="32"/>
  <c r="C1404" i="32"/>
  <c r="C1405" i="32"/>
  <c r="C1406" i="32"/>
  <c r="C1407" i="32"/>
  <c r="C1408" i="32"/>
  <c r="C1409" i="32"/>
  <c r="C1410" i="32"/>
  <c r="C1411" i="32"/>
  <c r="C1412" i="32"/>
  <c r="C1413" i="32"/>
  <c r="C1414" i="32"/>
  <c r="C1415" i="32"/>
  <c r="C1416" i="32"/>
  <c r="C1417" i="32"/>
  <c r="C1418" i="32"/>
  <c r="C1419" i="32"/>
  <c r="C1420" i="32"/>
  <c r="C1421" i="32"/>
  <c r="C1422" i="32"/>
  <c r="C1423" i="32"/>
  <c r="C1424" i="32"/>
  <c r="C1425" i="32"/>
  <c r="C1426" i="32"/>
  <c r="C1427" i="32"/>
  <c r="C1428" i="32"/>
  <c r="C1429" i="32"/>
  <c r="C1430" i="32"/>
  <c r="C1431" i="32"/>
  <c r="C1432" i="32"/>
  <c r="C1433" i="32"/>
  <c r="C1434" i="32"/>
  <c r="C1435" i="32"/>
  <c r="C1436" i="32"/>
  <c r="C1437" i="32"/>
  <c r="C1438" i="32"/>
  <c r="C1439" i="32"/>
  <c r="C1440" i="32"/>
  <c r="C1441" i="32"/>
  <c r="C1442" i="32"/>
  <c r="C1443" i="32"/>
  <c r="C1444" i="32"/>
  <c r="C1445" i="32"/>
  <c r="C1446" i="32"/>
  <c r="C1447" i="32"/>
  <c r="C1448" i="32"/>
  <c r="C1449" i="32"/>
  <c r="C1450" i="32"/>
  <c r="C1451" i="32"/>
  <c r="C1452" i="32"/>
  <c r="C1453" i="32"/>
  <c r="C1454" i="32"/>
  <c r="C1455" i="32"/>
  <c r="C1456" i="32"/>
  <c r="C1457" i="32"/>
  <c r="C1458" i="32"/>
  <c r="C1459" i="32"/>
  <c r="C1460" i="32"/>
  <c r="C1461" i="32"/>
  <c r="C1462" i="32"/>
  <c r="C1463" i="32"/>
  <c r="C1464" i="32"/>
  <c r="C1465" i="32"/>
  <c r="C1466" i="32"/>
  <c r="C1467" i="32"/>
  <c r="C1468" i="32"/>
  <c r="C1469" i="32"/>
  <c r="C1470" i="32"/>
  <c r="C1471" i="32"/>
  <c r="C1472" i="32"/>
  <c r="C1473" i="32"/>
  <c r="C1474" i="32"/>
  <c r="C1475" i="32"/>
  <c r="C1476" i="32"/>
  <c r="C1477" i="32"/>
  <c r="C1478" i="32"/>
  <c r="C1479" i="32"/>
  <c r="C1480" i="32"/>
  <c r="C1481" i="32"/>
  <c r="C1482" i="32"/>
  <c r="C1483" i="32"/>
  <c r="C1484" i="32"/>
  <c r="C1485" i="32"/>
  <c r="C1486" i="32"/>
  <c r="C1487" i="32"/>
  <c r="C1488" i="32"/>
  <c r="C1489" i="32"/>
  <c r="C1490" i="32"/>
  <c r="C1491" i="32"/>
  <c r="C1492" i="32"/>
  <c r="C1493" i="32"/>
  <c r="C1494" i="32"/>
  <c r="C1495" i="32"/>
  <c r="C1496" i="32"/>
  <c r="C1497" i="32"/>
  <c r="C1498" i="32"/>
  <c r="C1499" i="32"/>
  <c r="C1500" i="32"/>
  <c r="C1501" i="32"/>
  <c r="C1502" i="32"/>
  <c r="C1503" i="32"/>
  <c r="C1504" i="32"/>
  <c r="C1505" i="32"/>
  <c r="C1506" i="32"/>
  <c r="C1507" i="32"/>
  <c r="C1508" i="32"/>
  <c r="C1509" i="32"/>
  <c r="C1510" i="32"/>
  <c r="C1511" i="32"/>
  <c r="C1512" i="32"/>
  <c r="C1513" i="32"/>
  <c r="C1514" i="32"/>
  <c r="C1515" i="32"/>
  <c r="C1516" i="32"/>
  <c r="C1517" i="32"/>
  <c r="C1518" i="32"/>
  <c r="C1519" i="32"/>
  <c r="C1520" i="32"/>
  <c r="C1521" i="32"/>
  <c r="C1522" i="32"/>
  <c r="C1523" i="32"/>
  <c r="C1524" i="32"/>
  <c r="C1525" i="32"/>
  <c r="C1526" i="32"/>
  <c r="C1527" i="32"/>
  <c r="C1528" i="32"/>
  <c r="C1529" i="32"/>
  <c r="C1530" i="32"/>
  <c r="C1531" i="32"/>
  <c r="C1532" i="32"/>
  <c r="C1533" i="32"/>
  <c r="C1534" i="32"/>
  <c r="C1535" i="32"/>
  <c r="C1536" i="32"/>
  <c r="C1537" i="32"/>
  <c r="C1538" i="32"/>
  <c r="C1539" i="32"/>
  <c r="C1540" i="32"/>
  <c r="C1541" i="32"/>
  <c r="C1542" i="32"/>
  <c r="C1543" i="32"/>
  <c r="C1544" i="32"/>
  <c r="C1545" i="32"/>
  <c r="C1546" i="32"/>
  <c r="C1547" i="32"/>
  <c r="C1548" i="32"/>
  <c r="C1549" i="32"/>
  <c r="C1550" i="32"/>
  <c r="C1551" i="32"/>
  <c r="C1552" i="32"/>
  <c r="C1553" i="32"/>
  <c r="C1554" i="32"/>
  <c r="C1555" i="32"/>
  <c r="C1556" i="32"/>
  <c r="C1557" i="32"/>
  <c r="C1558" i="32"/>
  <c r="C1559" i="32"/>
  <c r="C1560" i="32"/>
  <c r="C1561" i="32"/>
  <c r="C1562" i="32"/>
  <c r="C1563" i="32"/>
  <c r="C1564" i="32"/>
  <c r="C1565" i="32"/>
  <c r="C1566" i="32"/>
  <c r="C1567" i="32"/>
  <c r="C1568" i="32"/>
  <c r="C1569" i="32"/>
  <c r="C1570" i="32"/>
  <c r="C1571" i="32"/>
  <c r="C1572" i="32"/>
  <c r="C1573" i="32"/>
  <c r="C1574" i="32"/>
  <c r="C1575" i="32"/>
  <c r="C1576" i="32"/>
  <c r="C1577" i="32"/>
  <c r="C1578" i="32"/>
  <c r="C1579" i="32"/>
  <c r="C1580" i="32"/>
  <c r="C1581" i="32"/>
  <c r="C1582" i="32"/>
  <c r="C1583" i="32"/>
  <c r="C1584" i="32"/>
  <c r="C1585" i="32"/>
  <c r="C1586" i="32"/>
  <c r="C1587" i="32"/>
  <c r="C1588" i="32"/>
  <c r="C1589" i="32"/>
  <c r="C1590" i="32"/>
  <c r="C1591" i="32"/>
  <c r="C1592" i="32"/>
  <c r="C1593" i="32"/>
  <c r="C1594" i="32"/>
  <c r="C1595" i="32"/>
  <c r="C1596" i="32"/>
  <c r="C1597" i="32"/>
  <c r="C1598" i="32"/>
  <c r="C1599" i="32"/>
  <c r="C1600" i="32"/>
  <c r="C1601" i="32"/>
  <c r="C1602" i="32"/>
  <c r="C1603" i="32"/>
  <c r="C1604" i="32"/>
  <c r="C1605" i="32"/>
  <c r="C1606" i="32"/>
  <c r="C1607" i="32"/>
  <c r="C1608" i="32"/>
  <c r="C1609" i="32"/>
  <c r="C1610" i="32"/>
  <c r="C1611" i="32"/>
  <c r="C1612" i="32"/>
  <c r="C1613" i="32"/>
  <c r="C1614" i="32"/>
  <c r="C1615" i="32"/>
  <c r="C1616" i="32"/>
  <c r="C1617" i="32"/>
  <c r="C1618" i="32"/>
  <c r="C1619" i="32"/>
  <c r="C1620" i="32"/>
  <c r="C1621" i="32"/>
  <c r="C1622" i="32"/>
  <c r="C1623" i="32"/>
  <c r="C1624" i="32"/>
  <c r="C1625" i="32"/>
  <c r="C1626" i="32"/>
  <c r="C1627" i="32"/>
  <c r="C1628" i="32"/>
  <c r="C1629" i="32"/>
  <c r="C1630" i="32"/>
  <c r="C1631" i="32"/>
  <c r="C1632" i="32"/>
  <c r="C1633" i="32"/>
  <c r="C1634" i="32"/>
  <c r="C1635" i="32"/>
  <c r="C1636" i="32"/>
  <c r="C1637" i="32"/>
  <c r="C1638" i="32"/>
  <c r="C1639" i="32"/>
  <c r="C1640" i="32"/>
  <c r="C1641" i="32"/>
  <c r="C1642" i="32"/>
  <c r="C1643" i="32"/>
  <c r="C1644" i="32"/>
  <c r="C1645" i="32"/>
  <c r="C1646" i="32"/>
  <c r="C1647" i="32"/>
  <c r="C1648" i="32"/>
  <c r="C1649" i="32"/>
  <c r="C1650" i="32"/>
  <c r="C1651" i="32"/>
  <c r="C1652" i="32"/>
  <c r="C1653" i="32"/>
  <c r="C1654" i="32"/>
  <c r="C1655" i="32"/>
  <c r="C1656" i="32"/>
  <c r="C1657" i="32"/>
  <c r="C1658" i="32"/>
  <c r="C1659" i="32"/>
  <c r="C1660" i="32"/>
  <c r="C1661" i="32"/>
  <c r="C1662" i="32"/>
  <c r="C1663" i="32"/>
  <c r="C1664" i="32"/>
  <c r="C1665" i="32"/>
  <c r="C1666" i="32"/>
  <c r="C1667" i="32"/>
  <c r="C1668" i="32"/>
  <c r="C1669" i="32"/>
  <c r="C1670" i="32"/>
  <c r="C1671" i="32"/>
  <c r="C1672" i="32"/>
  <c r="C1673" i="32"/>
  <c r="C1674" i="32"/>
  <c r="C1675" i="32"/>
  <c r="C1676" i="32"/>
  <c r="C1677" i="32"/>
  <c r="C1678" i="32"/>
  <c r="C1679" i="32"/>
  <c r="C1680" i="32"/>
  <c r="C1681" i="32"/>
  <c r="C1682" i="32"/>
  <c r="C1683" i="32"/>
  <c r="C1684" i="32"/>
  <c r="C1685" i="32"/>
  <c r="C1686" i="32"/>
  <c r="C1687" i="32"/>
  <c r="C1688" i="32"/>
  <c r="C1689" i="32"/>
  <c r="C1690" i="32"/>
  <c r="C1691" i="32"/>
  <c r="C1692" i="32"/>
  <c r="C1693" i="32"/>
  <c r="C1694" i="32"/>
  <c r="C1695" i="32"/>
  <c r="C1696" i="32"/>
  <c r="C1697" i="32"/>
  <c r="C1698" i="32"/>
  <c r="C1699" i="32"/>
  <c r="C1700" i="32"/>
  <c r="C1701" i="32"/>
  <c r="C1702" i="32"/>
  <c r="C1703" i="32"/>
  <c r="C1704" i="32"/>
  <c r="C1705" i="32"/>
  <c r="C1706" i="32"/>
  <c r="C1707" i="32"/>
  <c r="C1708" i="32"/>
  <c r="C1709" i="32"/>
  <c r="C1710" i="32"/>
  <c r="C1711" i="32"/>
  <c r="C1712" i="32"/>
  <c r="C1713" i="32"/>
  <c r="C1714" i="32"/>
  <c r="C1715" i="32"/>
  <c r="C1716" i="32"/>
  <c r="C1717" i="32"/>
  <c r="C1718" i="32"/>
  <c r="C1719" i="32"/>
  <c r="C1720" i="32"/>
  <c r="C1721" i="32"/>
  <c r="C1722" i="32"/>
  <c r="C1723" i="32"/>
  <c r="C1724" i="32"/>
  <c r="C1725" i="32"/>
  <c r="C1726" i="32"/>
  <c r="C1727" i="32"/>
  <c r="C1728" i="32"/>
  <c r="C1729" i="32"/>
  <c r="C1730" i="32"/>
  <c r="C1731" i="32"/>
  <c r="C1732" i="32"/>
  <c r="C1733" i="32"/>
  <c r="C1734" i="32"/>
  <c r="C1735" i="32"/>
  <c r="C1736" i="32"/>
  <c r="C1737" i="32"/>
  <c r="C1738" i="32"/>
  <c r="C1739" i="32"/>
  <c r="C1740" i="32"/>
  <c r="C1741" i="32"/>
  <c r="C1742" i="32"/>
  <c r="C1743" i="32"/>
  <c r="C1744" i="32"/>
  <c r="C1745" i="32"/>
  <c r="C1746" i="32"/>
  <c r="C1747" i="32"/>
  <c r="C1748" i="32"/>
  <c r="C1749" i="32"/>
  <c r="C1750" i="32"/>
  <c r="C1751" i="32"/>
  <c r="C1752" i="32"/>
  <c r="C1753" i="32"/>
  <c r="C1754" i="32"/>
  <c r="C1755" i="32"/>
  <c r="C1756" i="32"/>
  <c r="C1757" i="32"/>
  <c r="C1758" i="32"/>
  <c r="C1759" i="32"/>
  <c r="C1760" i="32"/>
  <c r="C1761" i="32"/>
  <c r="C1762" i="32"/>
  <c r="C1763" i="32"/>
  <c r="C1764" i="32"/>
  <c r="C1765" i="32"/>
  <c r="C1766" i="32"/>
  <c r="C1767" i="32"/>
  <c r="C1768" i="32"/>
  <c r="C1769" i="32"/>
  <c r="C1770" i="32"/>
  <c r="C1771" i="32"/>
  <c r="C1772" i="32"/>
  <c r="C1773" i="32"/>
  <c r="C1774" i="32"/>
  <c r="C1775" i="32"/>
  <c r="C1776" i="32"/>
  <c r="C1777" i="32"/>
  <c r="C1778" i="32"/>
  <c r="C1779" i="32"/>
  <c r="C1780" i="32"/>
  <c r="C1781" i="32"/>
  <c r="C1782" i="32"/>
  <c r="C1783" i="32"/>
  <c r="C1784" i="32"/>
  <c r="C1785" i="32"/>
  <c r="C1786" i="32"/>
  <c r="C1787" i="32"/>
  <c r="C1788" i="32"/>
  <c r="C1789" i="32"/>
  <c r="C1790" i="32"/>
  <c r="C1791" i="32"/>
  <c r="C1792" i="32"/>
  <c r="C1793" i="32"/>
  <c r="C1794" i="32"/>
  <c r="C1795" i="32"/>
  <c r="C1796" i="32"/>
  <c r="C1797" i="32"/>
  <c r="C1798" i="32"/>
  <c r="C1799" i="32"/>
  <c r="C1800" i="32"/>
  <c r="C1801" i="32"/>
  <c r="C1802" i="32"/>
  <c r="C1803" i="32"/>
  <c r="C1804" i="32"/>
  <c r="C1805" i="32"/>
  <c r="C1806" i="32"/>
  <c r="C1807" i="32"/>
  <c r="C1808" i="32"/>
  <c r="C1809" i="32"/>
  <c r="C1810" i="32"/>
  <c r="C1811" i="32"/>
  <c r="C1812" i="32"/>
  <c r="C1813" i="32"/>
  <c r="C1814" i="32"/>
  <c r="C1815" i="32"/>
  <c r="C1816" i="32"/>
  <c r="C1817" i="32"/>
  <c r="C1818" i="32"/>
  <c r="C1819" i="32"/>
  <c r="C1820" i="32"/>
  <c r="C1821" i="32"/>
  <c r="C1822" i="32"/>
  <c r="C1823" i="32"/>
  <c r="C1824" i="32"/>
  <c r="C1825" i="32"/>
  <c r="C1826" i="32"/>
  <c r="C1827" i="32"/>
  <c r="C1828" i="32"/>
  <c r="C1829" i="32"/>
  <c r="C1830" i="32"/>
  <c r="C1831" i="32"/>
  <c r="C1832" i="32"/>
  <c r="C1833" i="32"/>
  <c r="C1834" i="32"/>
  <c r="C1835" i="32"/>
  <c r="C1836" i="32"/>
  <c r="C1837" i="32"/>
  <c r="C1838" i="32"/>
  <c r="C1839" i="32"/>
  <c r="C1840" i="32"/>
  <c r="C1841" i="32"/>
  <c r="C1842" i="32"/>
  <c r="C1843" i="32"/>
  <c r="C1844" i="32"/>
  <c r="C1845" i="32"/>
  <c r="C1846" i="32"/>
  <c r="C1847" i="32"/>
  <c r="C1848" i="32"/>
  <c r="C1849" i="32"/>
  <c r="C1850" i="32"/>
  <c r="C1851" i="32"/>
  <c r="C1852" i="32"/>
  <c r="C1853" i="32"/>
  <c r="C1854" i="32"/>
  <c r="C1855" i="32"/>
  <c r="C1856" i="32"/>
  <c r="C1857" i="32"/>
  <c r="C1858" i="32"/>
  <c r="C1859" i="32"/>
  <c r="C1860" i="32"/>
  <c r="C1861" i="32"/>
  <c r="C1862" i="32"/>
  <c r="C1863" i="32"/>
  <c r="C1864" i="32"/>
  <c r="C1865" i="32"/>
  <c r="C1866" i="32"/>
  <c r="C1867" i="32"/>
  <c r="C1868" i="32"/>
  <c r="C1869" i="32"/>
  <c r="C1870" i="32"/>
  <c r="C1871" i="32"/>
  <c r="C1872" i="32"/>
  <c r="C1873" i="32"/>
  <c r="C1874" i="32"/>
  <c r="C1875" i="32"/>
  <c r="C1876" i="32"/>
  <c r="C1877" i="32"/>
  <c r="C1878" i="32"/>
  <c r="C1879" i="32"/>
  <c r="C1880" i="32"/>
  <c r="C1881" i="32"/>
  <c r="C1882" i="32"/>
  <c r="C1883" i="32"/>
  <c r="C1884" i="32"/>
  <c r="C1885" i="32"/>
  <c r="C1886" i="32"/>
  <c r="C1887" i="32"/>
  <c r="C1888" i="32"/>
  <c r="C1889" i="32"/>
  <c r="C1890" i="32"/>
  <c r="C1891" i="32"/>
  <c r="C1892" i="32"/>
  <c r="C1893" i="32"/>
  <c r="C1894" i="32"/>
  <c r="C1895" i="32"/>
  <c r="C1896" i="32"/>
  <c r="C1897" i="32"/>
  <c r="C1898" i="32"/>
  <c r="C1899" i="32"/>
  <c r="C1900" i="32"/>
  <c r="C1901" i="32"/>
  <c r="C1902" i="32"/>
  <c r="C1903" i="32"/>
  <c r="C1904" i="32"/>
  <c r="C1905" i="32"/>
  <c r="C1906" i="32"/>
  <c r="C1907" i="32"/>
  <c r="C1908" i="32"/>
  <c r="C1909" i="32"/>
  <c r="C1910" i="32"/>
  <c r="C1911" i="32"/>
  <c r="C1912" i="32"/>
  <c r="C1913" i="32"/>
  <c r="C1914" i="32"/>
  <c r="C1915" i="32"/>
  <c r="C1916" i="32"/>
  <c r="C1917" i="32"/>
  <c r="C1918" i="32"/>
  <c r="C1919" i="32"/>
  <c r="C1920" i="32"/>
  <c r="C1921" i="32"/>
  <c r="C1922" i="32"/>
  <c r="C1923" i="32"/>
  <c r="C1924" i="32"/>
  <c r="C1925" i="32"/>
  <c r="C1926" i="32"/>
  <c r="C1927" i="32"/>
  <c r="C1928" i="32"/>
  <c r="C1929" i="32"/>
  <c r="C1930" i="32"/>
  <c r="C1931" i="32"/>
  <c r="C1932" i="32"/>
  <c r="C1933" i="32"/>
  <c r="C1934" i="32"/>
  <c r="C1935" i="32"/>
  <c r="C1936" i="32"/>
  <c r="C1937" i="32"/>
  <c r="C1938" i="32"/>
  <c r="C1939" i="32"/>
  <c r="C1940" i="32"/>
  <c r="C1941" i="32"/>
  <c r="C1942" i="32"/>
  <c r="C1943" i="32"/>
  <c r="C1944" i="32"/>
  <c r="C1945" i="32"/>
  <c r="C1946" i="32"/>
  <c r="C1947" i="32"/>
  <c r="C1948" i="32"/>
  <c r="C1949" i="32"/>
  <c r="C1950" i="32"/>
  <c r="C1951" i="32"/>
  <c r="C1952" i="32"/>
  <c r="C1953" i="32"/>
  <c r="C1954" i="32"/>
  <c r="C1955" i="32"/>
  <c r="C1956" i="32"/>
  <c r="C1957" i="32"/>
  <c r="C1958" i="32"/>
  <c r="C1959" i="32"/>
  <c r="C1960" i="32"/>
  <c r="C1961" i="32"/>
  <c r="C1962" i="32"/>
  <c r="C1963" i="32"/>
  <c r="C1964" i="32"/>
  <c r="C1965" i="32"/>
  <c r="C1966" i="32"/>
  <c r="C1967" i="32"/>
  <c r="C1968" i="32"/>
  <c r="C1969" i="32"/>
  <c r="C1970" i="32"/>
  <c r="C1971" i="32"/>
  <c r="C1972" i="32"/>
  <c r="C1973" i="32"/>
  <c r="C1974" i="32"/>
  <c r="C1975" i="32"/>
  <c r="C1976" i="32"/>
  <c r="C1977" i="32"/>
  <c r="C1978" i="32"/>
  <c r="C1979" i="32"/>
  <c r="C1980" i="32"/>
  <c r="C1981" i="32"/>
  <c r="C1982" i="32"/>
  <c r="C1983" i="32"/>
  <c r="C1984" i="32"/>
  <c r="C1985" i="32"/>
  <c r="C1986" i="32"/>
  <c r="C1987" i="32"/>
  <c r="C1988" i="32"/>
  <c r="C1989" i="32"/>
  <c r="C1990" i="32"/>
  <c r="C1991" i="32"/>
  <c r="C1992" i="32"/>
  <c r="C1993" i="32"/>
  <c r="C1994" i="32"/>
  <c r="C1995" i="32"/>
  <c r="C1996" i="32"/>
  <c r="C1997" i="32"/>
  <c r="C1998" i="32"/>
  <c r="C1999" i="32"/>
  <c r="C2000" i="32"/>
  <c r="C2001" i="32"/>
  <c r="C2002" i="32"/>
  <c r="C2003" i="32"/>
  <c r="C2004" i="32"/>
  <c r="C2005" i="32"/>
  <c r="C2006" i="32"/>
  <c r="C2007" i="32"/>
  <c r="C2008" i="32"/>
  <c r="C2009" i="32"/>
  <c r="C2010" i="32"/>
  <c r="C2011" i="32"/>
  <c r="C2012" i="32"/>
  <c r="C2013" i="32"/>
  <c r="C2014" i="32"/>
  <c r="C2015" i="32"/>
  <c r="C2016" i="32"/>
  <c r="C2017" i="32"/>
  <c r="C2018" i="32"/>
  <c r="C2019" i="32"/>
  <c r="C2020" i="32"/>
  <c r="C2021" i="32"/>
  <c r="C2022" i="32"/>
  <c r="C2023" i="32"/>
  <c r="C2024" i="32"/>
  <c r="C2025" i="32"/>
  <c r="C2026" i="32"/>
  <c r="C2027" i="32"/>
  <c r="C2028" i="32"/>
  <c r="C2029" i="32"/>
  <c r="C2030" i="32"/>
  <c r="C2031" i="32"/>
  <c r="C2032" i="32"/>
  <c r="C2033" i="32"/>
  <c r="C2034" i="32"/>
  <c r="C2035" i="32"/>
  <c r="C2036" i="32"/>
  <c r="C2037" i="32"/>
  <c r="C2038" i="32"/>
  <c r="C2039" i="32"/>
  <c r="C2040" i="32"/>
  <c r="C2041" i="32"/>
  <c r="C2042" i="32"/>
  <c r="C2043" i="32"/>
  <c r="C2044" i="32"/>
  <c r="C2045" i="32"/>
  <c r="C2046" i="32"/>
  <c r="C2047" i="32"/>
  <c r="C2048" i="32"/>
  <c r="C2049" i="32"/>
  <c r="C2050" i="32"/>
  <c r="C2051" i="32"/>
  <c r="C2052" i="32"/>
  <c r="C2053" i="32"/>
  <c r="C2054" i="32"/>
  <c r="C2055" i="32"/>
  <c r="C2056" i="32"/>
  <c r="C2057" i="32"/>
  <c r="C2058" i="32"/>
  <c r="C2059" i="32"/>
  <c r="C2060" i="32"/>
  <c r="C2061" i="32"/>
  <c r="C2062" i="32"/>
  <c r="C2063" i="32"/>
  <c r="C2064" i="32"/>
  <c r="C2065" i="32"/>
  <c r="C2066" i="32"/>
  <c r="C2067" i="32"/>
  <c r="C2068" i="32"/>
  <c r="C2069" i="32"/>
  <c r="C2070" i="32"/>
  <c r="C2071" i="32"/>
  <c r="C2072" i="32"/>
  <c r="C2073" i="32"/>
  <c r="C2074" i="32"/>
  <c r="C2075" i="32"/>
  <c r="C2076" i="32"/>
  <c r="C2077" i="32"/>
  <c r="C2078" i="32"/>
  <c r="C2079" i="32"/>
  <c r="C2080" i="32"/>
  <c r="C2081" i="32"/>
  <c r="C2082" i="32"/>
  <c r="C2083" i="32"/>
  <c r="C2084" i="32"/>
  <c r="C2085" i="32"/>
  <c r="C2086" i="32"/>
  <c r="C2087" i="32"/>
  <c r="C2088" i="32"/>
  <c r="C2089" i="32"/>
  <c r="C2090" i="32"/>
  <c r="C2091" i="32"/>
  <c r="C2092" i="32"/>
  <c r="C2093" i="32"/>
  <c r="D2093" i="32"/>
  <c r="C2094" i="32"/>
  <c r="D2094" i="32"/>
  <c r="C2095" i="32"/>
  <c r="D2095" i="32"/>
  <c r="C2096" i="32"/>
  <c r="D2096" i="32"/>
  <c r="C2097" i="32"/>
  <c r="D2097" i="32"/>
  <c r="C2098" i="32"/>
  <c r="D2098" i="32"/>
  <c r="C2099" i="32"/>
  <c r="D2099" i="32"/>
  <c r="C2100" i="32"/>
  <c r="D2100" i="32"/>
  <c r="C2101" i="32"/>
  <c r="D2101" i="32"/>
  <c r="C2102" i="32"/>
  <c r="D2102" i="32"/>
  <c r="C2103" i="32"/>
  <c r="D2103" i="32"/>
  <c r="C2104" i="32"/>
  <c r="D2104" i="32"/>
  <c r="C2105" i="32"/>
  <c r="D2105" i="32"/>
  <c r="C2106" i="32"/>
  <c r="D2106" i="32"/>
  <c r="C2107" i="32"/>
  <c r="D2107" i="32"/>
  <c r="C2108" i="32"/>
  <c r="D2108" i="32"/>
  <c r="C2109" i="32"/>
  <c r="D2109" i="32"/>
  <c r="C2110" i="32"/>
  <c r="D2110" i="32"/>
  <c r="C2111" i="32"/>
  <c r="D2111" i="32"/>
  <c r="C2112" i="32"/>
  <c r="D2112" i="32"/>
  <c r="C2113" i="32"/>
  <c r="D2113" i="32"/>
  <c r="C2114" i="32"/>
  <c r="D2114" i="32"/>
  <c r="C2115" i="32"/>
  <c r="D2115" i="32"/>
  <c r="C2116" i="32"/>
  <c r="D2116" i="32"/>
  <c r="C2117" i="32"/>
  <c r="D2117" i="32"/>
  <c r="C2118" i="32"/>
  <c r="D2118" i="32"/>
  <c r="C2119" i="32"/>
  <c r="D2119" i="32"/>
  <c r="C2120" i="32"/>
  <c r="D2120" i="32"/>
  <c r="C2121" i="32"/>
  <c r="D2121" i="32"/>
  <c r="C2122" i="32"/>
  <c r="D2122" i="32"/>
  <c r="C2123" i="32"/>
  <c r="D2123" i="32"/>
  <c r="C2124" i="32"/>
  <c r="D2124" i="32"/>
  <c r="C2125" i="32"/>
  <c r="D2125" i="32"/>
  <c r="C2126" i="32"/>
  <c r="D2126" i="32"/>
  <c r="C2127" i="32"/>
  <c r="D2127" i="32"/>
  <c r="C2128" i="32"/>
  <c r="D2128" i="32"/>
  <c r="C2129" i="32"/>
  <c r="D2129" i="32"/>
  <c r="C2130" i="32"/>
  <c r="D2130" i="32"/>
  <c r="C2131" i="32"/>
  <c r="D2131" i="32"/>
  <c r="C2132" i="32"/>
  <c r="D2132" i="32"/>
  <c r="C2133" i="32"/>
  <c r="D2133" i="32"/>
  <c r="C2134" i="32"/>
  <c r="D2134" i="32"/>
  <c r="C2135" i="32"/>
  <c r="D2135" i="32"/>
  <c r="C2136" i="32"/>
  <c r="D2136" i="32"/>
  <c r="C2137" i="32"/>
  <c r="D2137" i="32"/>
  <c r="C2138" i="32"/>
  <c r="D2138" i="32"/>
  <c r="C2139" i="32"/>
  <c r="D2139" i="32"/>
  <c r="C2140" i="32"/>
  <c r="D2140" i="32"/>
  <c r="C2141" i="32"/>
  <c r="D2141" i="32"/>
  <c r="C2142" i="32"/>
  <c r="D2142" i="32"/>
  <c r="C2143" i="32"/>
  <c r="D2143" i="32"/>
  <c r="C2144" i="32"/>
  <c r="D2144" i="32"/>
  <c r="C2145" i="32"/>
  <c r="D2145" i="32"/>
  <c r="C2146" i="32"/>
  <c r="D2146" i="32"/>
  <c r="C2147" i="32"/>
  <c r="D2147" i="32"/>
  <c r="C2148" i="32"/>
  <c r="D2148" i="32"/>
  <c r="C2149" i="32"/>
  <c r="D2149" i="32"/>
  <c r="C2150" i="32"/>
  <c r="D2150" i="32"/>
  <c r="C2151" i="32"/>
  <c r="D2151" i="32"/>
  <c r="C2152" i="32"/>
  <c r="D2152" i="32"/>
  <c r="C2153" i="32"/>
  <c r="D2153" i="32"/>
  <c r="C2154" i="32"/>
  <c r="D2154" i="32"/>
  <c r="C2155" i="32"/>
  <c r="D2155" i="32"/>
  <c r="C2156" i="32"/>
  <c r="D2156" i="32"/>
  <c r="C2157" i="32"/>
  <c r="D2157" i="32"/>
  <c r="C2158" i="32"/>
  <c r="D2158" i="32"/>
  <c r="C2159" i="32"/>
  <c r="D2159" i="32"/>
  <c r="C2160" i="32"/>
  <c r="D2160" i="32"/>
  <c r="C2161" i="32"/>
  <c r="D2161" i="32"/>
  <c r="C2162" i="32"/>
  <c r="D2162" i="32"/>
  <c r="C2163" i="32"/>
  <c r="D2163" i="32"/>
  <c r="C2164" i="32"/>
  <c r="D2164" i="32"/>
  <c r="C2165" i="32"/>
  <c r="D2165" i="32"/>
  <c r="C2166" i="32"/>
  <c r="D2166" i="32"/>
  <c r="C2167" i="32"/>
  <c r="D2167" i="32"/>
  <c r="C2168" i="32"/>
  <c r="D2168" i="32"/>
  <c r="C2169" i="32"/>
  <c r="D2169" i="32"/>
  <c r="C2170" i="32"/>
  <c r="D2170" i="32"/>
  <c r="C2171" i="32"/>
  <c r="D2171" i="32"/>
  <c r="C2172" i="32"/>
  <c r="D2172" i="32"/>
  <c r="C2173" i="32"/>
  <c r="D2173" i="32"/>
  <c r="C2174" i="32"/>
  <c r="D2174" i="32"/>
  <c r="C2175" i="32"/>
  <c r="D2175" i="32"/>
  <c r="C2176" i="32"/>
  <c r="D2176" i="32"/>
  <c r="C2177" i="32"/>
  <c r="D2177" i="32"/>
  <c r="C2178" i="32"/>
  <c r="D2178" i="32"/>
  <c r="C2179" i="32"/>
  <c r="D2179" i="32"/>
  <c r="C2180" i="32"/>
  <c r="D2180" i="32"/>
  <c r="C2181" i="32"/>
  <c r="D2181" i="32"/>
  <c r="C2182" i="32"/>
  <c r="D2182" i="32"/>
  <c r="C2183" i="32"/>
  <c r="D2183" i="32"/>
  <c r="C2184" i="32"/>
  <c r="D2184" i="32"/>
  <c r="C2185" i="32"/>
  <c r="D2185" i="32"/>
  <c r="C2186" i="32"/>
  <c r="D2186" i="32"/>
  <c r="C2187" i="32"/>
  <c r="D2187" i="32"/>
  <c r="C2188" i="32"/>
  <c r="D2188" i="32"/>
  <c r="C2189" i="32"/>
  <c r="D2189" i="32"/>
  <c r="C2190" i="32"/>
  <c r="D2190" i="32"/>
  <c r="C2191" i="32"/>
  <c r="D2191" i="32"/>
  <c r="C2192" i="32"/>
  <c r="D2192" i="32"/>
  <c r="C2193" i="32"/>
  <c r="D2193" i="32"/>
  <c r="C2194" i="32"/>
  <c r="D2194" i="32"/>
  <c r="C2195" i="32"/>
  <c r="D2195" i="32"/>
  <c r="C2196" i="32"/>
  <c r="D2196" i="32"/>
  <c r="C2197" i="32"/>
  <c r="D2197" i="32"/>
  <c r="C2198" i="32"/>
  <c r="D2198" i="32"/>
  <c r="C2199" i="32"/>
  <c r="D2199" i="32"/>
  <c r="C2200" i="32"/>
  <c r="D2200" i="32"/>
  <c r="C2201" i="32"/>
  <c r="D2201" i="32"/>
  <c r="C2202" i="32"/>
  <c r="D2202" i="32"/>
  <c r="C2203" i="32"/>
  <c r="D2203" i="32"/>
  <c r="C2204" i="32"/>
  <c r="D2204" i="32"/>
  <c r="C2205" i="32"/>
  <c r="D2205" i="32"/>
  <c r="C2206" i="32"/>
  <c r="D2206" i="32"/>
  <c r="C2207" i="32"/>
  <c r="D2207" i="32"/>
  <c r="C2208" i="32"/>
  <c r="D2208" i="32"/>
  <c r="C2209" i="32"/>
  <c r="D2209" i="32"/>
  <c r="C2210" i="32"/>
  <c r="D2210" i="32"/>
  <c r="C2211" i="32"/>
  <c r="D2211" i="32"/>
  <c r="C2212" i="32"/>
  <c r="D2212" i="32"/>
  <c r="C2213" i="32"/>
  <c r="D2213" i="32"/>
  <c r="C2214" i="32"/>
  <c r="D2214" i="32"/>
  <c r="C2215" i="32"/>
  <c r="D2215" i="32"/>
  <c r="C2216" i="32"/>
  <c r="D2216" i="32"/>
  <c r="C2217" i="32"/>
  <c r="D2217" i="32"/>
  <c r="C2218" i="32"/>
  <c r="D2218" i="32"/>
  <c r="C2219" i="32"/>
  <c r="D2219" i="32"/>
  <c r="C2220" i="32"/>
  <c r="D2220" i="32"/>
  <c r="C2221" i="32"/>
  <c r="D2221" i="32"/>
  <c r="C2222" i="32"/>
  <c r="D2222" i="32"/>
  <c r="C2223" i="32"/>
  <c r="D2223" i="32"/>
  <c r="C2224" i="32"/>
  <c r="D2224" i="32"/>
  <c r="C2225" i="32"/>
  <c r="D2225" i="32"/>
  <c r="C2226" i="32"/>
  <c r="D2226" i="32"/>
  <c r="C2227" i="32"/>
  <c r="D2227" i="32"/>
  <c r="C2228" i="32"/>
  <c r="D2228" i="32"/>
  <c r="C2229" i="32"/>
  <c r="D2229" i="32"/>
  <c r="C2230" i="32"/>
  <c r="D2230" i="32"/>
  <c r="C2231" i="32"/>
  <c r="D2231" i="32"/>
  <c r="C2232" i="32"/>
  <c r="D2232" i="32"/>
  <c r="C2233" i="32"/>
  <c r="D2233" i="32"/>
  <c r="C2234" i="32"/>
  <c r="D2234" i="32"/>
  <c r="C2235" i="32"/>
  <c r="D2235" i="32"/>
  <c r="C2236" i="32"/>
  <c r="D2236" i="32"/>
  <c r="C2237" i="32"/>
  <c r="D2237" i="32"/>
  <c r="C2238" i="32"/>
  <c r="D2238" i="32"/>
  <c r="C2239" i="32"/>
  <c r="D2239" i="32"/>
  <c r="C2240" i="32"/>
  <c r="D2240" i="32"/>
  <c r="C2241" i="32"/>
  <c r="D2241" i="32"/>
  <c r="C2242" i="32"/>
  <c r="D2242" i="32"/>
  <c r="C2243" i="32"/>
  <c r="D2243" i="32"/>
  <c r="C2244" i="32"/>
  <c r="D2244" i="32"/>
  <c r="C2245" i="32"/>
  <c r="D2245" i="32"/>
  <c r="C2246" i="32"/>
  <c r="D2246" i="32"/>
  <c r="C2247" i="32"/>
  <c r="D2247" i="32"/>
  <c r="C2248" i="32"/>
  <c r="D2248" i="32"/>
  <c r="C2249" i="32"/>
  <c r="D2249" i="32"/>
  <c r="C2250" i="32"/>
  <c r="D2250" i="32"/>
  <c r="C2251" i="32"/>
  <c r="D2251" i="32"/>
  <c r="C2252" i="32"/>
  <c r="D2252" i="32"/>
  <c r="C2253" i="32"/>
  <c r="D2253" i="32"/>
  <c r="C2254" i="32"/>
  <c r="D2254" i="32"/>
  <c r="C2255" i="32"/>
  <c r="D2255" i="32"/>
  <c r="C2256" i="32"/>
  <c r="D2256" i="32"/>
  <c r="C2257" i="32"/>
  <c r="D2257" i="32"/>
  <c r="C2258" i="32"/>
  <c r="D2258" i="32"/>
  <c r="C2259" i="32"/>
  <c r="D2259" i="32"/>
  <c r="C2260" i="32"/>
  <c r="D2260" i="32"/>
  <c r="C2261" i="32"/>
  <c r="D2261" i="32"/>
  <c r="C2262" i="32"/>
  <c r="D2262" i="32"/>
  <c r="C2263" i="32"/>
  <c r="D2263" i="32"/>
  <c r="C2264" i="32"/>
  <c r="D2264" i="32"/>
  <c r="C2265" i="32"/>
  <c r="D2265" i="32"/>
  <c r="C2266" i="32"/>
  <c r="D2266" i="32"/>
  <c r="C2267" i="32"/>
  <c r="D2267" i="32"/>
  <c r="C2268" i="32"/>
  <c r="D2268" i="32"/>
  <c r="C2269" i="32"/>
  <c r="D2269" i="32"/>
  <c r="C2270" i="32"/>
  <c r="D2270" i="32"/>
  <c r="C2271" i="32"/>
  <c r="D2271" i="32"/>
  <c r="C2272" i="32"/>
  <c r="D2272" i="32"/>
  <c r="C2273" i="32"/>
  <c r="D2273" i="32"/>
  <c r="C2274" i="32"/>
  <c r="D2274" i="32"/>
  <c r="C2275" i="32"/>
  <c r="D2275" i="32"/>
  <c r="C2276" i="32"/>
  <c r="D2276" i="32"/>
  <c r="C2277" i="32"/>
  <c r="D2277" i="32"/>
  <c r="C2278" i="32"/>
  <c r="D2278" i="32"/>
  <c r="C2279" i="32"/>
  <c r="D2279" i="32"/>
  <c r="C2280" i="32"/>
  <c r="D2280" i="32"/>
  <c r="C2281" i="32"/>
  <c r="D2281" i="32"/>
  <c r="C2282" i="32"/>
  <c r="D2282" i="32"/>
  <c r="C2283" i="32"/>
  <c r="D2283" i="32"/>
  <c r="C2284" i="32"/>
  <c r="D2284" i="32"/>
  <c r="C2285" i="32"/>
  <c r="D2285" i="32"/>
  <c r="C2286" i="32"/>
  <c r="D2286" i="32"/>
  <c r="C2287" i="32"/>
  <c r="D2287" i="32"/>
  <c r="C2288" i="32"/>
  <c r="D2288" i="32"/>
  <c r="C2289" i="32"/>
  <c r="D2289" i="32"/>
  <c r="C2290" i="32"/>
  <c r="D2290" i="32"/>
  <c r="C2291" i="32"/>
  <c r="D2291" i="32"/>
  <c r="C2292" i="32"/>
  <c r="D2292" i="32"/>
  <c r="C2293" i="32"/>
  <c r="D2293" i="32"/>
  <c r="C2294" i="32"/>
  <c r="D2294" i="32"/>
  <c r="C2295" i="32"/>
  <c r="D2295" i="32"/>
  <c r="C2296" i="32"/>
  <c r="D2296" i="32"/>
  <c r="C2297" i="32"/>
  <c r="D2297" i="32"/>
  <c r="C2298" i="32"/>
  <c r="D2298" i="32"/>
  <c r="C2299" i="32"/>
  <c r="D2299" i="32"/>
  <c r="C2300" i="32"/>
  <c r="D2300" i="32"/>
  <c r="C2301" i="32"/>
  <c r="D2301" i="32"/>
  <c r="C2302" i="32"/>
  <c r="D2302" i="32"/>
  <c r="C2303" i="32"/>
  <c r="D2303" i="32"/>
  <c r="C2304" i="32"/>
  <c r="D2304" i="32"/>
  <c r="C2305" i="32"/>
  <c r="D2305" i="32"/>
  <c r="C2306" i="32"/>
  <c r="D2306" i="32"/>
  <c r="C2307" i="32"/>
  <c r="D2307" i="32"/>
  <c r="C2308" i="32"/>
  <c r="D2308" i="32"/>
  <c r="C2309" i="32"/>
  <c r="D2309" i="32"/>
  <c r="C2310" i="32"/>
  <c r="D2310" i="32"/>
  <c r="C2311" i="32"/>
  <c r="D2311" i="32"/>
  <c r="C2312" i="32"/>
  <c r="D2312" i="32"/>
  <c r="C2313" i="32"/>
  <c r="D2313" i="32"/>
  <c r="C2314" i="32"/>
  <c r="D2314" i="32"/>
  <c r="C2315" i="32"/>
  <c r="D2315" i="32"/>
  <c r="C2316" i="32"/>
  <c r="D2316" i="32"/>
  <c r="C2317" i="32"/>
  <c r="D2317" i="32"/>
  <c r="C2318" i="32"/>
  <c r="D2318" i="32"/>
  <c r="C2319" i="32"/>
  <c r="D2319" i="32"/>
  <c r="C2320" i="32"/>
  <c r="D2320" i="32"/>
  <c r="C2321" i="32"/>
  <c r="D2321" i="32"/>
  <c r="C2322" i="32"/>
  <c r="D2322" i="32"/>
  <c r="C2323" i="32"/>
  <c r="D2323" i="32"/>
  <c r="C2324" i="32"/>
  <c r="D2324" i="32"/>
  <c r="C2325" i="32"/>
  <c r="D2325" i="32"/>
  <c r="C2326" i="32"/>
  <c r="D2326" i="32"/>
  <c r="C2327" i="32"/>
  <c r="D2327" i="32"/>
  <c r="C2328" i="32"/>
  <c r="D2328" i="32"/>
  <c r="C2329" i="32"/>
  <c r="D2329" i="32"/>
  <c r="C2330" i="32"/>
  <c r="D2330" i="32"/>
  <c r="C2331" i="32"/>
  <c r="D2331" i="32"/>
  <c r="C2332" i="32"/>
  <c r="D2332" i="32"/>
  <c r="C2333" i="32"/>
  <c r="D2333" i="32"/>
  <c r="C2334" i="32"/>
  <c r="D2334" i="32"/>
  <c r="C2335" i="32"/>
  <c r="D2335" i="32"/>
  <c r="C2336" i="32"/>
  <c r="D2336" i="32"/>
  <c r="C2337" i="32"/>
  <c r="D2337" i="32"/>
  <c r="C2338" i="32"/>
  <c r="D2338" i="32"/>
  <c r="C2339" i="32"/>
  <c r="D2339" i="32"/>
  <c r="C2340" i="32"/>
  <c r="D2340" i="32"/>
  <c r="C2341" i="32"/>
  <c r="D2341" i="32"/>
  <c r="C2342" i="32"/>
  <c r="D2342" i="32"/>
  <c r="C2343" i="32"/>
  <c r="D2343" i="32"/>
  <c r="C2344" i="32"/>
  <c r="D2344" i="32"/>
  <c r="C2345" i="32"/>
  <c r="D2345" i="32"/>
  <c r="C2346" i="32"/>
  <c r="D2346" i="32"/>
  <c r="C2347" i="32"/>
  <c r="D2347" i="32"/>
  <c r="C2348" i="32"/>
  <c r="D2348" i="32"/>
  <c r="C2349" i="32"/>
  <c r="D2349" i="32"/>
  <c r="C2350" i="32"/>
  <c r="D2350" i="32"/>
  <c r="C2351" i="32"/>
  <c r="D2351" i="32"/>
  <c r="C2352" i="32"/>
  <c r="D2352" i="32"/>
  <c r="C2353" i="32"/>
  <c r="D2353" i="32"/>
  <c r="C2354" i="32"/>
  <c r="D2354" i="32"/>
  <c r="C2355" i="32"/>
  <c r="E2355" i="32"/>
  <c r="C2356" i="32"/>
  <c r="E2356" i="32"/>
  <c r="C2357" i="32"/>
  <c r="E2357" i="32"/>
  <c r="C2358" i="32"/>
  <c r="E2358" i="32"/>
  <c r="C2359" i="32"/>
  <c r="E2359" i="32"/>
  <c r="C2360" i="32"/>
  <c r="E2360" i="32"/>
  <c r="C2361" i="32"/>
  <c r="E2361" i="32"/>
  <c r="C2362" i="32"/>
  <c r="E2362" i="32"/>
  <c r="C2363" i="32"/>
  <c r="E2363" i="32"/>
  <c r="C2364" i="32"/>
  <c r="E2364" i="32"/>
  <c r="C2365" i="32"/>
  <c r="E2365" i="32"/>
  <c r="C2366" i="32"/>
  <c r="E2366" i="32"/>
  <c r="C2367" i="32"/>
  <c r="E2367" i="32"/>
  <c r="C2368" i="32"/>
  <c r="E2368" i="32"/>
  <c r="C2369" i="32"/>
  <c r="E2369" i="32"/>
  <c r="C2370" i="32"/>
  <c r="E2370" i="32"/>
  <c r="C2371" i="32"/>
  <c r="E2371" i="32"/>
  <c r="C2372" i="32"/>
  <c r="E2372" i="32"/>
  <c r="C2373" i="32"/>
  <c r="E2373" i="32"/>
  <c r="C2374" i="32"/>
  <c r="E2374" i="32"/>
  <c r="C2375" i="32"/>
  <c r="E2375" i="32"/>
  <c r="C2376" i="32"/>
  <c r="E2376" i="32"/>
  <c r="C2377" i="32"/>
  <c r="E2377" i="32"/>
  <c r="C2378" i="32"/>
  <c r="E2378" i="32"/>
  <c r="C2379" i="32"/>
  <c r="E2379" i="32"/>
  <c r="C2380" i="32"/>
  <c r="E2380" i="32"/>
  <c r="C2381" i="32"/>
  <c r="E2381" i="32"/>
  <c r="C2382" i="32"/>
  <c r="E2382" i="32"/>
  <c r="C2383" i="32"/>
  <c r="E2383" i="32"/>
  <c r="C2384" i="32"/>
  <c r="E2384" i="32"/>
  <c r="C2385" i="32"/>
  <c r="E2385" i="32"/>
  <c r="C2386" i="32"/>
  <c r="E2386" i="32"/>
  <c r="C2387" i="32"/>
  <c r="E2387" i="32"/>
  <c r="C2388" i="32"/>
  <c r="E2388" i="32"/>
  <c r="C2389" i="32"/>
  <c r="E2389" i="32"/>
  <c r="C2390" i="32"/>
  <c r="E2390" i="32"/>
  <c r="C2391" i="32"/>
  <c r="E2391" i="32"/>
  <c r="C2392" i="32"/>
  <c r="E2392" i="32"/>
  <c r="C2393" i="32"/>
  <c r="E2393" i="32"/>
  <c r="C2394" i="32"/>
  <c r="E2394" i="32"/>
  <c r="C2395" i="32"/>
  <c r="E2395" i="32"/>
  <c r="C2396" i="32"/>
  <c r="E2396" i="32"/>
  <c r="C2397" i="32"/>
  <c r="E2397" i="32"/>
  <c r="C2398" i="32"/>
  <c r="E2398" i="32"/>
  <c r="C2399" i="32"/>
  <c r="E2399" i="32"/>
  <c r="C2400" i="32"/>
  <c r="E2400" i="32"/>
  <c r="C2401" i="32"/>
  <c r="E2401" i="32"/>
  <c r="C2402" i="32"/>
  <c r="E2402" i="32"/>
  <c r="C2403" i="32"/>
  <c r="E2403" i="32"/>
  <c r="C2404" i="32"/>
  <c r="E2404" i="32"/>
  <c r="C2405" i="32"/>
  <c r="E2405" i="32"/>
  <c r="C2406" i="32"/>
  <c r="E2406" i="32"/>
  <c r="C2407" i="32"/>
  <c r="E2407" i="32"/>
  <c r="C2408" i="32"/>
  <c r="E2408" i="32"/>
  <c r="C2409" i="32"/>
  <c r="E2409" i="32"/>
  <c r="C2410" i="32"/>
  <c r="E2410" i="32"/>
  <c r="C2411" i="32"/>
  <c r="E2411" i="32"/>
  <c r="C2412" i="32"/>
  <c r="E2412" i="32"/>
  <c r="C2413" i="32"/>
  <c r="E2413" i="32"/>
  <c r="C2414" i="32"/>
  <c r="E2414" i="32"/>
  <c r="C2415" i="32"/>
  <c r="E2415" i="32"/>
  <c r="C2416" i="32"/>
  <c r="E2416" i="32"/>
  <c r="C2417" i="32"/>
  <c r="E2417" i="32"/>
  <c r="C2418" i="32"/>
  <c r="E2418" i="32"/>
  <c r="C2419" i="32"/>
  <c r="E2419" i="32"/>
  <c r="C2420" i="32"/>
  <c r="E2420" i="32"/>
  <c r="C2421" i="32"/>
  <c r="E2421" i="32"/>
  <c r="C2422" i="32"/>
  <c r="E2422" i="32"/>
  <c r="C2423" i="32"/>
  <c r="E2423" i="32"/>
  <c r="C2424" i="32"/>
  <c r="E2424" i="32"/>
  <c r="C2425" i="32"/>
  <c r="E2425" i="32"/>
  <c r="C2426" i="32"/>
  <c r="E2426" i="32"/>
  <c r="C2427" i="32"/>
  <c r="E2427" i="32"/>
  <c r="C2428" i="32"/>
  <c r="E2428" i="32"/>
  <c r="C2429" i="32"/>
  <c r="E2429" i="32"/>
  <c r="C2430" i="32"/>
  <c r="E2430" i="32"/>
  <c r="C2431" i="32"/>
  <c r="E2431" i="32"/>
  <c r="C2432" i="32"/>
  <c r="E2432" i="32"/>
  <c r="C2433" i="32"/>
  <c r="E2433" i="32"/>
  <c r="C2434" i="32"/>
  <c r="E2434" i="32"/>
  <c r="C2435" i="32"/>
  <c r="E2435" i="32"/>
  <c r="C2436" i="32"/>
  <c r="E2436" i="32"/>
  <c r="C2437" i="32"/>
  <c r="E2437" i="32"/>
  <c r="C2438" i="32"/>
  <c r="E2438" i="32"/>
  <c r="C2439" i="32"/>
  <c r="E2439" i="32"/>
  <c r="C2440" i="32"/>
  <c r="E2440" i="32"/>
  <c r="C2441" i="32"/>
  <c r="E2441" i="32"/>
  <c r="C2442" i="32"/>
  <c r="E2442" i="32"/>
  <c r="C2443" i="32"/>
  <c r="E2443" i="32"/>
  <c r="C2444" i="32"/>
  <c r="E2444" i="32"/>
  <c r="C2445" i="32"/>
  <c r="E2445" i="32"/>
  <c r="C2446" i="32"/>
  <c r="E2446" i="32"/>
  <c r="C2447" i="32"/>
  <c r="E2447" i="32"/>
  <c r="C2448" i="32"/>
  <c r="E2448" i="32"/>
  <c r="C2449" i="32"/>
  <c r="E2449" i="32"/>
  <c r="C2450" i="32"/>
  <c r="E2450" i="32"/>
  <c r="C2451" i="32"/>
  <c r="E2451" i="32"/>
  <c r="C2452" i="32"/>
  <c r="E2452" i="32"/>
  <c r="C2453" i="32"/>
  <c r="E2453" i="32"/>
  <c r="C2454" i="32"/>
  <c r="E2454" i="32"/>
  <c r="C2455" i="32"/>
  <c r="E2455" i="32"/>
  <c r="C2456" i="32"/>
  <c r="E2456" i="32"/>
  <c r="C2457" i="32"/>
  <c r="E2457" i="32"/>
  <c r="C2458" i="32"/>
  <c r="E2458" i="32"/>
  <c r="C2459" i="32"/>
  <c r="E2459" i="32"/>
  <c r="C2460" i="32"/>
  <c r="E2460" i="32"/>
  <c r="C2461" i="32"/>
  <c r="E2461" i="32"/>
  <c r="C2462" i="32"/>
  <c r="E2462" i="32"/>
  <c r="C2463" i="32"/>
  <c r="E2463" i="32"/>
  <c r="C2464" i="32"/>
  <c r="E2464" i="32"/>
  <c r="C2465" i="32"/>
  <c r="E2465" i="32"/>
  <c r="C2466" i="32"/>
  <c r="E2466" i="32"/>
  <c r="C2467" i="32"/>
  <c r="E2467" i="32"/>
  <c r="C2468" i="32"/>
  <c r="E2468" i="32"/>
  <c r="C2469" i="32"/>
  <c r="E2469" i="32"/>
  <c r="C2470" i="32"/>
  <c r="E2470" i="32"/>
  <c r="C2471" i="32"/>
  <c r="E2471" i="32"/>
  <c r="C2472" i="32"/>
  <c r="E2472" i="32"/>
  <c r="C2473" i="32"/>
  <c r="E2473" i="32"/>
  <c r="C2474" i="32"/>
  <c r="E2474" i="32"/>
  <c r="C2475" i="32"/>
  <c r="E2475" i="32"/>
  <c r="C2476" i="32"/>
  <c r="E2476" i="32"/>
  <c r="C2477" i="32"/>
  <c r="E2477" i="32"/>
  <c r="C2478" i="32"/>
  <c r="E2478" i="32"/>
  <c r="C2479" i="32"/>
  <c r="E2479" i="32"/>
  <c r="C2480" i="32"/>
  <c r="E2480" i="32"/>
  <c r="C2481" i="32"/>
  <c r="E2481" i="32"/>
  <c r="C2482" i="32"/>
  <c r="E2482" i="32"/>
  <c r="C2483" i="32"/>
  <c r="E2483" i="32"/>
  <c r="C2484" i="32"/>
  <c r="E2484" i="32"/>
  <c r="C2485" i="32"/>
  <c r="E2485" i="32"/>
  <c r="C2486" i="32"/>
  <c r="E2486" i="32"/>
  <c r="C2487" i="32"/>
  <c r="E2487" i="32"/>
  <c r="C2488" i="32"/>
  <c r="E2488" i="32"/>
  <c r="C2489" i="32"/>
  <c r="E2489" i="32"/>
  <c r="C2490" i="32"/>
  <c r="E2490" i="32"/>
  <c r="C2491" i="32"/>
  <c r="E2491" i="32"/>
  <c r="C2492" i="32"/>
  <c r="E2492" i="32"/>
  <c r="C2493" i="32"/>
  <c r="E2493" i="32"/>
  <c r="C2494" i="32"/>
  <c r="E2494" i="32"/>
  <c r="C2495" i="32"/>
  <c r="E2495" i="32"/>
  <c r="C2496" i="32"/>
  <c r="E2496" i="32"/>
  <c r="C2497" i="32"/>
  <c r="E2497" i="32"/>
  <c r="C2498" i="32"/>
  <c r="E2498" i="32"/>
  <c r="C2499" i="32"/>
  <c r="E2499" i="32"/>
  <c r="C2500" i="32"/>
  <c r="E2500" i="32"/>
  <c r="C2501" i="32"/>
  <c r="E2501" i="32"/>
  <c r="C2502" i="32"/>
  <c r="E2502" i="32"/>
  <c r="C2503" i="32"/>
  <c r="E2503" i="32"/>
  <c r="C2504" i="32"/>
  <c r="E2504" i="32"/>
  <c r="C2505" i="32"/>
  <c r="E2505" i="32"/>
  <c r="C2506" i="32"/>
  <c r="E2506" i="32"/>
  <c r="C2507" i="32"/>
  <c r="E2507" i="32"/>
  <c r="C2508" i="32"/>
  <c r="E2508" i="32"/>
  <c r="C2509" i="32"/>
  <c r="E2509" i="32"/>
  <c r="C2510" i="32"/>
  <c r="E2510" i="32"/>
  <c r="C2511" i="32"/>
  <c r="E2511" i="32"/>
  <c r="C2512" i="32"/>
  <c r="E2512" i="32"/>
  <c r="C2513" i="32"/>
  <c r="E2513" i="32"/>
  <c r="C2514" i="32"/>
  <c r="E2514" i="32"/>
  <c r="C2515" i="32"/>
  <c r="E2515" i="32"/>
  <c r="C2516" i="32"/>
  <c r="E2516" i="32"/>
  <c r="C2517" i="32"/>
  <c r="E2517" i="32"/>
  <c r="C2518" i="32"/>
  <c r="E2518" i="32"/>
  <c r="C2519" i="32"/>
  <c r="E2519" i="32"/>
  <c r="C2520" i="32"/>
  <c r="E2520" i="32"/>
  <c r="C2521" i="32"/>
  <c r="E2521" i="32"/>
  <c r="C2522" i="32"/>
  <c r="E2522" i="32"/>
  <c r="C2523" i="32"/>
  <c r="E2523" i="32"/>
  <c r="C2524" i="32"/>
  <c r="E2524" i="32"/>
  <c r="C2525" i="32"/>
  <c r="E2525" i="32"/>
  <c r="C2526" i="32"/>
  <c r="E2526" i="32"/>
  <c r="C2527" i="32"/>
  <c r="E2527" i="32"/>
  <c r="C2528" i="32"/>
  <c r="E2528" i="32"/>
  <c r="C2529" i="32"/>
  <c r="E2529" i="32"/>
  <c r="C2530" i="32"/>
  <c r="E2530" i="32"/>
  <c r="C2531" i="32"/>
  <c r="E2531" i="32"/>
  <c r="C2532" i="32"/>
  <c r="E2532" i="32"/>
  <c r="C2533" i="32"/>
  <c r="E2533" i="32"/>
  <c r="C2534" i="32"/>
  <c r="E2534" i="32"/>
  <c r="C2535" i="32"/>
  <c r="E2535" i="32"/>
  <c r="C2536" i="32"/>
  <c r="E2536" i="32"/>
  <c r="C2537" i="32"/>
  <c r="E2537" i="32"/>
  <c r="C2538" i="32"/>
  <c r="E2538" i="32"/>
  <c r="C2539" i="32"/>
  <c r="E2539" i="32"/>
  <c r="C2540" i="32"/>
  <c r="E2540" i="32"/>
  <c r="C2541" i="32"/>
  <c r="E2541" i="32"/>
  <c r="C2542" i="32"/>
  <c r="E2542" i="32"/>
  <c r="C2543" i="32"/>
  <c r="E2543" i="32"/>
  <c r="C2544" i="32"/>
  <c r="E2544" i="32"/>
  <c r="C2545" i="32"/>
  <c r="E2545" i="32"/>
  <c r="C2546" i="32"/>
  <c r="E2546" i="32"/>
  <c r="C2547" i="32"/>
  <c r="E2547" i="32"/>
  <c r="C2548" i="32"/>
  <c r="E2548" i="32"/>
  <c r="C2549" i="32"/>
  <c r="E2549" i="32"/>
  <c r="C2550" i="32"/>
  <c r="E2550" i="32"/>
  <c r="C2551" i="32"/>
  <c r="E2551" i="32"/>
  <c r="C2552" i="32"/>
  <c r="E2552" i="32"/>
  <c r="C2553" i="32"/>
  <c r="E2553" i="32"/>
  <c r="C2554" i="32"/>
  <c r="E2554" i="32"/>
  <c r="C2555" i="32"/>
  <c r="E2555" i="32"/>
  <c r="C2556" i="32"/>
  <c r="E2556" i="32"/>
  <c r="C2557" i="32"/>
  <c r="E2557" i="32"/>
  <c r="C2558" i="32"/>
  <c r="E2558" i="32"/>
  <c r="C2559" i="32"/>
  <c r="E2559" i="32"/>
  <c r="C2560" i="32"/>
  <c r="E2560" i="32"/>
  <c r="C2561" i="32"/>
  <c r="E2561" i="32"/>
  <c r="C2562" i="32"/>
  <c r="E2562" i="32"/>
  <c r="C2563" i="32"/>
  <c r="E2563" i="32"/>
  <c r="C2564" i="32"/>
  <c r="E2564" i="32"/>
  <c r="C2565" i="32"/>
  <c r="E2565" i="32"/>
  <c r="C2566" i="32"/>
  <c r="E2566" i="32"/>
  <c r="C2567" i="32"/>
  <c r="E2567" i="32"/>
  <c r="C2568" i="32"/>
  <c r="E2568" i="32"/>
  <c r="C2569" i="32"/>
  <c r="E2569" i="32"/>
  <c r="C2570" i="32"/>
  <c r="E2570" i="32"/>
  <c r="C2571" i="32"/>
  <c r="E2571" i="32"/>
  <c r="C2572" i="32"/>
  <c r="E2572" i="32"/>
  <c r="C2573" i="32"/>
  <c r="E2573" i="32"/>
  <c r="C2574" i="32"/>
  <c r="E2574" i="32"/>
  <c r="C2575" i="32"/>
  <c r="E2575" i="32"/>
  <c r="C2576" i="32"/>
  <c r="E2576" i="32"/>
  <c r="C2577" i="32"/>
  <c r="E2577" i="32"/>
  <c r="C2578" i="32"/>
  <c r="E2578" i="32"/>
  <c r="C2579" i="32"/>
  <c r="E2579" i="32"/>
  <c r="C2580" i="32"/>
  <c r="E2580" i="32"/>
  <c r="C2581" i="32"/>
  <c r="E2581" i="32"/>
  <c r="C2582" i="32"/>
  <c r="E2582" i="32"/>
  <c r="C2583" i="32"/>
  <c r="E2583" i="32"/>
  <c r="C2584" i="32"/>
  <c r="E2584" i="32"/>
  <c r="C2585" i="32"/>
  <c r="E2585" i="32"/>
  <c r="C2586" i="32"/>
  <c r="E2586" i="32"/>
  <c r="C2587" i="32"/>
  <c r="E2587" i="32"/>
  <c r="C2588" i="32"/>
  <c r="E2588" i="32"/>
  <c r="C2589" i="32"/>
  <c r="E2589" i="32"/>
  <c r="C2590" i="32"/>
  <c r="E2590" i="32"/>
  <c r="C2591" i="32"/>
  <c r="E2591" i="32"/>
  <c r="C2592" i="32"/>
  <c r="E2592" i="32"/>
  <c r="C2593" i="32"/>
  <c r="E2593" i="32"/>
  <c r="C2594" i="32"/>
  <c r="E2594" i="32"/>
  <c r="C2595" i="32"/>
  <c r="E2595" i="32"/>
  <c r="C2596" i="32"/>
  <c r="E2596" i="32"/>
  <c r="C2597" i="32"/>
  <c r="E2597" i="32"/>
  <c r="C2598" i="32"/>
  <c r="E2598" i="32"/>
  <c r="C2599" i="32"/>
  <c r="E2599" i="32"/>
  <c r="C2600" i="32"/>
  <c r="E2600" i="32"/>
  <c r="C2601" i="32"/>
  <c r="E2601" i="32"/>
  <c r="C2602" i="32"/>
  <c r="E2602" i="32"/>
  <c r="C2603" i="32"/>
  <c r="E2603" i="32"/>
  <c r="C2604" i="32"/>
  <c r="E2604" i="32"/>
  <c r="C2605" i="32"/>
  <c r="E2605" i="32"/>
  <c r="C2606" i="32"/>
  <c r="E2606" i="32"/>
  <c r="C2607" i="32"/>
  <c r="E2607" i="32"/>
  <c r="C2608" i="32"/>
  <c r="E2608" i="32"/>
  <c r="C2609" i="32"/>
  <c r="E2609" i="32"/>
  <c r="C2610" i="32"/>
  <c r="E2610" i="32"/>
  <c r="C2611" i="32"/>
  <c r="E2611" i="32"/>
  <c r="C2612" i="32"/>
  <c r="E2612" i="32"/>
  <c r="C2613" i="32"/>
  <c r="E2613" i="32"/>
  <c r="C2614" i="32"/>
  <c r="E2614" i="32"/>
  <c r="C2615" i="32"/>
  <c r="E2615" i="32"/>
  <c r="C2616" i="32"/>
  <c r="C2617" i="32"/>
  <c r="C2618" i="32"/>
  <c r="C2619" i="32"/>
  <c r="C2620" i="32"/>
  <c r="C2621" i="32"/>
  <c r="C2622" i="32"/>
  <c r="C2623" i="32"/>
  <c r="C2624" i="32"/>
  <c r="C2625" i="32"/>
  <c r="C2626" i="32"/>
  <c r="C2627" i="32"/>
  <c r="C2628" i="32"/>
  <c r="C2629" i="32"/>
  <c r="C2630" i="32"/>
  <c r="C2631" i="32"/>
  <c r="C2632" i="32"/>
  <c r="C2633" i="32"/>
  <c r="C2634" i="32"/>
  <c r="C2635" i="32"/>
  <c r="C2636" i="32"/>
  <c r="C2637" i="32"/>
  <c r="C2638" i="32"/>
  <c r="C2639" i="32"/>
  <c r="C2640" i="32"/>
  <c r="C2641" i="32"/>
  <c r="C2642" i="32"/>
  <c r="C2643" i="32"/>
  <c r="C2644" i="32"/>
  <c r="C2645" i="32"/>
  <c r="C2646" i="32"/>
  <c r="C2647" i="32"/>
  <c r="C2648" i="32"/>
  <c r="C2649" i="32"/>
  <c r="C2650" i="32"/>
  <c r="C2651" i="32"/>
  <c r="C2652" i="32"/>
  <c r="C2653" i="32"/>
  <c r="C2654" i="32"/>
  <c r="C2655" i="32"/>
  <c r="C2656" i="32"/>
  <c r="C2657" i="32"/>
  <c r="C2658" i="32"/>
  <c r="C2659" i="32"/>
  <c r="C2660" i="32"/>
  <c r="C2661" i="32"/>
  <c r="C2662" i="32"/>
  <c r="C2663" i="32"/>
  <c r="C2664" i="32"/>
  <c r="C2665" i="32"/>
  <c r="C2666" i="32"/>
  <c r="C2667" i="32"/>
  <c r="C2668" i="32"/>
  <c r="C2669" i="32"/>
  <c r="C2670" i="32"/>
  <c r="C2671" i="32"/>
  <c r="C2672" i="32"/>
  <c r="C2673" i="32"/>
  <c r="C2674" i="32"/>
  <c r="C2675" i="32"/>
  <c r="C2676" i="32"/>
  <c r="C2677" i="32"/>
  <c r="C2678" i="32"/>
  <c r="C2679" i="32"/>
  <c r="C2680" i="32"/>
  <c r="C2681" i="32"/>
  <c r="C2682" i="32"/>
  <c r="C2683" i="32"/>
  <c r="C2684" i="32"/>
  <c r="C2685" i="32"/>
  <c r="C2686" i="32"/>
  <c r="C2687" i="32"/>
  <c r="C2688" i="32"/>
  <c r="C2689" i="32"/>
  <c r="C2690" i="32"/>
  <c r="C2691" i="32"/>
  <c r="C2692" i="32"/>
  <c r="C2693" i="32"/>
  <c r="C2694" i="32"/>
  <c r="C2695" i="32"/>
  <c r="C2696" i="32"/>
  <c r="C2697" i="32"/>
  <c r="C2698" i="32"/>
  <c r="C2699" i="32"/>
  <c r="C2700" i="32"/>
  <c r="C2701" i="32"/>
  <c r="C2702" i="32"/>
  <c r="C2703" i="32"/>
  <c r="C2704" i="32"/>
  <c r="C2705" i="32"/>
  <c r="C2706" i="32"/>
  <c r="C2707" i="32"/>
  <c r="C2708" i="32"/>
  <c r="C2709" i="32"/>
  <c r="C2710" i="32"/>
  <c r="C2711" i="32"/>
  <c r="C2712" i="32"/>
  <c r="C2713" i="32"/>
  <c r="C2714" i="32"/>
  <c r="C2715" i="32"/>
  <c r="C2716" i="32"/>
  <c r="C2717" i="32"/>
  <c r="C2718" i="32"/>
  <c r="C2719" i="32"/>
  <c r="C2720" i="32"/>
  <c r="C2721" i="32"/>
  <c r="C2722" i="32"/>
  <c r="C2723" i="32"/>
  <c r="C2724" i="32"/>
  <c r="C2725" i="32"/>
  <c r="C2726" i="32"/>
  <c r="C2727" i="32"/>
  <c r="C2728" i="32"/>
  <c r="C2729" i="32"/>
  <c r="C2730" i="32"/>
  <c r="C2731" i="32"/>
  <c r="C2732" i="32"/>
  <c r="C2733" i="32"/>
  <c r="C2734" i="32"/>
  <c r="C2735" i="32"/>
  <c r="C2736" i="32"/>
  <c r="C2737" i="32"/>
  <c r="C2738" i="32"/>
  <c r="C2739" i="32"/>
  <c r="C2740" i="32"/>
  <c r="C2741" i="32"/>
  <c r="C2742" i="32"/>
  <c r="C2743" i="32"/>
  <c r="C2744" i="32"/>
  <c r="C2745" i="32"/>
  <c r="C2746" i="32"/>
  <c r="C2747" i="32"/>
  <c r="C2748" i="32"/>
  <c r="C2749" i="32"/>
  <c r="C2750" i="32"/>
  <c r="C2751" i="32"/>
  <c r="C2752" i="32"/>
  <c r="C2753" i="32"/>
  <c r="C2754" i="32"/>
  <c r="C2755" i="32"/>
  <c r="C2756" i="32"/>
  <c r="C2757" i="32"/>
  <c r="C2758" i="32"/>
  <c r="C2759" i="32"/>
  <c r="C2760" i="32"/>
  <c r="C2761" i="32"/>
  <c r="C2762" i="32"/>
  <c r="C2763" i="32"/>
  <c r="C2764" i="32"/>
  <c r="C2765" i="32"/>
  <c r="C2766" i="32"/>
  <c r="C2767" i="32"/>
  <c r="C2768" i="32"/>
  <c r="C2769" i="32"/>
  <c r="C2770" i="32"/>
  <c r="C2771" i="32"/>
  <c r="C2772" i="32"/>
  <c r="C2773" i="32"/>
  <c r="C2774" i="32"/>
  <c r="C2775" i="32"/>
  <c r="C2776" i="32"/>
  <c r="C2777" i="32"/>
  <c r="C2778" i="32"/>
  <c r="C2779" i="32"/>
  <c r="C2780" i="32"/>
  <c r="C2781" i="32"/>
  <c r="C2782" i="32"/>
  <c r="C2783" i="32"/>
  <c r="C2784" i="32"/>
  <c r="C2785" i="32"/>
  <c r="C2786" i="32"/>
  <c r="C2787" i="32"/>
  <c r="C2788" i="32"/>
  <c r="C2789" i="32"/>
  <c r="C2790" i="32"/>
  <c r="C2791" i="32"/>
  <c r="C2792" i="32"/>
  <c r="C2793" i="32"/>
  <c r="C2794" i="32"/>
  <c r="C2795" i="32"/>
  <c r="C2796" i="32"/>
  <c r="C2797" i="32"/>
  <c r="C2798" i="32"/>
  <c r="C2799" i="32"/>
  <c r="C2800" i="32"/>
  <c r="C2801" i="32"/>
  <c r="C2802" i="32"/>
  <c r="C2803" i="32"/>
  <c r="C2804" i="32"/>
  <c r="C2805" i="32"/>
  <c r="C2806" i="32"/>
  <c r="C2807" i="32"/>
  <c r="C2808" i="32"/>
  <c r="C2809" i="32"/>
  <c r="C2810" i="32"/>
  <c r="C2811" i="32"/>
  <c r="C2812" i="32"/>
  <c r="C2813" i="32"/>
  <c r="C2814" i="32"/>
  <c r="C2815" i="32"/>
  <c r="C2816" i="32"/>
  <c r="C2817" i="32"/>
  <c r="C2818" i="32"/>
  <c r="C2819" i="32"/>
  <c r="C2820" i="32"/>
  <c r="C2821" i="32"/>
  <c r="C2822" i="32"/>
  <c r="C2823" i="32"/>
  <c r="C2824" i="32"/>
  <c r="C2825" i="32"/>
  <c r="C2826" i="32"/>
  <c r="C2827" i="32"/>
  <c r="C2828" i="32"/>
  <c r="C2829" i="32"/>
  <c r="C2830" i="32"/>
  <c r="C2831" i="32"/>
  <c r="C2832" i="32"/>
  <c r="C2833" i="32"/>
  <c r="C2834" i="32"/>
  <c r="C2835" i="32"/>
  <c r="C2836" i="32"/>
  <c r="C2837" i="32"/>
  <c r="C2838" i="32"/>
  <c r="C2839" i="32"/>
  <c r="C2840" i="32"/>
  <c r="C2841" i="32"/>
  <c r="C2842" i="32"/>
  <c r="C2843" i="32"/>
  <c r="C2844" i="32"/>
  <c r="C2845" i="32"/>
  <c r="C2846" i="32"/>
  <c r="C2847" i="32"/>
  <c r="C2848" i="32"/>
  <c r="C2849" i="32"/>
  <c r="C2850" i="32"/>
  <c r="C2851" i="32"/>
  <c r="C2852" i="32"/>
  <c r="C2853" i="32"/>
  <c r="C2854" i="32"/>
  <c r="C2855" i="32"/>
  <c r="C2856" i="32"/>
  <c r="C2857" i="32"/>
  <c r="C2858" i="32"/>
  <c r="C2859" i="32"/>
  <c r="C2860" i="32"/>
  <c r="C2861" i="32"/>
  <c r="C2862" i="32"/>
  <c r="C2863" i="32"/>
  <c r="C2864" i="32"/>
  <c r="C2865" i="32"/>
  <c r="C2866" i="32"/>
  <c r="C2867" i="32"/>
  <c r="C2868" i="32"/>
  <c r="C2869" i="32"/>
  <c r="C2870" i="32"/>
  <c r="C2871" i="32"/>
  <c r="C2872" i="32"/>
  <c r="C2873" i="32"/>
  <c r="C2874" i="32"/>
  <c r="C2875" i="32"/>
  <c r="C2876" i="32"/>
  <c r="C2877" i="32"/>
  <c r="G2877" i="32"/>
  <c r="C2878" i="32"/>
  <c r="G2878" i="32"/>
  <c r="C2879" i="32"/>
  <c r="G2879" i="32"/>
  <c r="C2880" i="32"/>
  <c r="G2880" i="32"/>
  <c r="C2881" i="32"/>
  <c r="G2881" i="32"/>
  <c r="C2882" i="32"/>
  <c r="G2882" i="32"/>
  <c r="C2883" i="32"/>
  <c r="G2883" i="32"/>
  <c r="C2884" i="32"/>
  <c r="G2884" i="32"/>
  <c r="C2885" i="32"/>
  <c r="G2885" i="32"/>
  <c r="C2886" i="32"/>
  <c r="G2886" i="32"/>
  <c r="C2887" i="32"/>
  <c r="G2887" i="32"/>
  <c r="C2888" i="32"/>
  <c r="G2888" i="32"/>
  <c r="C2889" i="32"/>
  <c r="G2889" i="32"/>
  <c r="C2890" i="32"/>
  <c r="G2890" i="32"/>
  <c r="C2891" i="32"/>
  <c r="G2891" i="32"/>
  <c r="C2892" i="32"/>
  <c r="G2892" i="32"/>
  <c r="C2893" i="32"/>
  <c r="G2893" i="32"/>
  <c r="C2894" i="32"/>
  <c r="G2894" i="32"/>
  <c r="C2895" i="32"/>
  <c r="G2895" i="32"/>
  <c r="C2896" i="32"/>
  <c r="G2896" i="32"/>
  <c r="C2897" i="32"/>
  <c r="G2897" i="32"/>
  <c r="C2898" i="32"/>
  <c r="G2898" i="32"/>
  <c r="C2899" i="32"/>
  <c r="G2899" i="32"/>
  <c r="C2900" i="32"/>
  <c r="G2900" i="32"/>
  <c r="C2901" i="32"/>
  <c r="G2901" i="32"/>
  <c r="C2902" i="32"/>
  <c r="G2902" i="32"/>
  <c r="C2903" i="32"/>
  <c r="G2903" i="32"/>
  <c r="C2904" i="32"/>
  <c r="G2904" i="32"/>
  <c r="C2905" i="32"/>
  <c r="G2905" i="32"/>
  <c r="C2906" i="32"/>
  <c r="G2906" i="32"/>
  <c r="C2907" i="32"/>
  <c r="G2907" i="32"/>
  <c r="C2908" i="32"/>
  <c r="G2908" i="32"/>
  <c r="C2909" i="32"/>
  <c r="G2909" i="32"/>
  <c r="C2910" i="32"/>
  <c r="G2910" i="32"/>
  <c r="C2911" i="32"/>
  <c r="G2911" i="32"/>
  <c r="C2912" i="32"/>
  <c r="G2912" i="32"/>
  <c r="C2913" i="32"/>
  <c r="G2913" i="32"/>
  <c r="C2914" i="32"/>
  <c r="G2914" i="32"/>
  <c r="C2915" i="32"/>
  <c r="G2915" i="32"/>
  <c r="C2916" i="32"/>
  <c r="G2916" i="32"/>
  <c r="C2917" i="32"/>
  <c r="G2917" i="32"/>
  <c r="C2918" i="32"/>
  <c r="G2918" i="32"/>
  <c r="C2919" i="32"/>
  <c r="G2919" i="32"/>
  <c r="C2920" i="32"/>
  <c r="G2920" i="32"/>
  <c r="C2921" i="32"/>
  <c r="G2921" i="32"/>
  <c r="C2922" i="32"/>
  <c r="G2922" i="32"/>
  <c r="C2923" i="32"/>
  <c r="G2923" i="32"/>
  <c r="C2924" i="32"/>
  <c r="G2924" i="32"/>
  <c r="C2925" i="32"/>
  <c r="G2925" i="32"/>
  <c r="C2926" i="32"/>
  <c r="G2926" i="32"/>
  <c r="C2927" i="32"/>
  <c r="G2927" i="32"/>
  <c r="C2928" i="32"/>
  <c r="G2928" i="32"/>
  <c r="C2929" i="32"/>
  <c r="G2929" i="32"/>
  <c r="C2930" i="32"/>
  <c r="G2930" i="32"/>
  <c r="C2931" i="32"/>
  <c r="G2931" i="32"/>
  <c r="C2932" i="32"/>
  <c r="G2932" i="32"/>
  <c r="C2933" i="32"/>
  <c r="G2933" i="32"/>
  <c r="C2934" i="32"/>
  <c r="G2934" i="32"/>
  <c r="C2935" i="32"/>
  <c r="G2935" i="32"/>
  <c r="C2936" i="32"/>
  <c r="G2936" i="32"/>
  <c r="C2937" i="32"/>
  <c r="G2937" i="32"/>
  <c r="C2938" i="32"/>
  <c r="G2938" i="32"/>
  <c r="C2939" i="32"/>
  <c r="G2939" i="32"/>
  <c r="C2940" i="32"/>
  <c r="G2940" i="32"/>
  <c r="C2941" i="32"/>
  <c r="G2941" i="32"/>
  <c r="C2942" i="32"/>
  <c r="G2942" i="32"/>
  <c r="C2943" i="32"/>
  <c r="G2943" i="32"/>
  <c r="C2944" i="32"/>
  <c r="G2944" i="32"/>
  <c r="C2945" i="32"/>
  <c r="G2945" i="32"/>
  <c r="C2946" i="32"/>
  <c r="G2946" i="32"/>
  <c r="C2947" i="32"/>
  <c r="G2947" i="32"/>
  <c r="C2948" i="32"/>
  <c r="G2948" i="32"/>
  <c r="C2949" i="32"/>
  <c r="G2949" i="32"/>
  <c r="C2950" i="32"/>
  <c r="G2950" i="32"/>
  <c r="C2951" i="32"/>
  <c r="G2951" i="32"/>
  <c r="C2952" i="32"/>
  <c r="G2952" i="32"/>
  <c r="C2953" i="32"/>
  <c r="G2953" i="32"/>
  <c r="C2954" i="32"/>
  <c r="G2954" i="32"/>
  <c r="C2955" i="32"/>
  <c r="G2955" i="32"/>
  <c r="C2956" i="32"/>
  <c r="G2956" i="32"/>
  <c r="C2957" i="32"/>
  <c r="G2957" i="32"/>
  <c r="C2958" i="32"/>
  <c r="G2958" i="32"/>
  <c r="C2959" i="32"/>
  <c r="G2959" i="32"/>
  <c r="C2960" i="32"/>
  <c r="G2960" i="32"/>
  <c r="C2961" i="32"/>
  <c r="G2961" i="32"/>
  <c r="C2962" i="32"/>
  <c r="G2962" i="32"/>
  <c r="C2963" i="32"/>
  <c r="G2963" i="32"/>
  <c r="C2964" i="32"/>
  <c r="G2964" i="32"/>
  <c r="C2965" i="32"/>
  <c r="G2965" i="32"/>
  <c r="C2966" i="32"/>
  <c r="G2966" i="32"/>
  <c r="C2967" i="32"/>
  <c r="G2967" i="32"/>
  <c r="C2968" i="32"/>
  <c r="G2968" i="32"/>
  <c r="C2969" i="32"/>
  <c r="G2969" i="32"/>
  <c r="C2970" i="32"/>
  <c r="G2970" i="32"/>
  <c r="C2971" i="32"/>
  <c r="G2971" i="32"/>
  <c r="C2972" i="32"/>
  <c r="G2972" i="32"/>
  <c r="C2973" i="32"/>
  <c r="G2973" i="32"/>
  <c r="C2974" i="32"/>
  <c r="G2974" i="32"/>
  <c r="C2975" i="32"/>
  <c r="G2975" i="32"/>
  <c r="C2976" i="32"/>
  <c r="G2976" i="32"/>
  <c r="C2977" i="32"/>
  <c r="G2977" i="32"/>
  <c r="C2978" i="32"/>
  <c r="G2978" i="32"/>
  <c r="C2979" i="32"/>
  <c r="G2979" i="32"/>
  <c r="C2980" i="32"/>
  <c r="G2980" i="32"/>
  <c r="C2981" i="32"/>
  <c r="G2981" i="32"/>
  <c r="C2982" i="32"/>
  <c r="G2982" i="32"/>
  <c r="C2983" i="32"/>
  <c r="G2983" i="32"/>
  <c r="C2984" i="32"/>
  <c r="G2984" i="32"/>
  <c r="C2985" i="32"/>
  <c r="G2985" i="32"/>
  <c r="C2986" i="32"/>
  <c r="G2986" i="32"/>
  <c r="C2987" i="32"/>
  <c r="G2987" i="32"/>
  <c r="C2988" i="32"/>
  <c r="G2988" i="32"/>
  <c r="C2989" i="32"/>
  <c r="G2989" i="32"/>
  <c r="C2990" i="32"/>
  <c r="G2990" i="32"/>
  <c r="C2991" i="32"/>
  <c r="G2991" i="32"/>
  <c r="C2992" i="32"/>
  <c r="G2992" i="32"/>
  <c r="C2993" i="32"/>
  <c r="G2993" i="32"/>
  <c r="C2994" i="32"/>
  <c r="G2994" i="32"/>
  <c r="C2995" i="32"/>
  <c r="G2995" i="32"/>
  <c r="C2996" i="32"/>
  <c r="G2996" i="32"/>
  <c r="C2997" i="32"/>
  <c r="G2997" i="32"/>
  <c r="C2998" i="32"/>
  <c r="G2998" i="32"/>
  <c r="C2999" i="32"/>
  <c r="G2999" i="32"/>
  <c r="C3000" i="32"/>
  <c r="G3000" i="32"/>
  <c r="C3001" i="32"/>
  <c r="G3001" i="32"/>
  <c r="C3002" i="32"/>
  <c r="G3002" i="32"/>
  <c r="C3003" i="32"/>
  <c r="G3003" i="32"/>
  <c r="C3004" i="32"/>
  <c r="G3004" i="32"/>
  <c r="C3005" i="32"/>
  <c r="G3005" i="32"/>
  <c r="C3006" i="32"/>
  <c r="G3006" i="32"/>
  <c r="C3007" i="32"/>
  <c r="G3007" i="32"/>
  <c r="C3008" i="32"/>
  <c r="G3008" i="32"/>
  <c r="C3009" i="32"/>
  <c r="G3009" i="32"/>
  <c r="C3010" i="32"/>
  <c r="G3010" i="32"/>
  <c r="C3011" i="32"/>
  <c r="G3011" i="32"/>
  <c r="C3012" i="32"/>
  <c r="G3012" i="32"/>
  <c r="C3013" i="32"/>
  <c r="G3013" i="32"/>
  <c r="C3014" i="32"/>
  <c r="G3014" i="32"/>
  <c r="C3015" i="32"/>
  <c r="G3015" i="32"/>
  <c r="C3016" i="32"/>
  <c r="G3016" i="32"/>
  <c r="C3017" i="32"/>
  <c r="G3017" i="32"/>
  <c r="C3018" i="32"/>
  <c r="G3018" i="32"/>
  <c r="C3019" i="32"/>
  <c r="G3019" i="32"/>
  <c r="C3020" i="32"/>
  <c r="G3020" i="32"/>
  <c r="C3021" i="32"/>
  <c r="G3021" i="32"/>
  <c r="C3022" i="32"/>
  <c r="G3022" i="32"/>
  <c r="C3023" i="32"/>
  <c r="G3023" i="32"/>
  <c r="C3024" i="32"/>
  <c r="G3024" i="32"/>
  <c r="C3025" i="32"/>
  <c r="G3025" i="32"/>
  <c r="C3026" i="32"/>
  <c r="G3026" i="32"/>
  <c r="C3027" i="32"/>
  <c r="G3027" i="32"/>
  <c r="C3028" i="32"/>
  <c r="G3028" i="32"/>
  <c r="C3029" i="32"/>
  <c r="G3029" i="32"/>
  <c r="C3030" i="32"/>
  <c r="G3030" i="32"/>
  <c r="C3031" i="32"/>
  <c r="G3031" i="32"/>
  <c r="C3032" i="32"/>
  <c r="G3032" i="32"/>
  <c r="C3033" i="32"/>
  <c r="G3033" i="32"/>
  <c r="C3034" i="32"/>
  <c r="G3034" i="32"/>
  <c r="C3035" i="32"/>
  <c r="G3035" i="32"/>
  <c r="C3036" i="32"/>
  <c r="G3036" i="32"/>
  <c r="C3037" i="32"/>
  <c r="G3037" i="32"/>
  <c r="C3038" i="32"/>
  <c r="G3038" i="32"/>
  <c r="C3039" i="32"/>
  <c r="G3039" i="32"/>
  <c r="C3040" i="32"/>
  <c r="G3040" i="32"/>
  <c r="C3041" i="32"/>
  <c r="G3041" i="32"/>
  <c r="C3042" i="32"/>
  <c r="G3042" i="32"/>
  <c r="C3043" i="32"/>
  <c r="G3043" i="32"/>
  <c r="C3044" i="32"/>
  <c r="G3044" i="32"/>
  <c r="C3045" i="32"/>
  <c r="G3045" i="32"/>
  <c r="C3046" i="32"/>
  <c r="G3046" i="32"/>
  <c r="C3047" i="32"/>
  <c r="G3047" i="32"/>
  <c r="C3048" i="32"/>
  <c r="G3048" i="32"/>
  <c r="C3049" i="32"/>
  <c r="G3049" i="32"/>
  <c r="C3050" i="32"/>
  <c r="G3050" i="32"/>
  <c r="C3051" i="32"/>
  <c r="G3051" i="32"/>
  <c r="C3052" i="32"/>
  <c r="G3052" i="32"/>
  <c r="C3053" i="32"/>
  <c r="G3053" i="32"/>
  <c r="C3054" i="32"/>
  <c r="G3054" i="32"/>
  <c r="C3055" i="32"/>
  <c r="G3055" i="32"/>
  <c r="C3056" i="32"/>
  <c r="G3056" i="32"/>
  <c r="C3057" i="32"/>
  <c r="G3057" i="32"/>
  <c r="C3058" i="32"/>
  <c r="G3058" i="32"/>
  <c r="C3059" i="32"/>
  <c r="G3059" i="32"/>
  <c r="C3060" i="32"/>
  <c r="G3060" i="32"/>
  <c r="C3061" i="32"/>
  <c r="G3061" i="32"/>
  <c r="C3062" i="32"/>
  <c r="G3062" i="32"/>
  <c r="C3063" i="32"/>
  <c r="G3063" i="32"/>
  <c r="C3064" i="32"/>
  <c r="G3064" i="32"/>
  <c r="C3065" i="32"/>
  <c r="G3065" i="32"/>
  <c r="C3066" i="32"/>
  <c r="G3066" i="32"/>
  <c r="C3067" i="32"/>
  <c r="G3067" i="32"/>
  <c r="C3068" i="32"/>
  <c r="G3068" i="32"/>
  <c r="C3069" i="32"/>
  <c r="G3069" i="32"/>
  <c r="C3070" i="32"/>
  <c r="G3070" i="32"/>
  <c r="C3071" i="32"/>
  <c r="G3071" i="32"/>
  <c r="C3072" i="32"/>
  <c r="G3072" i="32"/>
  <c r="C3073" i="32"/>
  <c r="G3073" i="32"/>
  <c r="C3074" i="32"/>
  <c r="G3074" i="32"/>
  <c r="C3075" i="32"/>
  <c r="G3075" i="32"/>
  <c r="C3076" i="32"/>
  <c r="G3076" i="32"/>
  <c r="C3077" i="32"/>
  <c r="G3077" i="32"/>
  <c r="C3078" i="32"/>
  <c r="G3078" i="32"/>
  <c r="C3079" i="32"/>
  <c r="G3079" i="32"/>
  <c r="C3080" i="32"/>
  <c r="G3080" i="32"/>
  <c r="C3081" i="32"/>
  <c r="G3081" i="32"/>
  <c r="C3082" i="32"/>
  <c r="G3082" i="32"/>
  <c r="C3083" i="32"/>
  <c r="G3083" i="32"/>
  <c r="C3084" i="32"/>
  <c r="G3084" i="32"/>
  <c r="C3085" i="32"/>
  <c r="G3085" i="32"/>
  <c r="C3086" i="32"/>
  <c r="G3086" i="32"/>
  <c r="C3087" i="32"/>
  <c r="G3087" i="32"/>
  <c r="C3088" i="32"/>
  <c r="G3088" i="32"/>
  <c r="C3089" i="32"/>
  <c r="G3089" i="32"/>
  <c r="C3090" i="32"/>
  <c r="G3090" i="32"/>
  <c r="C3091" i="32"/>
  <c r="G3091" i="32"/>
  <c r="C3092" i="32"/>
  <c r="G3092" i="32"/>
  <c r="C3093" i="32"/>
  <c r="G3093" i="32"/>
  <c r="C3094" i="32"/>
  <c r="G3094" i="32"/>
  <c r="C3095" i="32"/>
  <c r="G3095" i="32"/>
  <c r="C3096" i="32"/>
  <c r="G3096" i="32"/>
  <c r="C3097" i="32"/>
  <c r="G3097" i="32"/>
  <c r="C3098" i="32"/>
  <c r="G3098" i="32"/>
  <c r="C3099" i="32"/>
  <c r="G3099" i="32"/>
  <c r="C3100" i="32"/>
  <c r="G3100" i="32"/>
  <c r="C3101" i="32"/>
  <c r="G3101" i="32"/>
  <c r="C3102" i="32"/>
  <c r="G3102" i="32"/>
  <c r="C3103" i="32"/>
  <c r="G3103" i="32"/>
  <c r="C3104" i="32"/>
  <c r="G3104" i="32"/>
  <c r="C3105" i="32"/>
  <c r="G3105" i="32"/>
  <c r="C3106" i="32"/>
  <c r="G3106" i="32"/>
  <c r="C3107" i="32"/>
  <c r="G3107" i="32"/>
  <c r="C3108" i="32"/>
  <c r="G3108" i="32"/>
  <c r="C3109" i="32"/>
  <c r="G3109" i="32"/>
  <c r="C3110" i="32"/>
  <c r="G3110" i="32"/>
  <c r="C3111" i="32"/>
  <c r="G3111" i="32"/>
  <c r="C3112" i="32"/>
  <c r="G3112" i="32"/>
  <c r="C3113" i="32"/>
  <c r="G3113" i="32"/>
  <c r="C3114" i="32"/>
  <c r="G3114" i="32"/>
  <c r="C3115" i="32"/>
  <c r="G3115" i="32"/>
  <c r="C3116" i="32"/>
  <c r="G3116" i="32"/>
  <c r="C3117" i="32"/>
  <c r="G3117" i="32"/>
  <c r="C3118" i="32"/>
  <c r="G3118" i="32"/>
  <c r="C3119" i="32"/>
  <c r="G3119" i="32"/>
  <c r="C3120" i="32"/>
  <c r="G3120" i="32"/>
  <c r="C3121" i="32"/>
  <c r="G3121" i="32"/>
  <c r="C3122" i="32"/>
  <c r="G3122" i="32"/>
  <c r="C3123" i="32"/>
  <c r="G3123" i="32"/>
  <c r="C3124" i="32"/>
  <c r="G3124" i="32"/>
  <c r="C3125" i="32"/>
  <c r="G3125" i="32"/>
  <c r="C3126" i="32"/>
  <c r="G3126" i="32"/>
  <c r="C3127" i="32"/>
  <c r="G3127" i="32"/>
  <c r="C3128" i="32"/>
  <c r="G3128" i="32"/>
  <c r="C3129" i="32"/>
  <c r="G3129" i="32"/>
  <c r="C3130" i="32"/>
  <c r="G3130" i="32"/>
  <c r="C3131" i="32"/>
  <c r="G3131" i="32"/>
  <c r="C3132" i="32"/>
  <c r="G3132" i="32"/>
  <c r="C3133" i="32"/>
  <c r="G3133" i="32"/>
  <c r="C3134" i="32"/>
  <c r="G3134" i="32"/>
  <c r="C3135" i="32"/>
  <c r="G3135" i="32"/>
  <c r="C3136" i="32"/>
  <c r="G3136" i="32"/>
  <c r="I9" i="32"/>
  <c r="I10" i="32"/>
  <c r="C3398" i="32"/>
  <c r="C3659" i="32"/>
  <c r="F9" i="32"/>
  <c r="F10" i="32"/>
  <c r="G9" i="32"/>
  <c r="G10" i="32"/>
  <c r="F39" i="19"/>
  <c r="D45" i="19"/>
  <c r="B45" i="19"/>
  <c r="E45" i="1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9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3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9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M519" i="9"/>
  <c r="M518" i="9"/>
  <c r="M517" i="9"/>
  <c r="M516" i="9"/>
  <c r="M515" i="9"/>
  <c r="M514" i="9"/>
  <c r="M513" i="9"/>
  <c r="M512" i="9"/>
  <c r="M511" i="9"/>
  <c r="M510" i="9"/>
  <c r="M509" i="9"/>
  <c r="M508" i="9"/>
  <c r="M507" i="9"/>
  <c r="M506" i="9"/>
  <c r="M505" i="9"/>
  <c r="M504" i="9"/>
  <c r="M503" i="9"/>
  <c r="M502" i="9"/>
  <c r="M501" i="9"/>
  <c r="M500" i="9"/>
  <c r="M499" i="9"/>
  <c r="M498" i="9"/>
  <c r="M497" i="9"/>
  <c r="M496" i="9"/>
  <c r="M495" i="9"/>
  <c r="M494" i="9"/>
  <c r="M493" i="9"/>
  <c r="M492" i="9"/>
  <c r="M491" i="9"/>
  <c r="M490" i="9"/>
  <c r="M489" i="9"/>
  <c r="M488" i="9"/>
  <c r="M487" i="9"/>
  <c r="M486" i="9"/>
  <c r="M485" i="9"/>
  <c r="M484" i="9"/>
  <c r="M483" i="9"/>
  <c r="M482" i="9"/>
  <c r="M481" i="9"/>
  <c r="M480" i="9"/>
  <c r="M479" i="9"/>
  <c r="M478" i="9"/>
  <c r="M477" i="9"/>
  <c r="M476" i="9"/>
  <c r="M475" i="9"/>
  <c r="M474" i="9"/>
  <c r="M473" i="9"/>
  <c r="M472" i="9"/>
  <c r="M471" i="9"/>
  <c r="M470" i="9"/>
  <c r="M469" i="9"/>
  <c r="M468" i="9"/>
  <c r="M467" i="9"/>
  <c r="M466" i="9"/>
  <c r="M465" i="9"/>
  <c r="M464" i="9"/>
  <c r="M463" i="9"/>
  <c r="M462" i="9"/>
  <c r="M461" i="9"/>
  <c r="M460" i="9"/>
  <c r="M459" i="9"/>
  <c r="M458" i="9"/>
  <c r="M457" i="9"/>
  <c r="M456" i="9"/>
  <c r="M455" i="9"/>
  <c r="M454" i="9"/>
  <c r="M453" i="9"/>
  <c r="M452" i="9"/>
  <c r="M451" i="9"/>
  <c r="M450" i="9"/>
  <c r="M449" i="9"/>
  <c r="M448" i="9"/>
  <c r="M447" i="9"/>
  <c r="M446" i="9"/>
  <c r="M445" i="9"/>
  <c r="M444" i="9"/>
  <c r="M443" i="9"/>
  <c r="M442" i="9"/>
  <c r="M441" i="9"/>
  <c r="M440" i="9"/>
  <c r="M439" i="9"/>
  <c r="M438" i="9"/>
  <c r="M437" i="9"/>
  <c r="M436" i="9"/>
  <c r="M435" i="9"/>
  <c r="M434" i="9"/>
  <c r="M433" i="9"/>
  <c r="M432" i="9"/>
  <c r="M431" i="9"/>
  <c r="M430" i="9"/>
  <c r="M429" i="9"/>
  <c r="M428" i="9"/>
  <c r="M427" i="9"/>
  <c r="M426" i="9"/>
  <c r="M425" i="9"/>
  <c r="M424" i="9"/>
  <c r="M423" i="9"/>
  <c r="M422" i="9"/>
  <c r="M421" i="9"/>
  <c r="M420" i="9"/>
  <c r="M419" i="9"/>
  <c r="M418" i="9"/>
  <c r="M417" i="9"/>
  <c r="M416" i="9"/>
  <c r="M415" i="9"/>
  <c r="M414" i="9"/>
  <c r="M413" i="9"/>
  <c r="M412" i="9"/>
  <c r="M411" i="9"/>
  <c r="M410" i="9"/>
  <c r="M409" i="9"/>
  <c r="M408" i="9"/>
  <c r="M407" i="9"/>
  <c r="M406" i="9"/>
  <c r="M405" i="9"/>
  <c r="M404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91" i="9"/>
  <c r="M390" i="9"/>
  <c r="M389" i="9"/>
  <c r="M388" i="9"/>
  <c r="M387" i="9"/>
  <c r="M386" i="9"/>
  <c r="M385" i="9"/>
  <c r="M384" i="9"/>
  <c r="M383" i="9"/>
  <c r="M382" i="9"/>
  <c r="M381" i="9"/>
  <c r="M380" i="9"/>
  <c r="M379" i="9"/>
  <c r="M378" i="9"/>
  <c r="M377" i="9"/>
  <c r="M376" i="9"/>
  <c r="M375" i="9"/>
  <c r="M374" i="9"/>
  <c r="M373" i="9"/>
  <c r="M372" i="9"/>
  <c r="M371" i="9"/>
  <c r="M370" i="9"/>
  <c r="M369" i="9"/>
  <c r="M368" i="9"/>
  <c r="M367" i="9"/>
  <c r="M366" i="9"/>
  <c r="M365" i="9"/>
  <c r="M364" i="9"/>
  <c r="M363" i="9"/>
  <c r="M362" i="9"/>
  <c r="M361" i="9"/>
  <c r="M360" i="9"/>
  <c r="M359" i="9"/>
  <c r="M358" i="9"/>
  <c r="M357" i="9"/>
  <c r="M356" i="9"/>
  <c r="M355" i="9"/>
  <c r="M354" i="9"/>
  <c r="M353" i="9"/>
  <c r="M352" i="9"/>
  <c r="M351" i="9"/>
  <c r="M350" i="9"/>
  <c r="M349" i="9"/>
  <c r="M348" i="9"/>
  <c r="M347" i="9"/>
  <c r="M346" i="9"/>
  <c r="M345" i="9"/>
  <c r="M344" i="9"/>
  <c r="M343" i="9"/>
  <c r="M342" i="9"/>
  <c r="M341" i="9"/>
  <c r="M340" i="9"/>
  <c r="M339" i="9"/>
  <c r="M338" i="9"/>
  <c r="M337" i="9"/>
  <c r="M336" i="9"/>
  <c r="M335" i="9"/>
  <c r="M334" i="9"/>
  <c r="M333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7" i="9"/>
  <c r="M316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2" i="9"/>
  <c r="M301" i="9"/>
  <c r="M300" i="9"/>
  <c r="M299" i="9"/>
  <c r="M298" i="9"/>
  <c r="M297" i="9"/>
  <c r="M296" i="9"/>
  <c r="M295" i="9"/>
  <c r="M294" i="9"/>
  <c r="M293" i="9"/>
  <c r="M292" i="9"/>
  <c r="M291" i="9"/>
  <c r="M290" i="9"/>
  <c r="M289" i="9"/>
  <c r="M288" i="9"/>
  <c r="M287" i="9"/>
  <c r="M286" i="9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1" i="9"/>
  <c r="M260" i="9"/>
  <c r="C45" i="19"/>
  <c r="F45" i="19"/>
  <c r="B7" i="19"/>
  <c r="D7" i="19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10"/>
            <color indexed="81"/>
            <rFont val="Calibri"/>
          </rPr>
          <t>Price in Euros was 250</t>
        </r>
      </text>
    </comment>
    <comment ref="D6" authorId="0" shapeId="0">
      <text>
        <r>
          <rPr>
            <b/>
            <sz val="10"/>
            <color indexed="81"/>
            <rFont val="Calibri"/>
          </rPr>
          <t xml:space="preserve">Original price in euros was 375
</t>
        </r>
      </text>
    </comment>
    <comment ref="E62" authorId="0" shapeId="0">
      <text>
        <r>
          <rPr>
            <b/>
            <sz val="10"/>
            <color indexed="81"/>
            <rFont val="Calibri"/>
          </rPr>
          <t xml:space="preserve">Original price in euros between 130 - 180
</t>
        </r>
      </text>
    </comment>
  </commentList>
</comments>
</file>

<file path=xl/sharedStrings.xml><?xml version="1.0" encoding="utf-8"?>
<sst xmlns="http://schemas.openxmlformats.org/spreadsheetml/2006/main" count="1495" uniqueCount="971">
  <si>
    <t>Journal</t>
  </si>
  <si>
    <t>Price or average</t>
  </si>
  <si>
    <t>Method or key references</t>
  </si>
  <si>
    <t>USD</t>
  </si>
  <si>
    <t>kWh</t>
  </si>
  <si>
    <t>No reference, Unclear method</t>
  </si>
  <si>
    <t>Inflation adjusted</t>
  </si>
  <si>
    <t>year</t>
  </si>
  <si>
    <t xml:space="preserve">Source: </t>
  </si>
  <si>
    <t>Year</t>
  </si>
  <si>
    <t>range low</t>
  </si>
  <si>
    <t>range high</t>
  </si>
  <si>
    <t>USD/kWh</t>
  </si>
  <si>
    <t>Brian Brockman, senior manager of corporate communications at Nissan</t>
  </si>
  <si>
    <t>na</t>
  </si>
  <si>
    <t>Average</t>
  </si>
  <si>
    <t>Elon Musk, CEO Tesla</t>
  </si>
  <si>
    <t>$/kWh</t>
  </si>
  <si>
    <t>BMW i3 battery size</t>
  </si>
  <si>
    <t>BMW i3</t>
  </si>
  <si>
    <t>Tesla Model S</t>
  </si>
  <si>
    <t>Battery capacity</t>
  </si>
  <si>
    <t>Sources:</t>
  </si>
  <si>
    <t>Source:</t>
  </si>
  <si>
    <t>Original review multiple sources</t>
  </si>
  <si>
    <t>Method or reference</t>
  </si>
  <si>
    <t>Type of statement</t>
  </si>
  <si>
    <t>Type of report</t>
  </si>
  <si>
    <t>Industry analyst</t>
  </si>
  <si>
    <t>Vehicle</t>
  </si>
  <si>
    <t xml:space="preserve">Size of battery </t>
  </si>
  <si>
    <t>Retail price , USD</t>
  </si>
  <si>
    <t>Value of old battery</t>
  </si>
  <si>
    <t>Year (prediction)</t>
  </si>
  <si>
    <t>Element Energy (2012)</t>
  </si>
  <si>
    <t>News items with expert statements</t>
  </si>
  <si>
    <t>Future costs estimated in publications</t>
  </si>
  <si>
    <t>IEA (2013)</t>
  </si>
  <si>
    <t>Model</t>
  </si>
  <si>
    <t>E-Golf</t>
  </si>
  <si>
    <t>Kia Soul EV</t>
  </si>
  <si>
    <t>BYD e6</t>
  </si>
  <si>
    <t>Renault Zoe</t>
  </si>
  <si>
    <t>Wheego Whip</t>
  </si>
  <si>
    <t>Toyota Rav4 EV 2012</t>
  </si>
  <si>
    <t>Chevrolet Chevy spark EV</t>
  </si>
  <si>
    <t xml:space="preserve">VW electric e-Up </t>
  </si>
  <si>
    <t>Renault F ZE</t>
  </si>
  <si>
    <t>Ford Focus E 2011</t>
  </si>
  <si>
    <t>Shahan (2014)</t>
  </si>
  <si>
    <t>Sources</t>
  </si>
  <si>
    <t>Global sales of vehicles, all vehicles</t>
  </si>
  <si>
    <t>Battery capacity estimates</t>
  </si>
  <si>
    <t>ND</t>
  </si>
  <si>
    <t>30-May-14</t>
  </si>
  <si>
    <t>29-May-14</t>
  </si>
  <si>
    <t>28-May-14</t>
  </si>
  <si>
    <t>27-May-14</t>
  </si>
  <si>
    <t>26-May-14</t>
  </si>
  <si>
    <t>23-May-14</t>
  </si>
  <si>
    <t>22-May-14</t>
  </si>
  <si>
    <t>21-May-14</t>
  </si>
  <si>
    <t>20-May-14</t>
  </si>
  <si>
    <t>19-May-14</t>
  </si>
  <si>
    <t>16-May-14</t>
  </si>
  <si>
    <t>15-May-14</t>
  </si>
  <si>
    <t>14-May-14</t>
  </si>
  <si>
    <t>13-May-14</t>
  </si>
  <si>
    <t>12-May-14</t>
  </si>
  <si>
    <t>9-May-14</t>
  </si>
  <si>
    <t>8-May-14</t>
  </si>
  <si>
    <t>7-May-14</t>
  </si>
  <si>
    <t>6-May-14</t>
  </si>
  <si>
    <t>5-May-14</t>
  </si>
  <si>
    <t>2-May-14</t>
  </si>
  <si>
    <t>1-May-14</t>
  </si>
  <si>
    <t>31-Oct-13</t>
  </si>
  <si>
    <t>30-Oct-13</t>
  </si>
  <si>
    <t>29-Oct-13</t>
  </si>
  <si>
    <t>28-Oct-13</t>
  </si>
  <si>
    <t>25-Oct-13</t>
  </si>
  <si>
    <t>24-Oct-13</t>
  </si>
  <si>
    <t>23-Oct-13</t>
  </si>
  <si>
    <t>22-Oct-13</t>
  </si>
  <si>
    <t>21-Oct-13</t>
  </si>
  <si>
    <t>18-Oct-13</t>
  </si>
  <si>
    <t>17-Oct-13</t>
  </si>
  <si>
    <t>16-Oct-13</t>
  </si>
  <si>
    <t>15-Oct-13</t>
  </si>
  <si>
    <t>14-Oct-13</t>
  </si>
  <si>
    <t>11-Oct-13</t>
  </si>
  <si>
    <t>10-Oct-13</t>
  </si>
  <si>
    <t>9-Oct-13</t>
  </si>
  <si>
    <t>8-Oct-13</t>
  </si>
  <si>
    <t>7-Oct-13</t>
  </si>
  <si>
    <t>4-Oct-13</t>
  </si>
  <si>
    <t>3-Oct-13</t>
  </si>
  <si>
    <t>2-Oct-13</t>
  </si>
  <si>
    <t>1-Oct-13</t>
  </si>
  <si>
    <t>31-May-13</t>
  </si>
  <si>
    <t>30-May-13</t>
  </si>
  <si>
    <t>29-May-13</t>
  </si>
  <si>
    <t>28-May-13</t>
  </si>
  <si>
    <t>27-May-13</t>
  </si>
  <si>
    <t>24-May-13</t>
  </si>
  <si>
    <t>23-May-13</t>
  </si>
  <si>
    <t>22-May-13</t>
  </si>
  <si>
    <t>21-May-13</t>
  </si>
  <si>
    <t>20-May-13</t>
  </si>
  <si>
    <t>17-May-13</t>
  </si>
  <si>
    <t>16-May-13</t>
  </si>
  <si>
    <t>15-May-13</t>
  </si>
  <si>
    <t>14-May-13</t>
  </si>
  <si>
    <t>13-May-13</t>
  </si>
  <si>
    <t>10-May-13</t>
  </si>
  <si>
    <t>9-May-13</t>
  </si>
  <si>
    <t>8-May-13</t>
  </si>
  <si>
    <t>7-May-13</t>
  </si>
  <si>
    <t>6-May-13</t>
  </si>
  <si>
    <t>3-May-13</t>
  </si>
  <si>
    <t>2-May-13</t>
  </si>
  <si>
    <t>1-May-13</t>
  </si>
  <si>
    <t>31-Oct-12</t>
  </si>
  <si>
    <t>30-Oct-12</t>
  </si>
  <si>
    <t>29-Oct-12</t>
  </si>
  <si>
    <t>26-Oct-12</t>
  </si>
  <si>
    <t>25-Oct-12</t>
  </si>
  <si>
    <t>24-Oct-12</t>
  </si>
  <si>
    <t>23-Oct-12</t>
  </si>
  <si>
    <t>22-Oct-12</t>
  </si>
  <si>
    <t>19-Oct-12</t>
  </si>
  <si>
    <t>18-Oct-12</t>
  </si>
  <si>
    <t>17-Oct-12</t>
  </si>
  <si>
    <t>16-Oct-12</t>
  </si>
  <si>
    <t>15-Oct-12</t>
  </si>
  <si>
    <t>12-Oct-12</t>
  </si>
  <si>
    <t>11-Oct-12</t>
  </si>
  <si>
    <t>10-Oct-12</t>
  </si>
  <si>
    <t>9-Oct-12</t>
  </si>
  <si>
    <t>8-Oct-12</t>
  </si>
  <si>
    <t>5-Oct-12</t>
  </si>
  <si>
    <t>4-Oct-12</t>
  </si>
  <si>
    <t>3-Oct-12</t>
  </si>
  <si>
    <t>2-Oct-12</t>
  </si>
  <si>
    <t>1-Oct-12</t>
  </si>
  <si>
    <t>31-May-12</t>
  </si>
  <si>
    <t>30-May-12</t>
  </si>
  <si>
    <t>29-May-12</t>
  </si>
  <si>
    <t>28-May-12</t>
  </si>
  <si>
    <t>25-May-12</t>
  </si>
  <si>
    <t>24-May-12</t>
  </si>
  <si>
    <t>23-May-12</t>
  </si>
  <si>
    <t>22-May-12</t>
  </si>
  <si>
    <t>21-May-12</t>
  </si>
  <si>
    <t>18-May-12</t>
  </si>
  <si>
    <t>17-May-12</t>
  </si>
  <si>
    <t>16-May-12</t>
  </si>
  <si>
    <t>15-May-12</t>
  </si>
  <si>
    <t>14-May-12</t>
  </si>
  <si>
    <t>11-May-12</t>
  </si>
  <si>
    <t>10-May-12</t>
  </si>
  <si>
    <t>9-May-12</t>
  </si>
  <si>
    <t>8-May-12</t>
  </si>
  <si>
    <t>7-May-12</t>
  </si>
  <si>
    <t>4-May-12</t>
  </si>
  <si>
    <t>3-May-12</t>
  </si>
  <si>
    <t>2-May-12</t>
  </si>
  <si>
    <t>1-May-12</t>
  </si>
  <si>
    <t>31-Oct-11</t>
  </si>
  <si>
    <t>28-Oct-11</t>
  </si>
  <si>
    <t>27-Oct-11</t>
  </si>
  <si>
    <t>26-Oct-11</t>
  </si>
  <si>
    <t>25-Oct-11</t>
  </si>
  <si>
    <t>24-Oct-11</t>
  </si>
  <si>
    <t>21-Oct-11</t>
  </si>
  <si>
    <t>20-Oct-11</t>
  </si>
  <si>
    <t>19-Oct-11</t>
  </si>
  <si>
    <t>18-Oct-11</t>
  </si>
  <si>
    <t>17-Oct-11</t>
  </si>
  <si>
    <t>14-Oct-11</t>
  </si>
  <si>
    <t>13-Oct-11</t>
  </si>
  <si>
    <t>12-Oct-11</t>
  </si>
  <si>
    <t>11-Oct-11</t>
  </si>
  <si>
    <t>10-Oct-11</t>
  </si>
  <si>
    <t>7-Oct-11</t>
  </si>
  <si>
    <t>6-Oct-11</t>
  </si>
  <si>
    <t>5-Oct-11</t>
  </si>
  <si>
    <t>4-Oct-11</t>
  </si>
  <si>
    <t>3-Oct-11</t>
  </si>
  <si>
    <t>31-May-11</t>
  </si>
  <si>
    <t>30-May-11</t>
  </si>
  <si>
    <t>27-May-11</t>
  </si>
  <si>
    <t>26-May-11</t>
  </si>
  <si>
    <t>25-May-11</t>
  </si>
  <si>
    <t>24-May-11</t>
  </si>
  <si>
    <t>23-May-11</t>
  </si>
  <si>
    <t>20-May-11</t>
  </si>
  <si>
    <t>19-May-11</t>
  </si>
  <si>
    <t>18-May-11</t>
  </si>
  <si>
    <t>17-May-11</t>
  </si>
  <si>
    <t>16-May-11</t>
  </si>
  <si>
    <t>13-May-11</t>
  </si>
  <si>
    <t>12-May-11</t>
  </si>
  <si>
    <t>11-May-11</t>
  </si>
  <si>
    <t>10-May-11</t>
  </si>
  <si>
    <t>9-May-11</t>
  </si>
  <si>
    <t>6-May-11</t>
  </si>
  <si>
    <t>5-May-11</t>
  </si>
  <si>
    <t>4-May-11</t>
  </si>
  <si>
    <t>3-May-11</t>
  </si>
  <si>
    <t>2-May-11</t>
  </si>
  <si>
    <t>29-Oct-10</t>
  </si>
  <si>
    <t>28-Oct-10</t>
  </si>
  <si>
    <t>27-Oct-10</t>
  </si>
  <si>
    <t>26-Oct-10</t>
  </si>
  <si>
    <t>25-Oct-10</t>
  </si>
  <si>
    <t>22-Oct-10</t>
  </si>
  <si>
    <t>21-Oct-10</t>
  </si>
  <si>
    <t>20-Oct-10</t>
  </si>
  <si>
    <t>19-Oct-10</t>
  </si>
  <si>
    <t>18-Oct-10</t>
  </si>
  <si>
    <t>15-Oct-10</t>
  </si>
  <si>
    <t>14-Oct-10</t>
  </si>
  <si>
    <t>13-Oct-10</t>
  </si>
  <si>
    <t>12-Oct-10</t>
  </si>
  <si>
    <t>11-Oct-10</t>
  </si>
  <si>
    <t>8-Oct-10</t>
  </si>
  <si>
    <t>7-Oct-10</t>
  </si>
  <si>
    <t>6-Oct-10</t>
  </si>
  <si>
    <t>5-Oct-10</t>
  </si>
  <si>
    <t>4-Oct-10</t>
  </si>
  <si>
    <t>1-Oct-10</t>
  </si>
  <si>
    <t>31-May-10</t>
  </si>
  <si>
    <t>28-May-10</t>
  </si>
  <si>
    <t>27-May-10</t>
  </si>
  <si>
    <t>26-May-10</t>
  </si>
  <si>
    <t>25-May-10</t>
  </si>
  <si>
    <t>24-May-10</t>
  </si>
  <si>
    <t>21-May-10</t>
  </si>
  <si>
    <t>20-May-10</t>
  </si>
  <si>
    <t>19-May-10</t>
  </si>
  <si>
    <t>18-May-10</t>
  </si>
  <si>
    <t>17-May-10</t>
  </si>
  <si>
    <t>14-May-10</t>
  </si>
  <si>
    <t>13-May-10</t>
  </si>
  <si>
    <t>12-May-10</t>
  </si>
  <si>
    <t>11-May-10</t>
  </si>
  <si>
    <t>10-May-10</t>
  </si>
  <si>
    <t>7-May-10</t>
  </si>
  <si>
    <t>6-May-10</t>
  </si>
  <si>
    <t>5-May-10</t>
  </si>
  <si>
    <t>4-May-10</t>
  </si>
  <si>
    <t>3-May-10</t>
  </si>
  <si>
    <t>30-Oct-09</t>
  </si>
  <si>
    <t>29-Oct-09</t>
  </si>
  <si>
    <t>28-Oct-09</t>
  </si>
  <si>
    <t>27-Oct-09</t>
  </si>
  <si>
    <t>26-Oct-09</t>
  </si>
  <si>
    <t>23-Oct-09</t>
  </si>
  <si>
    <t>22-Oct-09</t>
  </si>
  <si>
    <t>21-Oct-09</t>
  </si>
  <si>
    <t>20-Oct-09</t>
  </si>
  <si>
    <t>19-Oct-09</t>
  </si>
  <si>
    <t>16-Oct-09</t>
  </si>
  <si>
    <t>15-Oct-09</t>
  </si>
  <si>
    <t>14-Oct-09</t>
  </si>
  <si>
    <t>13-Oct-09</t>
  </si>
  <si>
    <t>12-Oct-09</t>
  </si>
  <si>
    <t>9-Oct-09</t>
  </si>
  <si>
    <t>8-Oct-09</t>
  </si>
  <si>
    <t>7-Oct-09</t>
  </si>
  <si>
    <t>6-Oct-09</t>
  </si>
  <si>
    <t>5-Oct-09</t>
  </si>
  <si>
    <t>2-Oct-09</t>
  </si>
  <si>
    <t>1-Oct-09</t>
  </si>
  <si>
    <t>29-May-09</t>
  </si>
  <si>
    <t>28-May-09</t>
  </si>
  <si>
    <t>27-May-09</t>
  </si>
  <si>
    <t>26-May-09</t>
  </si>
  <si>
    <t>25-May-09</t>
  </si>
  <si>
    <t>22-May-09</t>
  </si>
  <si>
    <t>21-May-09</t>
  </si>
  <si>
    <t>20-May-09</t>
  </si>
  <si>
    <t>19-May-09</t>
  </si>
  <si>
    <t>18-May-09</t>
  </si>
  <si>
    <t>15-May-09</t>
  </si>
  <si>
    <t>14-May-09</t>
  </si>
  <si>
    <t>13-May-09</t>
  </si>
  <si>
    <t>12-May-09</t>
  </si>
  <si>
    <t>11-May-09</t>
  </si>
  <si>
    <t>8-May-09</t>
  </si>
  <si>
    <t>7-May-09</t>
  </si>
  <si>
    <t>6-May-09</t>
  </si>
  <si>
    <t>5-May-09</t>
  </si>
  <si>
    <t>4-May-09</t>
  </si>
  <si>
    <t>1-May-09</t>
  </si>
  <si>
    <t>31-Oct-08</t>
  </si>
  <si>
    <t>30-Oct-08</t>
  </si>
  <si>
    <t>29-Oct-08</t>
  </si>
  <si>
    <t>28-Oct-08</t>
  </si>
  <si>
    <t>27-Oct-08</t>
  </si>
  <si>
    <t>24-Oct-08</t>
  </si>
  <si>
    <t>23-Oct-08</t>
  </si>
  <si>
    <t>22-Oct-08</t>
  </si>
  <si>
    <t>21-Oct-08</t>
  </si>
  <si>
    <t>20-Oct-08</t>
  </si>
  <si>
    <t>17-Oct-08</t>
  </si>
  <si>
    <t>16-Oct-08</t>
  </si>
  <si>
    <t>15-Oct-08</t>
  </si>
  <si>
    <t>14-Oct-08</t>
  </si>
  <si>
    <t>13-Oct-08</t>
  </si>
  <si>
    <t>10-Oct-08</t>
  </si>
  <si>
    <t>9-Oct-08</t>
  </si>
  <si>
    <t>8-Oct-08</t>
  </si>
  <si>
    <t>7-Oct-08</t>
  </si>
  <si>
    <t>6-Oct-08</t>
  </si>
  <si>
    <t>3-Oct-08</t>
  </si>
  <si>
    <t>2-Oct-08</t>
  </si>
  <si>
    <t>1-Oct-08</t>
  </si>
  <si>
    <t>30-May-08</t>
  </si>
  <si>
    <t>29-May-08</t>
  </si>
  <si>
    <t>28-May-08</t>
  </si>
  <si>
    <t>27-May-08</t>
  </si>
  <si>
    <t>26-May-08</t>
  </si>
  <si>
    <t>23-May-08</t>
  </si>
  <si>
    <t>22-May-08</t>
  </si>
  <si>
    <t>21-May-08</t>
  </si>
  <si>
    <t>20-May-08</t>
  </si>
  <si>
    <t>19-May-08</t>
  </si>
  <si>
    <t>16-May-08</t>
  </si>
  <si>
    <t>15-May-08</t>
  </si>
  <si>
    <t>14-May-08</t>
  </si>
  <si>
    <t>13-May-08</t>
  </si>
  <si>
    <t>12-May-08</t>
  </si>
  <si>
    <t>9-May-08</t>
  </si>
  <si>
    <t>8-May-08</t>
  </si>
  <si>
    <t>7-May-08</t>
  </si>
  <si>
    <t>6-May-08</t>
  </si>
  <si>
    <t>5-May-08</t>
  </si>
  <si>
    <t>2-May-08</t>
  </si>
  <si>
    <t>1-May-08</t>
  </si>
  <si>
    <t>31-Oct-07</t>
  </si>
  <si>
    <t>30-Oct-07</t>
  </si>
  <si>
    <t>29-Oct-07</t>
  </si>
  <si>
    <t>26-Oct-07</t>
  </si>
  <si>
    <t>25-Oct-07</t>
  </si>
  <si>
    <t>24-Oct-07</t>
  </si>
  <si>
    <t>23-Oct-07</t>
  </si>
  <si>
    <t>22-Oct-07</t>
  </si>
  <si>
    <t>19-Oct-07</t>
  </si>
  <si>
    <t>18-Oct-07</t>
  </si>
  <si>
    <t>17-Oct-07</t>
  </si>
  <si>
    <t>16-Oct-07</t>
  </si>
  <si>
    <t>15-Oct-07</t>
  </si>
  <si>
    <t>12-Oct-07</t>
  </si>
  <si>
    <t>11-Oct-07</t>
  </si>
  <si>
    <t>10-Oct-07</t>
  </si>
  <si>
    <t>9-Oct-07</t>
  </si>
  <si>
    <t>8-Oct-07</t>
  </si>
  <si>
    <t>5-Oct-07</t>
  </si>
  <si>
    <t>4-Oct-07</t>
  </si>
  <si>
    <t>3-Oct-07</t>
  </si>
  <si>
    <t>2-Oct-07</t>
  </si>
  <si>
    <t>1-Oct-07</t>
  </si>
  <si>
    <t>31-May-07</t>
  </si>
  <si>
    <t>30-May-07</t>
  </si>
  <si>
    <t>29-May-07</t>
  </si>
  <si>
    <t>28-May-07</t>
  </si>
  <si>
    <t>25-May-07</t>
  </si>
  <si>
    <t>24-May-07</t>
  </si>
  <si>
    <t>23-May-07</t>
  </si>
  <si>
    <t>22-May-07</t>
  </si>
  <si>
    <t>21-May-07</t>
  </si>
  <si>
    <t>18-May-07</t>
  </si>
  <si>
    <t>17-May-07</t>
  </si>
  <si>
    <t>16-May-07</t>
  </si>
  <si>
    <t>15-May-07</t>
  </si>
  <si>
    <t>14-May-07</t>
  </si>
  <si>
    <t>11-May-07</t>
  </si>
  <si>
    <t>10-May-07</t>
  </si>
  <si>
    <t>9-May-07</t>
  </si>
  <si>
    <t>8-May-07</t>
  </si>
  <si>
    <t>7-May-07</t>
  </si>
  <si>
    <t>4-May-07</t>
  </si>
  <si>
    <t>3-May-07</t>
  </si>
  <si>
    <t>2-May-07</t>
  </si>
  <si>
    <t>1-May-07</t>
  </si>
  <si>
    <t>31-Oct-06</t>
  </si>
  <si>
    <t>30-Oct-06</t>
  </si>
  <si>
    <t>27-Oct-06</t>
  </si>
  <si>
    <t>26-Oct-06</t>
  </si>
  <si>
    <t>25-Oct-06</t>
  </si>
  <si>
    <t>24-Oct-06</t>
  </si>
  <si>
    <t>23-Oct-06</t>
  </si>
  <si>
    <t>20-Oct-06</t>
  </si>
  <si>
    <t>19-Oct-06</t>
  </si>
  <si>
    <t>18-Oct-06</t>
  </si>
  <si>
    <t>17-Oct-06</t>
  </si>
  <si>
    <t>16-Oct-06</t>
  </si>
  <si>
    <t>13-Oct-06</t>
  </si>
  <si>
    <t>12-Oct-06</t>
  </si>
  <si>
    <t>11-Oct-06</t>
  </si>
  <si>
    <t>10-Oct-06</t>
  </si>
  <si>
    <t>9-Oct-06</t>
  </si>
  <si>
    <t>6-Oct-06</t>
  </si>
  <si>
    <t>5-Oct-06</t>
  </si>
  <si>
    <t>4-Oct-06</t>
  </si>
  <si>
    <t>3-Oct-06</t>
  </si>
  <si>
    <t>2-Oct-06</t>
  </si>
  <si>
    <t>31-May-06</t>
  </si>
  <si>
    <t>30-May-06</t>
  </si>
  <si>
    <t>29-May-06</t>
  </si>
  <si>
    <t>26-May-06</t>
  </si>
  <si>
    <t>25-May-06</t>
  </si>
  <si>
    <t>24-May-06</t>
  </si>
  <si>
    <t>23-May-06</t>
  </si>
  <si>
    <t>22-May-06</t>
  </si>
  <si>
    <t>19-May-06</t>
  </si>
  <si>
    <t>18-May-06</t>
  </si>
  <si>
    <t>17-May-06</t>
  </si>
  <si>
    <t>16-May-06</t>
  </si>
  <si>
    <t>15-May-06</t>
  </si>
  <si>
    <t>12-May-06</t>
  </si>
  <si>
    <t>11-May-06</t>
  </si>
  <si>
    <t>10-May-06</t>
  </si>
  <si>
    <t>9-May-06</t>
  </si>
  <si>
    <t>8-May-06</t>
  </si>
  <si>
    <t>5-May-06</t>
  </si>
  <si>
    <t>4-May-06</t>
  </si>
  <si>
    <t>3-May-06</t>
  </si>
  <si>
    <t>2-May-06</t>
  </si>
  <si>
    <t>1-May-06</t>
  </si>
  <si>
    <t>31-Oct-05</t>
  </si>
  <si>
    <t>28-Oct-05</t>
  </si>
  <si>
    <t>27-Oct-05</t>
  </si>
  <si>
    <t>26-Oct-05</t>
  </si>
  <si>
    <t>25-Oct-05</t>
  </si>
  <si>
    <t>24-Oct-05</t>
  </si>
  <si>
    <t>21-Oct-05</t>
  </si>
  <si>
    <t>20-Oct-05</t>
  </si>
  <si>
    <t>19-Oct-05</t>
  </si>
  <si>
    <t>18-Oct-05</t>
  </si>
  <si>
    <t>17-Oct-05</t>
  </si>
  <si>
    <t>14-Oct-05</t>
  </si>
  <si>
    <t>13-Oct-05</t>
  </si>
  <si>
    <t>12-Oct-05</t>
  </si>
  <si>
    <t>11-Oct-05</t>
  </si>
  <si>
    <t>10-Oct-05</t>
  </si>
  <si>
    <t>7-Oct-05</t>
  </si>
  <si>
    <t>6-Oct-05</t>
  </si>
  <si>
    <t>5-Oct-05</t>
  </si>
  <si>
    <t>4-Oct-05</t>
  </si>
  <si>
    <t>3-Oct-05</t>
  </si>
  <si>
    <t>31-May-05</t>
  </si>
  <si>
    <t>30-May-05</t>
  </si>
  <si>
    <t>27-May-05</t>
  </si>
  <si>
    <t>26-May-05</t>
  </si>
  <si>
    <t>25-May-05</t>
  </si>
  <si>
    <t>24-May-05</t>
  </si>
  <si>
    <t>23-May-05</t>
  </si>
  <si>
    <t>20-May-05</t>
  </si>
  <si>
    <t>19-May-05</t>
  </si>
  <si>
    <t>18-May-05</t>
  </si>
  <si>
    <t>17-May-05</t>
  </si>
  <si>
    <t>16-May-05</t>
  </si>
  <si>
    <t>13-May-05</t>
  </si>
  <si>
    <t>12-May-05</t>
  </si>
  <si>
    <t>11-May-05</t>
  </si>
  <si>
    <t>10-May-05</t>
  </si>
  <si>
    <t>9-May-05</t>
  </si>
  <si>
    <t>6-May-05</t>
  </si>
  <si>
    <t>5-May-05</t>
  </si>
  <si>
    <t>4-May-05</t>
  </si>
  <si>
    <t>3-May-05</t>
  </si>
  <si>
    <t>2-May-05</t>
  </si>
  <si>
    <t>29-Oct-04</t>
  </si>
  <si>
    <t>28-Oct-04</t>
  </si>
  <si>
    <t>27-Oct-04</t>
  </si>
  <si>
    <t>26-Oct-04</t>
  </si>
  <si>
    <t>25-Oct-04</t>
  </si>
  <si>
    <t>22-Oct-04</t>
  </si>
  <si>
    <t>21-Oct-04</t>
  </si>
  <si>
    <t>20-Oct-04</t>
  </si>
  <si>
    <t>19-Oct-04</t>
  </si>
  <si>
    <t>18-Oct-04</t>
  </si>
  <si>
    <t>15-Oct-04</t>
  </si>
  <si>
    <t>14-Oct-04</t>
  </si>
  <si>
    <t>13-Oct-04</t>
  </si>
  <si>
    <t>12-Oct-04</t>
  </si>
  <si>
    <t>11-Oct-04</t>
  </si>
  <si>
    <t>8-Oct-04</t>
  </si>
  <si>
    <t>7-Oct-04</t>
  </si>
  <si>
    <t>6-Oct-04</t>
  </si>
  <si>
    <t>5-Oct-04</t>
  </si>
  <si>
    <t>4-Oct-04</t>
  </si>
  <si>
    <t>1-Oct-04</t>
  </si>
  <si>
    <t>31-May-04</t>
  </si>
  <si>
    <t>28-May-04</t>
  </si>
  <si>
    <t>27-May-04</t>
  </si>
  <si>
    <t>26-May-04</t>
  </si>
  <si>
    <t>25-May-04</t>
  </si>
  <si>
    <t>24-May-04</t>
  </si>
  <si>
    <t>21-May-04</t>
  </si>
  <si>
    <t>20-May-04</t>
  </si>
  <si>
    <t>19-May-04</t>
  </si>
  <si>
    <t>18-May-04</t>
  </si>
  <si>
    <t>17-May-04</t>
  </si>
  <si>
    <t>14-May-04</t>
  </si>
  <si>
    <t>13-May-04</t>
  </si>
  <si>
    <t>12-May-04</t>
  </si>
  <si>
    <t>11-May-04</t>
  </si>
  <si>
    <t>10-May-04</t>
  </si>
  <si>
    <t>7-May-04</t>
  </si>
  <si>
    <t>6-May-04</t>
  </si>
  <si>
    <t>5-May-04</t>
  </si>
  <si>
    <t>4-May-04</t>
  </si>
  <si>
    <t>3-May-04</t>
  </si>
  <si>
    <t>31-Oct-03</t>
  </si>
  <si>
    <t>30-Oct-03</t>
  </si>
  <si>
    <t>29-Oct-03</t>
  </si>
  <si>
    <t>28-Oct-03</t>
  </si>
  <si>
    <t>27-Oct-03</t>
  </si>
  <si>
    <t>24-Oct-03</t>
  </si>
  <si>
    <t>23-Oct-03</t>
  </si>
  <si>
    <t>22-Oct-03</t>
  </si>
  <si>
    <t>21-Oct-03</t>
  </si>
  <si>
    <t>20-Oct-03</t>
  </si>
  <si>
    <t>17-Oct-03</t>
  </si>
  <si>
    <t>16-Oct-03</t>
  </si>
  <si>
    <t>15-Oct-03</t>
  </si>
  <si>
    <t>14-Oct-03</t>
  </si>
  <si>
    <t>13-Oct-03</t>
  </si>
  <si>
    <t>10-Oct-03</t>
  </si>
  <si>
    <t>9-Oct-03</t>
  </si>
  <si>
    <t>8-Oct-03</t>
  </si>
  <si>
    <t>7-Oct-03</t>
  </si>
  <si>
    <t>6-Oct-03</t>
  </si>
  <si>
    <t>3-Oct-03</t>
  </si>
  <si>
    <t>2-Oct-03</t>
  </si>
  <si>
    <t>1-Oct-03</t>
  </si>
  <si>
    <t>30-May-03</t>
  </si>
  <si>
    <t>29-May-03</t>
  </si>
  <si>
    <t>28-May-03</t>
  </si>
  <si>
    <t>27-May-03</t>
  </si>
  <si>
    <t>26-May-03</t>
  </si>
  <si>
    <t>23-May-03</t>
  </si>
  <si>
    <t>22-May-03</t>
  </si>
  <si>
    <t>21-May-03</t>
  </si>
  <si>
    <t>20-May-03</t>
  </si>
  <si>
    <t>19-May-03</t>
  </si>
  <si>
    <t>16-May-03</t>
  </si>
  <si>
    <t>15-May-03</t>
  </si>
  <si>
    <t>14-May-03</t>
  </si>
  <si>
    <t>13-May-03</t>
  </si>
  <si>
    <t>12-May-03</t>
  </si>
  <si>
    <t>9-May-03</t>
  </si>
  <si>
    <t>8-May-03</t>
  </si>
  <si>
    <t>7-May-03</t>
  </si>
  <si>
    <t>6-May-03</t>
  </si>
  <si>
    <t>5-May-03</t>
  </si>
  <si>
    <t>2-May-03</t>
  </si>
  <si>
    <t>1-May-03</t>
  </si>
  <si>
    <t>31-Oct-02</t>
  </si>
  <si>
    <t>30-Oct-02</t>
  </si>
  <si>
    <t>29-Oct-02</t>
  </si>
  <si>
    <t>28-Oct-02</t>
  </si>
  <si>
    <t>25-Oct-02</t>
  </si>
  <si>
    <t>24-Oct-02</t>
  </si>
  <si>
    <t>23-Oct-02</t>
  </si>
  <si>
    <t>22-Oct-02</t>
  </si>
  <si>
    <t>21-Oct-02</t>
  </si>
  <si>
    <t>18-Oct-02</t>
  </si>
  <si>
    <t>17-Oct-02</t>
  </si>
  <si>
    <t>16-Oct-02</t>
  </si>
  <si>
    <t>15-Oct-02</t>
  </si>
  <si>
    <t>14-Oct-02</t>
  </si>
  <si>
    <t>11-Oct-02</t>
  </si>
  <si>
    <t>10-Oct-02</t>
  </si>
  <si>
    <t>9-Oct-02</t>
  </si>
  <si>
    <t>8-Oct-02</t>
  </si>
  <si>
    <t>7-Oct-02</t>
  </si>
  <si>
    <t>4-Oct-02</t>
  </si>
  <si>
    <t>3-Oct-02</t>
  </si>
  <si>
    <t>2-Oct-02</t>
  </si>
  <si>
    <t>1-Oct-02</t>
  </si>
  <si>
    <t>31-May-02</t>
  </si>
  <si>
    <t>30-May-02</t>
  </si>
  <si>
    <t>29-May-02</t>
  </si>
  <si>
    <t>28-May-02</t>
  </si>
  <si>
    <t>27-May-02</t>
  </si>
  <si>
    <t>24-May-02</t>
  </si>
  <si>
    <t>23-May-02</t>
  </si>
  <si>
    <t>22-May-02</t>
  </si>
  <si>
    <t>21-May-02</t>
  </si>
  <si>
    <t>20-May-02</t>
  </si>
  <si>
    <t>17-May-02</t>
  </si>
  <si>
    <t>16-May-02</t>
  </si>
  <si>
    <t>15-May-02</t>
  </si>
  <si>
    <t>14-May-02</t>
  </si>
  <si>
    <t>13-May-02</t>
  </si>
  <si>
    <t>10-May-02</t>
  </si>
  <si>
    <t>9-May-02</t>
  </si>
  <si>
    <t>8-May-02</t>
  </si>
  <si>
    <t>7-May-02</t>
  </si>
  <si>
    <t>6-May-02</t>
  </si>
  <si>
    <t>3-May-02</t>
  </si>
  <si>
    <t>2-May-02</t>
  </si>
  <si>
    <t>1-May-02</t>
  </si>
  <si>
    <t>31-Oct-01</t>
  </si>
  <si>
    <t>30-Oct-01</t>
  </si>
  <si>
    <t>29-Oct-01</t>
  </si>
  <si>
    <t>26-Oct-01</t>
  </si>
  <si>
    <t>25-Oct-01</t>
  </si>
  <si>
    <t>24-Oct-01</t>
  </si>
  <si>
    <t>23-Oct-01</t>
  </si>
  <si>
    <t>22-Oct-01</t>
  </si>
  <si>
    <t>19-Oct-01</t>
  </si>
  <si>
    <t>18-Oct-01</t>
  </si>
  <si>
    <t>17-Oct-01</t>
  </si>
  <si>
    <t>16-Oct-01</t>
  </si>
  <si>
    <t>15-Oct-01</t>
  </si>
  <si>
    <t>12-Oct-01</t>
  </si>
  <si>
    <t>11-Oct-01</t>
  </si>
  <si>
    <t>10-Oct-01</t>
  </si>
  <si>
    <t>9-Oct-01</t>
  </si>
  <si>
    <t>8-Oct-01</t>
  </si>
  <si>
    <t>5-Oct-01</t>
  </si>
  <si>
    <t>4-Oct-01</t>
  </si>
  <si>
    <t>3-Oct-01</t>
  </si>
  <si>
    <t>2-Oct-01</t>
  </si>
  <si>
    <t>1-Oct-01</t>
  </si>
  <si>
    <t>31-May-01</t>
  </si>
  <si>
    <t>30-May-01</t>
  </si>
  <si>
    <t>29-May-01</t>
  </si>
  <si>
    <t>28-May-01</t>
  </si>
  <si>
    <t>25-May-01</t>
  </si>
  <si>
    <t>24-May-01</t>
  </si>
  <si>
    <t>23-May-01</t>
  </si>
  <si>
    <t>22-May-01</t>
  </si>
  <si>
    <t>21-May-01</t>
  </si>
  <si>
    <t>18-May-01</t>
  </si>
  <si>
    <t>17-May-01</t>
  </si>
  <si>
    <t>16-May-01</t>
  </si>
  <si>
    <t>15-May-01</t>
  </si>
  <si>
    <t>14-May-01</t>
  </si>
  <si>
    <t>11-May-01</t>
  </si>
  <si>
    <t>10-May-01</t>
  </si>
  <si>
    <t>9-May-01</t>
  </si>
  <si>
    <t>8-May-01</t>
  </si>
  <si>
    <t>7-May-01</t>
  </si>
  <si>
    <t>4-May-01</t>
  </si>
  <si>
    <t>3-May-01</t>
  </si>
  <si>
    <t>2-May-01</t>
  </si>
  <si>
    <t>1-May-01</t>
  </si>
  <si>
    <t>31-Oct-00</t>
  </si>
  <si>
    <t>30-Oct-00</t>
  </si>
  <si>
    <t>27-Oct-00</t>
  </si>
  <si>
    <t>26-Oct-00</t>
  </si>
  <si>
    <t>25-Oct-00</t>
  </si>
  <si>
    <t>24-Oct-00</t>
  </si>
  <si>
    <t>23-Oct-00</t>
  </si>
  <si>
    <t>20-Oct-00</t>
  </si>
  <si>
    <t>19-Oct-00</t>
  </si>
  <si>
    <t>18-Oct-00</t>
  </si>
  <si>
    <t>17-Oct-00</t>
  </si>
  <si>
    <t>16-Oct-00</t>
  </si>
  <si>
    <t>13-Oct-00</t>
  </si>
  <si>
    <t>12-Oct-00</t>
  </si>
  <si>
    <t>11-Oct-00</t>
  </si>
  <si>
    <t>10-Oct-00</t>
  </si>
  <si>
    <t>9-Oct-00</t>
  </si>
  <si>
    <t>6-Oct-00</t>
  </si>
  <si>
    <t>5-Oct-00</t>
  </si>
  <si>
    <t>4-Oct-00</t>
  </si>
  <si>
    <t>3-Oct-00</t>
  </si>
  <si>
    <t>2-Oct-00</t>
  </si>
  <si>
    <t>31-May-00</t>
  </si>
  <si>
    <t>30-May-00</t>
  </si>
  <si>
    <t>29-May-00</t>
  </si>
  <si>
    <t>26-May-00</t>
  </si>
  <si>
    <t>25-May-00</t>
  </si>
  <si>
    <t>24-May-00</t>
  </si>
  <si>
    <t>23-May-00</t>
  </si>
  <si>
    <t>22-May-00</t>
  </si>
  <si>
    <t>19-May-00</t>
  </si>
  <si>
    <t>18-May-00</t>
  </si>
  <si>
    <t>17-May-00</t>
  </si>
  <si>
    <t>16-May-00</t>
  </si>
  <si>
    <t>15-May-00</t>
  </si>
  <si>
    <t>12-May-00</t>
  </si>
  <si>
    <t>11-May-00</t>
  </si>
  <si>
    <t>10-May-00</t>
  </si>
  <si>
    <t>9-May-00</t>
  </si>
  <si>
    <t>8-May-00</t>
  </si>
  <si>
    <t>5-May-00</t>
  </si>
  <si>
    <t>4-May-00</t>
  </si>
  <si>
    <t>3-May-00</t>
  </si>
  <si>
    <t>2-May-00</t>
  </si>
  <si>
    <t>1-May-00</t>
  </si>
  <si>
    <t>Rate</t>
  </si>
  <si>
    <t>Date</t>
  </si>
  <si>
    <t>EUR/USD</t>
  </si>
  <si>
    <t>USD/EUR</t>
  </si>
  <si>
    <t>USD per EUR</t>
  </si>
  <si>
    <t>MWh sales per year and cumulative</t>
  </si>
  <si>
    <t>Mitsubishi MiEV</t>
  </si>
  <si>
    <t>Supplementary Sheet 2. Battery Electric Vehicles, cumulative kWh global sales</t>
  </si>
  <si>
    <t>Supplementary Sheet 3. Data for inflation adjusted  US dollars</t>
  </si>
  <si>
    <t>Supplementary Sheet 4. Currency Exchange data</t>
  </si>
  <si>
    <t>Citroen C1 ev</t>
  </si>
  <si>
    <t>Sources: Press releases and website of resepective car manufacturers</t>
  </si>
  <si>
    <t>Total cost</t>
  </si>
  <si>
    <t>MWh Annual Sales - Whole Industry</t>
  </si>
  <si>
    <t>MWh Annual Sales - Market Leaders</t>
  </si>
  <si>
    <t>MWh Cumulative Capacity - Market Leaders</t>
  </si>
  <si>
    <t>MWh Cumulative Capacity - Whole Industry</t>
  </si>
  <si>
    <t>Other Industry average battery pack capacity</t>
  </si>
  <si>
    <t>Tesla Model S sales</t>
  </si>
  <si>
    <t>Nissan Leaf sales</t>
  </si>
  <si>
    <t>BEV, cumulative global sales</t>
  </si>
  <si>
    <t>BEV, Annual sales no vehicles</t>
  </si>
  <si>
    <t>Change cumulative growth in %</t>
  </si>
  <si>
    <t>Change annual sales in %</t>
  </si>
  <si>
    <t>Other industry average battery capacity estimate as 25 kWh, based on average battery capacity for available in 2014, whihc is also same as used by Gerssen-Gonelach Faji (2012)</t>
  </si>
  <si>
    <t>Averages</t>
  </si>
  <si>
    <t>Nissan Motors US website, accessed September 2014 http://www.mynissanleaf.com/viewtopic.php?f=4&amp;t=17168</t>
  </si>
  <si>
    <t>Original Industry source of industry wide cost</t>
  </si>
  <si>
    <t>Original Industry source of individual manufacturers</t>
  </si>
  <si>
    <t>MWh Cumulative Capacity - Other Industry</t>
  </si>
  <si>
    <t>Navigant Research (2014); Cobb (2014)</t>
  </si>
  <si>
    <t>2015 dollar factor</t>
  </si>
  <si>
    <t>Voelcker (2016)</t>
  </si>
  <si>
    <t>Chevrolet Bolt EV</t>
  </si>
  <si>
    <t>Tesla Model 3</t>
  </si>
  <si>
    <t xml:space="preserve">Jeff Evanson, head of Tesla's investor relations group </t>
  </si>
  <si>
    <t xml:space="preserve">Future costs estimated in news articles </t>
  </si>
  <si>
    <t>GM company statement</t>
  </si>
  <si>
    <t>Ayre (2015)</t>
  </si>
  <si>
    <t>Colin McKerracher, Bloomberg New Energy Finance</t>
  </si>
  <si>
    <t>Gross (2016)</t>
  </si>
  <si>
    <t>Bloomberg New Energy Finance</t>
  </si>
  <si>
    <t>Wesoff (2016)</t>
  </si>
  <si>
    <t xml:space="preserve">Ravi Manghani, GTM's senior energy storage analyst </t>
  </si>
  <si>
    <t>Landberg (2016)</t>
  </si>
  <si>
    <t>Geuss (2015)</t>
  </si>
  <si>
    <t>2020-2025</t>
  </si>
  <si>
    <t>International Energy Agency</t>
  </si>
  <si>
    <t>Future costs estimated in news articles with expert statements</t>
  </si>
  <si>
    <t>Air Resources Board (2016)</t>
  </si>
  <si>
    <t>Nykvist and Nilsson</t>
  </si>
  <si>
    <t>King (2015)</t>
  </si>
  <si>
    <t>GM Conference</t>
  </si>
  <si>
    <t>Pikkarainen (2016)</t>
  </si>
  <si>
    <t>BNEF (2015)</t>
  </si>
  <si>
    <t>U.S. Department of Energy Vehicle Technology Office</t>
  </si>
  <si>
    <t>Cobb (2015)</t>
  </si>
  <si>
    <t>JB Straubel, CTO Tesla</t>
  </si>
  <si>
    <t>Cole (2014)</t>
  </si>
  <si>
    <t>Type of Statement</t>
  </si>
  <si>
    <r>
      <rPr>
        <i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http://www.federalreserve.gov/releases/h10/hist/</t>
    </r>
  </si>
  <si>
    <t>Tesla 'Infinite Mile Warranty' as annouced by CEO Elon Musk</t>
  </si>
  <si>
    <t>Ford Focus E 2015</t>
  </si>
  <si>
    <t>Renault Twizy</t>
  </si>
  <si>
    <t>Average battery capacity for other industry 2011-2016</t>
  </si>
  <si>
    <t>Fiat 500e</t>
  </si>
  <si>
    <t>Mitsubishi i-MiEV</t>
  </si>
  <si>
    <t>Mercedes-Benz B-Class</t>
  </si>
  <si>
    <t>Nissan Leaf</t>
  </si>
  <si>
    <t>Cost calculated from full MSRP of battery pack</t>
  </si>
  <si>
    <t>MSRP</t>
  </si>
  <si>
    <t>Battery cost is 21-22% of total car cost</t>
  </si>
  <si>
    <t>Total car cost</t>
  </si>
  <si>
    <t>Size of battery</t>
  </si>
  <si>
    <t>between 60 and 85 kWh</t>
  </si>
  <si>
    <t>66000 USD</t>
  </si>
  <si>
    <t>Base</t>
  </si>
  <si>
    <t>Other</t>
  </si>
  <si>
    <t>109500 USD</t>
  </si>
  <si>
    <t>13860 USD</t>
  </si>
  <si>
    <t>22995 USD</t>
  </si>
  <si>
    <r>
      <t>Sources:</t>
    </r>
    <r>
      <rPr>
        <sz val="11"/>
        <color theme="1"/>
        <rFont val="Calibri"/>
        <family val="2"/>
        <scheme val="minor"/>
      </rPr>
      <t xml:space="preserve"> http://www.greencarreports.com/news/1100183_tesla-model-3-will-benefit-from-lowest-battery-costs-of-any-maker-jefferies</t>
    </r>
  </si>
  <si>
    <t>https://www.tesla.com/blog/2013-model-s-price-increase</t>
  </si>
  <si>
    <t>x 8 modules</t>
  </si>
  <si>
    <t>Cost of one module</t>
  </si>
  <si>
    <r>
      <rPr>
        <i/>
        <sz val="11"/>
        <color theme="1"/>
        <rFont val="Calibri (Body)"/>
      </rPr>
      <t xml:space="preserve">Sources: </t>
    </r>
    <r>
      <rPr>
        <sz val="11"/>
        <color theme="1"/>
        <rFont val="Calibri (Body)"/>
      </rPr>
      <t>BMW company website</t>
    </r>
  </si>
  <si>
    <t>Battery cost</t>
  </si>
  <si>
    <r>
      <t xml:space="preserve">Sources: </t>
    </r>
    <r>
      <rPr>
        <sz val="11"/>
        <color theme="1"/>
        <rFont val="Calibri"/>
        <family val="2"/>
        <scheme val="minor"/>
      </rPr>
      <t>General Motors company website and annual Global Business Conference</t>
    </r>
  </si>
  <si>
    <t>Supplementary Sheet 5. Replacement cost Nissan Leaf 2013</t>
  </si>
  <si>
    <t>Duffey, Robert. 2016. "8 electric vehicles competing with the Tesla Model 3" Chicago Tribune, April 2. http://www.chicagotribune.com/classified/automotive/fuelefficient/ct-electric-vehicles-competition-model-3-20160401-story.html</t>
  </si>
  <si>
    <t>McKinsey. 2012. Battery Technology Charges Ahead. McKinsey Quarterly, July 2012. http://www.mckinsey.com/insights/energy_resources_materials/battery_technology_charges_ahead.</t>
  </si>
  <si>
    <t>National Research Council.  2015. Overcoming Barriers to Deployment of Plug-in Electric Vehicles. https://www.nap.edu/read/21725/chapter/4</t>
  </si>
  <si>
    <t>Voelcker, John. 2016. "Electric-car battery costs: Tesla $190 per kwh for pack, GM $145 for cells." Green Car Reports, April 28. http://www.greencarreports.com/news/1103667_electric-car-battery-costs-tesla-190-per-kwh-for-pack-gm-145-for-cells</t>
  </si>
  <si>
    <t>Field, Kyle. 2016. "UBS Analyst Dubs Model 3 Unprofitable, Tesla Responds with Battery Pricing." Clean Technica, April 27. https://cleantechnica.com/2016/04/27/tesla-model-3-pricing-battery-pricing-unveiled/</t>
  </si>
  <si>
    <t>Gross, Daniel. 2016. "The Electric Car Revolution is Finally Starting." Slate. http://www.slate.com/articles/business/the_juice/2016/02/electric_cars_are_no_longer_held_back_by_crappy_expensive_batteries.html</t>
  </si>
  <si>
    <t>Shahan, Zachary. 2012. "EV Battery Prices Fell 14% in Last Year." Clean Technica, April 18. https://cleantechnica.com/2012/04/18/ev-battery-prices-fell-14-in-last-year/</t>
  </si>
  <si>
    <t>Shahan, Zachary. 2016. "EV Battery Prices: Looking Back a Few Years, &amp; Forward Yet Again." Clean Technica, May 15. https://cleantechnica.com/2016/05/15/ev-battery-prices-looking-back-years-forward-yet/</t>
  </si>
  <si>
    <t>Wesoff, Eric. 2016. "How Soon Can Tesla get Battery Cell Costs below $100 per Kilowatt-Hour?" Green Tech Media, March 15. https://www.greentechmedia.com/articles/read/How-Soon-Can-Tesla-Get-Battery-Cell-Cost-Below-100-per-Kilowatt-Hour</t>
  </si>
  <si>
    <t>MIT. 2007. "The Price of Batteries." Technology Review. https://s3.amazonaws.com/files.technologyreview.com/p/pub/legacy/jan11_feature_electric_cars_p61.pdf</t>
  </si>
  <si>
    <t>Landberg, Reed. 2016. "Battery Cost Plunge Seen Changing Automakers Most in 100 Years." Bloomberg Technology, October 11. https://www.bloomberg.com/news/articles/2016-10-11/battery-cost-plunge-seen-changing-automakers-most-in-100-years</t>
  </si>
  <si>
    <t>Geuss, Megan. 2015. "Electric Vehicle Batteries are getting Cheaper Much Faster than We Expected." Arts Technica, July 16. http://arstechnica.com/science/2015/07/electric-vehicle-batteries-are-getting-cheaper-much-faster-than-we-expected/</t>
  </si>
  <si>
    <t>Wolfram, Paul and Lutsey, Nic. 2016. "Electric Vehicles: Literature Review of Technology Costs and Carbon Emissions." International Council of Clean Transportation, July 15. http://www.theicct.org/sites/default/files/publications/ICCT_LitRvw_EV-tech-costs_201607.pdf</t>
  </si>
  <si>
    <t>Romm, Joe. 2015. "Electric Car Batteries Just Hit a Key Price Point." Think Progress, April 13. https://thinkprogress.org/electric-car-batteries-just-hit-a-key-price-point-7c1e6f6f4936#.tbhcb2ohl</t>
  </si>
  <si>
    <t>Air Resources Board. 2016. "Advanced Clean Transit: Battery Cost for Heavy-Duty Electric Vehicles." California Environmental Protection Agency, August 22. https://www.arb.ca.gov/msprog/bus/battery_cost.pdf</t>
  </si>
  <si>
    <t>King, Danny. 2015. "GM says Li-on Battery Cost per kWh already Down to $145." Auto Blog, Octover 8. http://www.autoblog.com/2015/10/08/gm-li-ion-battery-cost-per-kwh-already-down-to-145/</t>
  </si>
  <si>
    <t>Muenzel, Valentin. 2015. "Battery Costs Drop Even Faster as Electric Car Sales Continue to Rise." The Conversation, April 13. http://theconversation.com/battery-costs-drop-even-faster-as-electric-car-sales-continue-to-rise-39780</t>
  </si>
  <si>
    <t>IFL Science. 2015. "Battery Costs Drop Even Faster as Electric Car Sales Continue to Rise." http://www.iflscience.com/technology/battery-costs-drop-even-faster-electric-car-sales-continue-rise/</t>
  </si>
  <si>
    <t>Pikkarainen, Jussi. 2016. "What Tesla's New Gigafactory means for Electric Vehicles." Techcrunch, November 6. https://techcrunch.com/2016/11/06/what-teslas-new-gigafactory-means-for-electric-vehicles/</t>
  </si>
  <si>
    <t>Randall, Tom. 2016. "Here’s How Electric Cars Will Cause the Next Oil Crisis." Bloomberg, February 25. https://www.bloomberg.com/features/2016-ev-oil-crisis/</t>
  </si>
  <si>
    <t>Morsy, Salim. 2016. "BNEF Forecasts Evs to be 35% of Global New Car Sales by 2040; Cost of Ownership below Conventional-fuel Vehicles by 2025." Green Car Congress, February 25. http://www.greencarcongress.com/2016/02/20160225-bnef.html</t>
  </si>
  <si>
    <t>Cobb, Jeff. 2015. "Tesla Projects Battery Costs Could Drop to $100/kWh by 2020." Hybrid Cars, June 18. http://www.hybridcars.com/tesla-projects-battery-costs-could-drop-to-100kwh-by-2020/</t>
  </si>
  <si>
    <t>Lowe, Marcy, et. Al. 2010. "Lithium-ion Batteries for Electric Vehicles: The U.S. Value Chain." Center on Globalization Governance and Competitiveness, October 5. http://unstats.un.org/unsd/trade/s_geneva2011/refdocs/RDs/Lithium-Ion%20Batteries%20(Gereffi%20-%20May%202010).pdf</t>
  </si>
  <si>
    <t>Cole, Jay. 2014. "Tesla Battery in the Model S Costs 'Less Than A Quarter' of the Car in Most Cases." Inside Evs. http://insideevs.com/tesla-battery-in-the-model-s-costs-less-than-a-quarter-of-the-car-in-most-cases/</t>
  </si>
  <si>
    <t>Heisler, Yoni.  2016. "Tesla Sold More than 50,000 Model S Sedans in 2015, a New Annual Record." BGR, January 3. http://bgr.com/2016/01/03/tesla-model-s-sales-2015/</t>
  </si>
  <si>
    <t>Tesla.com Blog, https://www.tesla.com/blog/2013-model-s-price-increasehttp://insideevs.com/breaking-nissan-prices-leaf-battery-replacement-5499-new-packs-heat-durable/</t>
  </si>
  <si>
    <t>Tesla.com Investor Relations Quarterly Reports, http://ir.tesla.com/</t>
  </si>
  <si>
    <t>Inflation Calculator, http://www.usinflationcalculator.com/inflation/consumer-price-index-and-annual-percent-changes-from-1913-to-2008/</t>
  </si>
  <si>
    <t>IEA. 2016. "Global EV Outlook." https://www.iea.org/publications/freepublications/publication/Global_EV_Outlook_2016.pdf</t>
  </si>
  <si>
    <t>Eldelstein, Stephen. 2015. "Tesla Model 3 will Benefit from Lowest Battery Costs of any Maker: Jefferies." Green Car Report, September 24. http://www.greencarreports.com/news/1100183_tesla-model-3-will-benefit-from-lowest-battery-costs-of-any-maker-jefferies</t>
  </si>
  <si>
    <t>Blankenship, George. 2012. "2013 Model S Price Increase." Tesla Blog, November 29. https://www.tesla.com/blog/2013-model-s-price-increase</t>
  </si>
  <si>
    <t>Consumer Price Index, http://www.bls.gov/cpi/tables.htm</t>
  </si>
  <si>
    <t xml:space="preserve">Grey Lit </t>
  </si>
  <si>
    <t>Refer to other source, CE Delft</t>
  </si>
  <si>
    <t>Refer to other source, Nykvist and Nilsson</t>
  </si>
  <si>
    <t>Industry actor</t>
  </si>
  <si>
    <t>Refer to other source, Deutsche Bank (2009)</t>
  </si>
  <si>
    <t xml:space="preserve">Journal </t>
  </si>
  <si>
    <t xml:space="preserve">GM Global Business Conference </t>
  </si>
  <si>
    <t xml:space="preserve">Industry actor </t>
  </si>
  <si>
    <t>Tesla Gigafactory company statement</t>
  </si>
  <si>
    <t>Ayre (2014)</t>
  </si>
  <si>
    <t>GM Company statement</t>
  </si>
  <si>
    <t>Voelcker (2014)</t>
  </si>
  <si>
    <t>Nissan public announcement</t>
  </si>
  <si>
    <t>Ayre (2016)</t>
  </si>
  <si>
    <t>Nissan country representatives</t>
  </si>
  <si>
    <t>Dr. Christian Cozzarini, BMW Department Head of Environmental Engineering</t>
  </si>
  <si>
    <t>Brooke (2016)</t>
  </si>
  <si>
    <t>Seetharaman, Deepa. 2012. “Electric-Vehicle Batteries’ Cost May Drop 70 Pct by 2025-Study.” Reuters, July 11. http://in.reuters.com/article/2012/07/11/autos-batteries-idINL2E8IB5UT20120711.</t>
  </si>
  <si>
    <t>Seetharaman (2012)</t>
  </si>
  <si>
    <t>Ford Focus electric</t>
  </si>
  <si>
    <t>Alan Mulally, CEO Ford</t>
  </si>
  <si>
    <t>Reported and estimated costs: Tesla, GM, Nissan, BMW, Ford</t>
  </si>
  <si>
    <t>Grey Lit</t>
  </si>
  <si>
    <t>Refer to other source, Argonne National Lab</t>
  </si>
  <si>
    <t>Refer to other source, Deutsche Bank</t>
  </si>
  <si>
    <t>Ayre, James. 2014. "Tesla's Gigafactory may hit $100/kWh Holy Grail of EV Batteries, Report Predicts." Clean Technica, September 5. https://cleantechnica.com/2014/09/05/teslas-gigafactory-may-hit-100-per-kilowatt-hour-holy-grail-ev-batteries-report-predicts/</t>
  </si>
  <si>
    <t>Ayre, James. 2015. "Chevy Bolt Battery Cells = $145/kWh, New Chevy Volt with Autonomous Driving." Clean Technica, October 5. https://cleantechnica.com/2015/10/05/chevy-bolt-battery-cells-145kwh-new-chevy-volt-with-autonomous-driving/</t>
  </si>
  <si>
    <t>Cobb, Jeff. 2015. "GM Says Li-ion Battery Cells Down to $145/kWh and Still Falling." Hybrid Cars, October 2. http://www.hybridcars.com/gm-ev-battery-cells-down-to-145kwh-and-still-falling/</t>
  </si>
  <si>
    <t>Voelcker, John. 2014. "Nissan Leaf New Battery Cost: $5,500 for Replacement with Heat-Resistant Chemistry" Green Car Reports, June 28. http://www.greencarreports.com/news/1092983_nissan-leaf-battery-cost-5500-for-replacement-with-heat-resistant-chemistry</t>
  </si>
  <si>
    <t>Ayre, James. 2015. "3rd-Party Nissan LEAF Battery Pack Upgrades - Doubling to 48 kWh" Clean Technica, January 19. https://cleantechnica.com/2016/01/19/3rd-party-nissan-leaf-battery-pack-upgrades-doubling-to-48-kwh/</t>
  </si>
  <si>
    <t>Ayre, James. 2016. "Hybrid Industries Now Offering Third-Party Nissan LEAF Battery Pack Upgrades - 160 Miles per Charge for $6500" EV Obsession, January 19. http://evobsession.com/hybrid-industries-now-offering-third-party-nissan-leaf-battery-pack-upgrades-160-miles-per-charge-for-6500/</t>
  </si>
  <si>
    <t>Voelcker, John. 2016. "Electric-car Buyers Expect Battery Upgrades to be Available" Green Car Reports, January 21. http://www.greencarreports.com/news/1101965_electric-car-buyers-expect-battery-upgrades-to-be-available</t>
  </si>
  <si>
    <t>Brooke, Lindsay. 2016. "BMW i3 Battery Replacement is $16,000" SAE International, August 4. http://articles.sae.org/14942/</t>
  </si>
  <si>
    <t xml:space="preserve">Ciez, Rebecca E. and Whitacre, J.F. 2016. "The Cost of Lithium is Unlikely to Upend the Price of Li-ion Storage Systems" Journal of Power Sources, July 15. </t>
  </si>
  <si>
    <t xml:space="preserve">Shekhar, Aditya et. Al. 2016. "Economic Viability Study of an On-Road Wireless Charging System with a Generic Driving Range Estimation Method" Energies, January 26. </t>
  </si>
  <si>
    <t xml:space="preserve">Refer to other source, Groger O., et al </t>
  </si>
  <si>
    <t xml:space="preserve">Diouf, Boucar and Pode, Ramchandra. 2015. "Potential of lithium-ion batteries in renewable energy" Renewable Energy, April. </t>
  </si>
  <si>
    <t xml:space="preserve">Refer to other source, Element Energy Ltd. </t>
  </si>
  <si>
    <t xml:space="preserve">Hammond, Geoffrey. 2015. "Indicative energy technology assessment of advanced rechargeable batteries" Applied Energy, January 15. </t>
  </si>
  <si>
    <t>Refer to other source, NRC/NAS for Chevy Volt and Nissan Leaf</t>
  </si>
  <si>
    <t>Boston Consulting Group. 2010. Batteries for Electric Cars - Challenges Opportunities and the Outlook to 2020. www.bcg.com/documents/file36615.pdf.</t>
  </si>
  <si>
    <t xml:space="preserve">Nykvist, Bjorn and Nilsson, Mans. 2015. "Rapidly Falling Costs of Battery Packs for Electric Vehicles." Nature Climate Change, March 23. </t>
  </si>
  <si>
    <t>JB Straubel, Tesla chief engineer</t>
  </si>
  <si>
    <t>Wolfram (2016)</t>
  </si>
  <si>
    <t>Nykvist (2015)</t>
  </si>
  <si>
    <t>Lowe (2010)</t>
  </si>
  <si>
    <t>Diouf (2015)</t>
  </si>
  <si>
    <t>Hammond (2015)</t>
  </si>
  <si>
    <t xml:space="preserve">Sakti, Apurba et. Al. 2014. "A techno-economic analysis and optimization of Li-ion batteries for light-duty passenger vehicle electrification" Journal of Power Sources, January 1. </t>
  </si>
  <si>
    <t>Sakti (2014)</t>
  </si>
  <si>
    <t>Ciez (2016)</t>
  </si>
  <si>
    <t>McKinsey (2012)</t>
  </si>
  <si>
    <t>National Research Council (2015)</t>
  </si>
  <si>
    <t xml:space="preserve">Refer to other source, Department of Energy </t>
  </si>
  <si>
    <t>Jon Bereisa, ex-Director at GM</t>
  </si>
  <si>
    <t>Wang (2016)</t>
  </si>
  <si>
    <t>Yes</t>
  </si>
  <si>
    <t>Refer to other source, Ricardo- AEA</t>
  </si>
  <si>
    <t>MIT Technology Review (2007)</t>
  </si>
  <si>
    <t>Romm (2015)</t>
  </si>
  <si>
    <t>Brockman, Brian. 2013. "Update on Nissan LEAF Battery Replacement" My Nissan Leaf, June 7. http://www.mynissanleaf.com/viewtopic.php?f=4&amp;t=17168</t>
  </si>
  <si>
    <t>Brockman (2013)</t>
  </si>
  <si>
    <t>http://www.greencarreports.com/news/1092983_nissan-leaf-battery-cost-5500-for-replacement-with-heat-resistant-chemistry</t>
  </si>
  <si>
    <t>Edelstein (2015)</t>
  </si>
  <si>
    <t>Loveday (2015)</t>
  </si>
  <si>
    <t>BMW of Bridgewater online parts: http://insideevs.com/bmw-i3-battery-module-costs-1715-60-8-modules-per-car-total-cost-13725/</t>
  </si>
  <si>
    <t>Loveday, Eric. 2016. "BMW i3 Battery Module Costs $1,715.60 - 8 Modules Per Car - Total Cost $13,725" Inside Evs. http://insideevs.com/bmw-i3-battery-module-costs-1715-60-8-modules-per-car-total-cost-13725/</t>
  </si>
  <si>
    <t>Supplementary Sheet 6. Replacement cost Nissan Leaf 2013</t>
  </si>
  <si>
    <t xml:space="preserve">Hybrid Industries third-party vendor </t>
  </si>
  <si>
    <t>Cost calculated from full MSRP of battery pack; Nissan public announcement</t>
  </si>
  <si>
    <t xml:space="preserve">Cost calculated from full MSRP of battery pack; Hybrid Industries company </t>
  </si>
  <si>
    <r>
      <t xml:space="preserve">Source: </t>
    </r>
    <r>
      <rPr>
        <sz val="11"/>
        <color theme="1"/>
        <rFont val="Calibri"/>
        <family val="2"/>
        <scheme val="minor"/>
      </rPr>
      <t>http://evobsession.com/hybrid-industries-now-offering-third-party-nissan-leaf-battery-pack-upgrades-160-miles-per-charge-for-6500/</t>
    </r>
  </si>
  <si>
    <t>Supplementary Sheet 7. Replacement cost Nissan Leaf 2013</t>
  </si>
  <si>
    <r>
      <t xml:space="preserve">Source: </t>
    </r>
    <r>
      <rPr>
        <sz val="11"/>
        <color theme="1"/>
        <rFont val="Calibri"/>
        <family val="2"/>
        <scheme val="minor"/>
      </rPr>
      <t>http://www.greencarreports.com/news/1101965_electric-car-buyers-expect-battery-upgrades-to-be-available</t>
    </r>
  </si>
  <si>
    <t xml:space="preserve">Supplementary Sheet 8. Tesla Model S battery price estimate (2015) </t>
  </si>
  <si>
    <t>Supplementary Sheet 9. Chevrolet Bolt EV battery cost estimate (2016-2017)</t>
  </si>
  <si>
    <t>Supplementary Sheet 10. BMW i3 battery cost estimate (2015)</t>
  </si>
  <si>
    <t>Supplementary Sheet 11. BMW i3 battery cost estimate (2013 - 2015)</t>
  </si>
  <si>
    <t>Field (2016)</t>
  </si>
  <si>
    <t>Supplementary Sheet 1. Price data. All references in Sheet 12</t>
  </si>
  <si>
    <t>Cost calculated from full MSRP of battery pack; Jeffries analyst</t>
  </si>
  <si>
    <t>Cost calculated from full MSRP of battery pack; Dr. Christian Cozzarini, BMW Department Head of Environmental Engineering</t>
  </si>
  <si>
    <t>Annual sales number of vehicles market leaders vs other industry EV sales</t>
  </si>
  <si>
    <t>Data included in analysis</t>
  </si>
  <si>
    <t>No (focal study being replicated)</t>
  </si>
  <si>
    <t>No (duplicate from Brockman (2013))</t>
  </si>
  <si>
    <t>No (duplicate from Pikkarainen (2016))</t>
  </si>
  <si>
    <t>Publications: Author (Year)</t>
  </si>
  <si>
    <t>No (duplicate from Wesoff (2016))</t>
  </si>
  <si>
    <t>2016 dollar factor</t>
  </si>
  <si>
    <t>2014 CPI</t>
  </si>
  <si>
    <t>2016 CPI</t>
  </si>
  <si>
    <t>Yes (replacement battery)</t>
  </si>
  <si>
    <t>Jon Bereisa, CEO of Auto Lectrification</t>
  </si>
  <si>
    <t>Yes  (replacement battery)</t>
  </si>
  <si>
    <t>No (battery cell not pack)</t>
  </si>
  <si>
    <t>No  (battery upgrade cost)</t>
  </si>
  <si>
    <t>No (pre-2014 Data)</t>
  </si>
  <si>
    <t>No (pre-2014 Data; duplicate from Lowe (2010))</t>
  </si>
  <si>
    <t>Fred Ligouri of Chevrolet Communications</t>
  </si>
  <si>
    <t>Watanabe (2017)</t>
  </si>
  <si>
    <t>Curry (2017)</t>
  </si>
  <si>
    <t>Stevenson (2017)</t>
  </si>
  <si>
    <t>McKinsey (2016)</t>
  </si>
  <si>
    <t xml:space="preserve">BMW i3 battery size </t>
  </si>
  <si>
    <t>Cost of battery pack upgrade</t>
  </si>
  <si>
    <t>Euros</t>
  </si>
  <si>
    <t>Euro to USD conversion rate</t>
  </si>
  <si>
    <r>
      <rPr>
        <i/>
        <sz val="11"/>
        <color theme="1"/>
        <rFont val="Calibri"/>
        <family val="2"/>
        <scheme val="minor"/>
      </rPr>
      <t xml:space="preserve">Sources: </t>
    </r>
    <r>
      <rPr>
        <sz val="11"/>
        <color theme="1"/>
        <rFont val="Calibri"/>
        <family val="2"/>
        <scheme val="minor"/>
      </rPr>
      <t>https://cleantechnica.com/2017/07/02/bmw-i3-94-ah-33-kwh-battery-upgrade-hits-us-market/</t>
    </r>
  </si>
  <si>
    <t>https://insideevs.com/with-longer-range-bmw-i3-official-we-compare-the-new-94-ah-battery-to-the-old/</t>
  </si>
  <si>
    <t>Supplementary Sheet 12. BMW i3 upgrade battery cost estimate (2017)</t>
  </si>
  <si>
    <t>Zart (2017)</t>
  </si>
  <si>
    <t>Cost calculated from full MSRP of battery pack; BMW blog</t>
  </si>
  <si>
    <t>Lambert (2017)</t>
  </si>
  <si>
    <t>IEA (2017)</t>
  </si>
  <si>
    <t>Tesla statement on blog on 8/2016</t>
  </si>
  <si>
    <t>Bloomberg New Energy Finance Survey</t>
  </si>
  <si>
    <t xml:space="preserve">Berckmans et al (2017) </t>
  </si>
  <si>
    <t>Estimate of market leaders vehicle US sales data (Tesla Model 3, Tesla Model S, Chevy Bolt, Nissan Leaf) vs other industry</t>
  </si>
  <si>
    <t>Tesla Model 3 sales</t>
  </si>
  <si>
    <t>Chevy Bolt sales</t>
  </si>
  <si>
    <t>Sources: CarSalesBase.com and GoodCarBadCar.net</t>
  </si>
  <si>
    <t>N/A</t>
  </si>
  <si>
    <t>Other Industry sales (Global - US Tesla, Chevy, Nissan sales)</t>
  </si>
  <si>
    <t>Tesla Model 3 average battery pack capacity</t>
  </si>
  <si>
    <t>Tesla Model S average battery pack capacity</t>
  </si>
  <si>
    <t>Nissan Leaf average battery pack capacity</t>
  </si>
  <si>
    <t xml:space="preserve">Chevy Bolt average battery pack capacity </t>
  </si>
  <si>
    <t>https://insideevs.com/deep-dive-chevrolet-bolt-battery-pack-motor-and-more/</t>
  </si>
  <si>
    <t>Nissan company website</t>
  </si>
  <si>
    <t>2017 CPI</t>
  </si>
  <si>
    <t>Conversion Factor</t>
  </si>
  <si>
    <t>CPI Detailed Report, available at http://www.bls.gov/cpi/tables.htm; Inflation Conversion Factors, available at https://liberalarts.oregonstate.edu/spp/polisci/research/inflation-conversion-factors-convert-dollars-1774-estimated-2024-dollars-recent-year</t>
  </si>
  <si>
    <t>Supplementary Sheet 13. Supplementary References</t>
  </si>
  <si>
    <t>IEA. 2017. "Global EV Outlook." https://www.iea.org/publications/freepublications/publication/GlobalEVOutlook2017.pdf</t>
  </si>
  <si>
    <r>
      <t>“After electric cars, what more will it take for batteries to change the face of energy?” </t>
    </r>
    <r>
      <rPr>
        <i/>
        <sz val="11"/>
        <color rgb="FF323232"/>
        <rFont val="Calibri"/>
      </rPr>
      <t>The Economist</t>
    </r>
    <r>
      <rPr>
        <sz val="11"/>
        <color rgb="FF323232"/>
        <rFont val="Calibri"/>
      </rPr>
      <t>, The Economist Newspaper, 12 Aug. 2017, www.economist.com/news/briefing/21726069-no-need-subsidies-higher-volumes-and-better-chemistry-are-causing-costs-plummet-after.</t>
    </r>
  </si>
  <si>
    <r>
      <t>“Battery Capacity Loss Warranty Chart For 2016 30 kWh Nissan LEAF.” </t>
    </r>
    <r>
      <rPr>
        <i/>
        <sz val="11"/>
        <color rgb="FF323232"/>
        <rFont val="Calibri"/>
      </rPr>
      <t>Inside EVs</t>
    </r>
    <r>
      <rPr>
        <sz val="11"/>
        <color rgb="FF323232"/>
        <rFont val="Calibri"/>
      </rPr>
      <t>, insideevs.com/battery-capacity-loss-chart-2016-30-kwh-nissan-leaf/.</t>
    </r>
  </si>
  <si>
    <r>
      <t>Berckmans, Gert, et al. “Cost Projection of State of the Art Lithium-Ion Batteries for Electric Vehicles Up to 2030.” </t>
    </r>
    <r>
      <rPr>
        <i/>
        <sz val="11"/>
        <color rgb="FF323232"/>
        <rFont val="Calibri"/>
      </rPr>
      <t>Energies</t>
    </r>
    <r>
      <rPr>
        <sz val="11"/>
        <color rgb="FF323232"/>
        <rFont val="Calibri"/>
      </rPr>
      <t>, vol. 10, no. 9, 1 Sept. 2017, doi:10.3390/en10091314.</t>
    </r>
  </si>
  <si>
    <r>
      <t>Edelstein, Stephen. “Electric-Car batteries: $100 per kwh before 2020, $80 soon after?” </t>
    </r>
    <r>
      <rPr>
        <i/>
        <sz val="11"/>
        <color rgb="FF323232"/>
        <rFont val="Calibri"/>
      </rPr>
      <t>Green Car Reports</t>
    </r>
    <r>
      <rPr>
        <sz val="11"/>
        <color rgb="FF323232"/>
        <rFont val="Calibri"/>
      </rPr>
      <t>, 9 Feb. 2017, www.greencarreports.com/news/1108788_electric-car-batteries-100-per-kwh-before-2020-80-soon-after.</t>
    </r>
  </si>
  <si>
    <r>
      <t>Electrifying insights: How automakers can drive electrified vehicle sales and profitability</t>
    </r>
    <r>
      <rPr>
        <sz val="11"/>
        <color rgb="FF323232"/>
        <rFont val="Calibri"/>
      </rPr>
      <t>. McKinsey &amp; Company, Jan. 2017, www.mckinsey.com/~/media/McKinsey/Industries/Automotive%20and%20Assembly/Our%20Insights/Electrifying%20insights%20How%20automakers%20can%20drive%20electrified%20vehicle%20sales%20and%20profitability/Electrifying%20insights%20-%20How%20automakers%20can%20drive%20electrified%20vehicle%20sales%20and%20profitability_vF.ashx.</t>
    </r>
  </si>
  <si>
    <r>
      <t>Lambert, Fred. “GM lists the price of the Chevy Bolt EV's battery pack at $15,734.29 – $262/KWh.” </t>
    </r>
    <r>
      <rPr>
        <i/>
        <sz val="11"/>
        <color rgb="FF323232"/>
        <rFont val="Calibri"/>
      </rPr>
      <t>Electrek</t>
    </r>
    <r>
      <rPr>
        <sz val="11"/>
        <color rgb="FF323232"/>
        <rFont val="Calibri"/>
      </rPr>
      <t>, 12 June 2017, electrek.co/2017/06/12/gm-bolt-ev-battery-pack-price-cost/.</t>
    </r>
  </si>
  <si>
    <r>
      <t>“New Tesla Model S Now the Quickest Production Car in the World.” </t>
    </r>
    <r>
      <rPr>
        <i/>
        <sz val="11"/>
        <color rgb="FF323232"/>
        <rFont val="Calibri"/>
      </rPr>
      <t>Tesla, Inc</t>
    </r>
    <r>
      <rPr>
        <sz val="11"/>
        <color rgb="FF323232"/>
        <rFont val="Calibri"/>
      </rPr>
      <t>, 8 Nov. 2016, www.tesla.com/blog/new-tesla-model-s-now-quickest-production-car-world.</t>
    </r>
  </si>
  <si>
    <r>
      <t>Stevenson, Mark. “Lithium-Ion battery packs now $209 per kwh, will fall to $100 by 2025: Bloomberg analysis.” </t>
    </r>
    <r>
      <rPr>
        <i/>
        <sz val="11"/>
        <color rgb="FF323232"/>
        <rFont val="Calibri"/>
      </rPr>
      <t>Green Car Reports</t>
    </r>
    <r>
      <rPr>
        <sz val="11"/>
        <color rgb="FF323232"/>
        <rFont val="Calibri"/>
      </rPr>
      <t>, 11 Dec. 2017, www.greencarreports.com/news/1114245_lithium-ion-battery-packs-now-209-per-kwh-will-fall-to-100-by-2025-bloomberg-analysis.</t>
    </r>
  </si>
  <si>
    <r>
      <t>Watanabe, Chisaki. “Why Battery Cost Could Put the Brakes on Electric Car Sales.” </t>
    </r>
    <r>
      <rPr>
        <i/>
        <sz val="11"/>
        <color rgb="FF323232"/>
        <rFont val="Calibri"/>
      </rPr>
      <t>Bloomberg.com</t>
    </r>
    <r>
      <rPr>
        <sz val="11"/>
        <color rgb="FF323232"/>
        <rFont val="Calibri"/>
      </rPr>
      <t>, Bloomberg, 28 Nov. 2017, www.bloomberg.com/news/articles/2017-11-28/electric-cars-need-cheaper-batteries-before-taking-over-the-road.</t>
    </r>
  </si>
  <si>
    <r>
      <t>Zart, Nicholas. “BMW i3 94 Ah (33 kWh) Battery Upgrade May Soon Hit US Market.” </t>
    </r>
    <r>
      <rPr>
        <i/>
        <sz val="11"/>
        <color rgb="FF323232"/>
        <rFont val="Calibri"/>
      </rPr>
      <t>CleanTechnica</t>
    </r>
    <r>
      <rPr>
        <sz val="11"/>
        <color rgb="FF323232"/>
        <rFont val="Calibri"/>
      </rPr>
      <t>, 2 July 2017, cleantechnica.com/2017/07/02/bmw-i3-94-ah-33-kwh-battery-upgrade-hits-us-market/.</t>
    </r>
  </si>
  <si>
    <r>
      <t>Curry, Claire. </t>
    </r>
    <r>
      <rPr>
        <i/>
        <sz val="11"/>
        <color rgb="FF323232"/>
        <rFont val="Calibri"/>
      </rPr>
      <t>Lithium Ion Battery Costs and Market</t>
    </r>
    <r>
      <rPr>
        <sz val="11"/>
        <color rgb="FF323232"/>
        <rFont val="Calibri"/>
      </rPr>
      <t>. Bloomberg New Energy Finance, 5 July 2017, data.bloomberglp.com/bnef/sites/14/2017/07/BNEF-Lithium-ion-battery-costs-and-market.pdf.</t>
    </r>
  </si>
  <si>
    <r>
      <t>Loveday, Steven. 2018. “December 2017 Plug-In Electric Vehicle Sales Report Card.” </t>
    </r>
    <r>
      <rPr>
        <i/>
        <sz val="11"/>
        <color rgb="FF323232"/>
        <rFont val="Calibri"/>
      </rPr>
      <t>Inside EVs</t>
    </r>
    <r>
      <rPr>
        <sz val="11"/>
        <color rgb="FF323232"/>
        <rFont val="Calibri"/>
      </rPr>
      <t>, insideevs.com/december-2017-plugin-electric-vehicle-sales-report-card/.</t>
    </r>
  </si>
  <si>
    <r>
      <t>Kane, Mark. 2016. “Nissan LEAF Ends 2015 With Nearly 90,000 Cumulative Sales In U.S.” </t>
    </r>
    <r>
      <rPr>
        <i/>
        <sz val="11"/>
        <color rgb="FF323232"/>
        <rFont val="Calibri"/>
      </rPr>
      <t>Inside EVs</t>
    </r>
    <r>
      <rPr>
        <sz val="11"/>
        <color rgb="FF323232"/>
        <rFont val="Calibri"/>
      </rPr>
      <t>, insideevs.com/nissan-leaf-ends-2015-with-nearly-90000-cumulative-sales-in-u-s/.</t>
    </r>
  </si>
  <si>
    <t>2017 Average</t>
  </si>
  <si>
    <t>Inflation adjusted 2017</t>
  </si>
  <si>
    <t>2017 updates are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</si>
</sst>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"/>
    <numFmt numFmtId="165" formatCode="0.00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.35"/>
      <color rgb="FF000000"/>
      <name val="Verdana"/>
      <family val="2"/>
    </font>
    <font>
      <sz val="9.35"/>
      <color rgb="FFFFFFFF"/>
      <name val="Verdana"/>
      <family val="2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</font>
    <font>
      <sz val="12.1"/>
      <color rgb="FF333333"/>
      <name val="Inherit"/>
    </font>
    <font>
      <sz val="11"/>
      <color theme="1"/>
      <name val="Calibri"/>
    </font>
    <font>
      <sz val="13.2"/>
      <color rgb="FF333333"/>
      <name val="Calibri"/>
    </font>
    <font>
      <sz val="11"/>
      <color theme="1"/>
      <name val="Calibri (Body)"/>
    </font>
    <font>
      <i/>
      <sz val="11"/>
      <color theme="1"/>
      <name val="Calibri (Body)"/>
    </font>
    <font>
      <u/>
      <sz val="11"/>
      <color theme="11"/>
      <name val="Calibri"/>
      <family val="2"/>
      <scheme val="minor"/>
    </font>
    <font>
      <b/>
      <sz val="10"/>
      <color indexed="81"/>
      <name val="Calibri"/>
    </font>
    <font>
      <sz val="11"/>
      <name val="Calibri"/>
      <family val="2"/>
      <scheme val="minor"/>
    </font>
    <font>
      <sz val="11"/>
      <color rgb="FF333333"/>
      <name val="Calibri"/>
    </font>
    <font>
      <sz val="11"/>
      <color rgb="FF333333"/>
      <name val="Arial"/>
    </font>
    <font>
      <sz val="11"/>
      <color rgb="FF323232"/>
      <name val="Calibri"/>
    </font>
    <font>
      <i/>
      <sz val="11"/>
      <color rgb="FF323232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EDD7"/>
        <bgColor indexed="64"/>
      </patternFill>
    </fill>
    <fill>
      <patternFill patternType="solid">
        <fgColor rgb="FF7A986F"/>
        <bgColor indexed="64"/>
      </patternFill>
    </fill>
    <fill>
      <patternFill patternType="solid">
        <fgColor rgb="FFFFFD78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D6C278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FC67E"/>
      </bottom>
      <diagonal/>
    </border>
    <border>
      <left style="medium">
        <color rgb="FFCCCCCC"/>
      </left>
      <right style="medium">
        <color rgb="FFD6C278"/>
      </right>
      <top/>
      <bottom style="medium">
        <color rgb="FFD6C278"/>
      </bottom>
      <diagonal/>
    </border>
    <border>
      <left/>
      <right style="medium">
        <color rgb="FFCCCCCC"/>
      </right>
      <top style="medium">
        <color rgb="FFCCCCCC"/>
      </top>
      <bottom style="medium">
        <color rgb="FFB4B4B4"/>
      </bottom>
      <diagonal/>
    </border>
    <border>
      <left style="medium">
        <color rgb="FFCCCCCC"/>
      </left>
      <right style="medium">
        <color rgb="FFB4B4B4"/>
      </right>
      <top style="medium">
        <color rgb="FFCCCCCC"/>
      </top>
      <bottom style="medium">
        <color rgb="FFB4B4B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1"/>
    <xf numFmtId="1" fontId="0" fillId="0" borderId="0" xfId="0" applyNumberFormat="1"/>
    <xf numFmtId="0" fontId="2" fillId="0" borderId="0" xfId="1" applyAlignment="1">
      <alignment vertical="center"/>
    </xf>
    <xf numFmtId="0" fontId="0" fillId="0" borderId="0" xfId="0" applyFont="1"/>
    <xf numFmtId="164" fontId="0" fillId="0" borderId="0" xfId="0" applyNumberFormat="1" applyFont="1"/>
    <xf numFmtId="1" fontId="0" fillId="0" borderId="0" xfId="0" applyNumberFormat="1" applyFont="1"/>
    <xf numFmtId="0" fontId="3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0" fillId="0" borderId="0" xfId="0" applyFont="1" applyFill="1" applyBorder="1"/>
    <xf numFmtId="0" fontId="3" fillId="0" borderId="0" xfId="0" applyFont="1" applyBorder="1"/>
    <xf numFmtId="165" fontId="0" fillId="0" borderId="0" xfId="0" applyNumberFormat="1" applyFont="1"/>
    <xf numFmtId="0" fontId="4" fillId="2" borderId="1" xfId="0" applyFont="1" applyFill="1" applyBorder="1" applyAlignment="1">
      <alignment horizontal="right" vertical="center"/>
    </xf>
    <xf numFmtId="15" fontId="4" fillId="2" borderId="2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right" vertical="center"/>
    </xf>
    <xf numFmtId="15" fontId="4" fillId="3" borderId="4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15" fontId="4" fillId="2" borderId="4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165" fontId="1" fillId="0" borderId="0" xfId="0" applyNumberFormat="1" applyFont="1"/>
    <xf numFmtId="0" fontId="0" fillId="0" borderId="0" xfId="0" applyNumberFormat="1" applyAlignment="1"/>
    <xf numFmtId="0" fontId="0" fillId="0" borderId="7" xfId="0" applyBorder="1"/>
    <xf numFmtId="1" fontId="0" fillId="0" borderId="7" xfId="0" applyNumberFormat="1" applyBorder="1"/>
    <xf numFmtId="0" fontId="1" fillId="0" borderId="7" xfId="0" applyFont="1" applyBorder="1"/>
    <xf numFmtId="1" fontId="1" fillId="0" borderId="7" xfId="0" applyNumberFormat="1" applyFont="1" applyBorder="1"/>
    <xf numFmtId="1" fontId="1" fillId="0" borderId="7" xfId="0" applyNumberFormat="1" applyFont="1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0" fillId="0" borderId="12" xfId="0" applyNumberFormat="1" applyBorder="1"/>
    <xf numFmtId="0" fontId="0" fillId="0" borderId="13" xfId="0" applyBorder="1"/>
    <xf numFmtId="1" fontId="0" fillId="0" borderId="14" xfId="0" applyNumberFormat="1" applyBorder="1"/>
    <xf numFmtId="0" fontId="0" fillId="0" borderId="12" xfId="0" applyBorder="1"/>
    <xf numFmtId="9" fontId="0" fillId="0" borderId="0" xfId="0" applyNumberFormat="1" applyBorder="1"/>
    <xf numFmtId="9" fontId="0" fillId="0" borderId="12" xfId="0" applyNumberFormat="1" applyBorder="1"/>
    <xf numFmtId="2" fontId="0" fillId="0" borderId="7" xfId="0" applyNumberFormat="1" applyBorder="1"/>
    <xf numFmtId="0" fontId="0" fillId="0" borderId="14" xfId="0" applyBorder="1"/>
    <xf numFmtId="2" fontId="0" fillId="0" borderId="14" xfId="0" applyNumberFormat="1" applyBorder="1"/>
    <xf numFmtId="0" fontId="8" fillId="0" borderId="0" xfId="0" applyFont="1"/>
    <xf numFmtId="0" fontId="1" fillId="0" borderId="7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1" fillId="0" borderId="7" xfId="0" applyFont="1" applyBorder="1" applyAlignment="1">
      <alignment horizontal="left"/>
    </xf>
    <xf numFmtId="1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1" applyFon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1" fontId="0" fillId="0" borderId="0" xfId="0" applyNumberFormat="1" applyFont="1" applyBorder="1"/>
    <xf numFmtId="1" fontId="0" fillId="0" borderId="0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7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/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/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/>
    <xf numFmtId="1" fontId="17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7" fillId="0" borderId="0" xfId="0" applyFont="1" applyFill="1" applyAlignment="1">
      <alignment wrapText="1"/>
    </xf>
    <xf numFmtId="1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5" borderId="0" xfId="0" applyFont="1" applyFill="1" applyBorder="1"/>
    <xf numFmtId="1" fontId="0" fillId="5" borderId="0" xfId="0" applyNumberFormat="1" applyFont="1" applyFill="1" applyBorder="1"/>
    <xf numFmtId="0" fontId="0" fillId="5" borderId="0" xfId="0" applyFill="1" applyBorder="1" applyAlignment="1"/>
    <xf numFmtId="0" fontId="0" fillId="5" borderId="0" xfId="0" applyFont="1" applyFill="1" applyBorder="1" applyAlignment="1">
      <alignment wrapText="1"/>
    </xf>
    <xf numFmtId="1" fontId="1" fillId="5" borderId="0" xfId="0" applyNumberFormat="1" applyFont="1" applyFill="1" applyBorder="1" applyAlignment="1">
      <alignment horizontal="right"/>
    </xf>
    <xf numFmtId="0" fontId="0" fillId="5" borderId="0" xfId="0" applyFill="1" applyAlignment="1">
      <alignment wrapText="1"/>
    </xf>
    <xf numFmtId="1" fontId="0" fillId="5" borderId="0" xfId="0" applyNumberFormat="1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/>
    </xf>
    <xf numFmtId="0" fontId="0" fillId="5" borderId="0" xfId="0" applyFont="1" applyFill="1"/>
    <xf numFmtId="0" fontId="18" fillId="5" borderId="0" xfId="0" applyFont="1" applyFill="1"/>
    <xf numFmtId="1" fontId="0" fillId="5" borderId="0" xfId="0" applyNumberFormat="1" applyFont="1" applyFill="1" applyBorder="1" applyAlignment="1"/>
    <xf numFmtId="0" fontId="0" fillId="5" borderId="11" xfId="0" applyFill="1" applyBorder="1"/>
    <xf numFmtId="1" fontId="0" fillId="5" borderId="0" xfId="0" applyNumberFormat="1" applyFill="1" applyBorder="1"/>
    <xf numFmtId="0" fontId="0" fillId="5" borderId="0" xfId="0" applyFill="1" applyBorder="1"/>
    <xf numFmtId="9" fontId="0" fillId="5" borderId="0" xfId="0" applyNumberFormat="1" applyFill="1" applyBorder="1"/>
    <xf numFmtId="10" fontId="0" fillId="5" borderId="12" xfId="0" applyNumberFormat="1" applyFill="1" applyBorder="1"/>
    <xf numFmtId="0" fontId="0" fillId="5" borderId="0" xfId="0" applyFill="1"/>
    <xf numFmtId="0" fontId="0" fillId="5" borderId="8" xfId="0" applyFont="1" applyFill="1" applyBorder="1"/>
    <xf numFmtId="0" fontId="0" fillId="5" borderId="12" xfId="0" applyFill="1" applyBorder="1"/>
    <xf numFmtId="0" fontId="0" fillId="5" borderId="12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1" fontId="0" fillId="5" borderId="12" xfId="0" applyNumberFormat="1" applyFill="1" applyBorder="1"/>
    <xf numFmtId="0" fontId="0" fillId="5" borderId="13" xfId="0" applyFill="1" applyBorder="1"/>
    <xf numFmtId="0" fontId="0" fillId="5" borderId="7" xfId="0" applyFill="1" applyBorder="1" applyAlignment="1">
      <alignment horizontal="right"/>
    </xf>
    <xf numFmtId="1" fontId="0" fillId="5" borderId="7" xfId="0" applyNumberFormat="1" applyFill="1" applyBorder="1"/>
    <xf numFmtId="1" fontId="0" fillId="5" borderId="14" xfId="0" applyNumberFormat="1" applyFill="1" applyBorder="1"/>
    <xf numFmtId="0" fontId="0" fillId="5" borderId="0" xfId="0" applyFill="1" applyAlignment="1">
      <alignment horizontal="right"/>
    </xf>
    <xf numFmtId="1" fontId="0" fillId="5" borderId="0" xfId="0" applyNumberFormat="1" applyFill="1" applyBorder="1" applyAlignment="1">
      <alignment horizontal="right"/>
    </xf>
    <xf numFmtId="1" fontId="0" fillId="5" borderId="0" xfId="0" applyNumberFormat="1" applyFill="1" applyAlignment="1">
      <alignment horizontal="right"/>
    </xf>
    <xf numFmtId="1" fontId="0" fillId="5" borderId="0" xfId="0" applyNumberFormat="1" applyFont="1" applyFill="1" applyAlignment="1">
      <alignment horizontal="right"/>
    </xf>
    <xf numFmtId="1" fontId="17" fillId="5" borderId="0" xfId="0" applyNumberFormat="1" applyFont="1" applyFill="1" applyAlignment="1">
      <alignment horizontal="right"/>
    </xf>
    <xf numFmtId="1" fontId="17" fillId="5" borderId="0" xfId="0" applyNumberFormat="1" applyFont="1" applyFill="1"/>
    <xf numFmtId="15" fontId="19" fillId="0" borderId="0" xfId="0" applyNumberFormat="1" applyFont="1"/>
    <xf numFmtId="0" fontId="19" fillId="0" borderId="0" xfId="0" applyFont="1"/>
    <xf numFmtId="0" fontId="0" fillId="5" borderId="0" xfId="0" applyFont="1" applyFill="1" applyAlignment="1">
      <alignment horizontal="right"/>
    </xf>
    <xf numFmtId="0" fontId="17" fillId="5" borderId="0" xfId="0" applyFont="1" applyFill="1" applyAlignment="1">
      <alignment horizontal="right"/>
    </xf>
    <xf numFmtId="0" fontId="20" fillId="0" borderId="0" xfId="0" applyFont="1"/>
    <xf numFmtId="0" fontId="21" fillId="0" borderId="0" xfId="0" applyFont="1"/>
    <xf numFmtId="1" fontId="0" fillId="0" borderId="0" xfId="0" applyNumberFormat="1" applyFill="1" applyAlignment="1">
      <alignment horizontal="right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eencarreports.com/news/1092983_nissan-leaf-battery-cost-5500-for-replacement-with-heat-resistant-chemis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workbookViewId="0">
      <selection activeCell="E7" sqref="E7"/>
    </sheetView>
  </sheetViews>
  <sheetFormatPr defaultColWidth="11.42578125" defaultRowHeight="15"/>
  <sheetData>
    <row r="2" spans="1:3">
      <c r="A2" s="124" t="s">
        <v>970</v>
      </c>
      <c r="B2" s="124"/>
      <c r="C2" s="12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2" sqref="E12"/>
    </sheetView>
  </sheetViews>
  <sheetFormatPr defaultColWidth="11.42578125" defaultRowHeight="15"/>
  <cols>
    <col min="1" max="1" width="12.42578125" customWidth="1"/>
  </cols>
  <sheetData>
    <row r="1" spans="1:3" ht="18.75">
      <c r="A1" s="49" t="s">
        <v>895</v>
      </c>
    </row>
    <row r="3" spans="1:3">
      <c r="A3" t="s">
        <v>769</v>
      </c>
      <c r="B3">
        <v>36620</v>
      </c>
      <c r="C3" t="s">
        <v>3</v>
      </c>
    </row>
    <row r="4" spans="1:3">
      <c r="A4" t="s">
        <v>785</v>
      </c>
      <c r="B4">
        <v>8700</v>
      </c>
      <c r="C4" t="s">
        <v>3</v>
      </c>
    </row>
    <row r="5" spans="1:3">
      <c r="A5" t="s">
        <v>30</v>
      </c>
      <c r="B5">
        <v>60</v>
      </c>
      <c r="C5" t="s">
        <v>4</v>
      </c>
    </row>
    <row r="6" spans="1:3">
      <c r="A6" t="s">
        <v>12</v>
      </c>
      <c r="B6">
        <v>145</v>
      </c>
    </row>
    <row r="8" spans="1:3">
      <c r="A8" s="28" t="s">
        <v>786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8.85546875" defaultRowHeight="15"/>
  <cols>
    <col min="1" max="1" width="21.85546875" customWidth="1"/>
  </cols>
  <sheetData>
    <row r="1" spans="1:3" ht="18.75">
      <c r="A1" s="49" t="s">
        <v>896</v>
      </c>
    </row>
    <row r="3" spans="1:3">
      <c r="A3" t="s">
        <v>18</v>
      </c>
      <c r="B3">
        <v>22</v>
      </c>
      <c r="C3" t="s">
        <v>4</v>
      </c>
    </row>
    <row r="4" spans="1:3">
      <c r="A4" t="s">
        <v>783</v>
      </c>
      <c r="B4">
        <v>1715.6</v>
      </c>
      <c r="C4" t="s">
        <v>3</v>
      </c>
    </row>
    <row r="5" spans="1:3">
      <c r="A5" t="s">
        <v>782</v>
      </c>
      <c r="B5">
        <f>B4*8</f>
        <v>13724.8</v>
      </c>
      <c r="C5" t="s">
        <v>17</v>
      </c>
    </row>
    <row r="6" spans="1:3">
      <c r="A6" t="s">
        <v>12</v>
      </c>
      <c r="B6">
        <f>B5/B3</f>
        <v>623.85454545454547</v>
      </c>
    </row>
    <row r="8" spans="1:3">
      <c r="A8" s="62" t="s">
        <v>784</v>
      </c>
    </row>
    <row r="9" spans="1:3">
      <c r="A9" t="s">
        <v>885</v>
      </c>
    </row>
    <row r="11" spans="1:3">
      <c r="A11" s="1"/>
    </row>
    <row r="12" spans="1:3">
      <c r="A12" s="6"/>
    </row>
    <row r="13" spans="1:3">
      <c r="A13" s="6"/>
    </row>
  </sheetData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ColWidth="11.42578125" defaultRowHeight="15"/>
  <cols>
    <col min="1" max="1" width="11.7109375" customWidth="1"/>
  </cols>
  <sheetData>
    <row r="1" spans="1:3" ht="18.75">
      <c r="A1" s="49" t="s">
        <v>897</v>
      </c>
    </row>
    <row r="3" spans="1:3">
      <c r="A3" t="s">
        <v>835</v>
      </c>
    </row>
    <row r="4" spans="1:3">
      <c r="A4" t="s">
        <v>785</v>
      </c>
      <c r="B4">
        <v>16000</v>
      </c>
      <c r="C4" t="s">
        <v>3</v>
      </c>
    </row>
    <row r="5" spans="1:3">
      <c r="A5" t="s">
        <v>30</v>
      </c>
      <c r="B5">
        <v>33</v>
      </c>
      <c r="C5" t="s">
        <v>4</v>
      </c>
    </row>
    <row r="6" spans="1:3">
      <c r="A6" t="s">
        <v>12</v>
      </c>
      <c r="B6">
        <f>B4/B5</f>
        <v>484.84848484848487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7" sqref="B7"/>
    </sheetView>
  </sheetViews>
  <sheetFormatPr defaultColWidth="11.42578125" defaultRowHeight="15"/>
  <cols>
    <col min="1" max="1" width="22.42578125" customWidth="1"/>
  </cols>
  <sheetData>
    <row r="1" spans="1:4" ht="18.75">
      <c r="A1" s="49" t="s">
        <v>930</v>
      </c>
    </row>
    <row r="2" spans="1:4">
      <c r="A2" s="1"/>
    </row>
    <row r="3" spans="1:4">
      <c r="A3" s="6" t="s">
        <v>924</v>
      </c>
      <c r="B3">
        <v>33.200000000000003</v>
      </c>
      <c r="C3" t="s">
        <v>4</v>
      </c>
    </row>
    <row r="4" spans="1:4">
      <c r="A4" s="6" t="s">
        <v>925</v>
      </c>
      <c r="B4">
        <v>7000</v>
      </c>
      <c r="C4" t="s">
        <v>926</v>
      </c>
    </row>
    <row r="5" spans="1:4">
      <c r="A5" t="s">
        <v>927</v>
      </c>
      <c r="B5">
        <v>1.13005</v>
      </c>
      <c r="C5" t="s">
        <v>3</v>
      </c>
      <c r="D5" t="s">
        <v>968</v>
      </c>
    </row>
    <row r="6" spans="1:4">
      <c r="A6" t="s">
        <v>925</v>
      </c>
      <c r="B6">
        <f>B4*B5</f>
        <v>7910.35</v>
      </c>
      <c r="C6" t="s">
        <v>3</v>
      </c>
    </row>
    <row r="7" spans="1:4">
      <c r="A7" t="s">
        <v>12</v>
      </c>
      <c r="B7">
        <f>B6/B3</f>
        <v>238.26355421686745</v>
      </c>
    </row>
    <row r="9" spans="1:4">
      <c r="A9" t="s">
        <v>928</v>
      </c>
    </row>
    <row r="10" spans="1:4">
      <c r="A10" t="s">
        <v>929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topLeftCell="A4" workbookViewId="0">
      <selection activeCell="A39" sqref="A39"/>
    </sheetView>
  </sheetViews>
  <sheetFormatPr defaultColWidth="11.42578125" defaultRowHeight="15"/>
  <cols>
    <col min="1" max="1" width="184.140625" customWidth="1"/>
  </cols>
  <sheetData>
    <row r="1" spans="1:1" ht="18.75">
      <c r="A1" s="49" t="s">
        <v>953</v>
      </c>
    </row>
    <row r="3" spans="1:1">
      <c r="A3" s="144" t="s">
        <v>955</v>
      </c>
    </row>
    <row r="4" spans="1:1">
      <c r="A4" s="144" t="s">
        <v>956</v>
      </c>
    </row>
    <row r="5" spans="1:1">
      <c r="A5" s="69" t="s">
        <v>802</v>
      </c>
    </row>
    <row r="6" spans="1:1">
      <c r="A6" s="69" t="s">
        <v>846</v>
      </c>
    </row>
    <row r="7" spans="1:1">
      <c r="A7" s="69" t="s">
        <v>845</v>
      </c>
    </row>
    <row r="8" spans="1:1">
      <c r="A8" s="69" t="s">
        <v>849</v>
      </c>
    </row>
    <row r="9" spans="1:1">
      <c r="A9" s="69" t="s">
        <v>850</v>
      </c>
    </row>
    <row r="10" spans="1:1">
      <c r="A10" s="144" t="s">
        <v>957</v>
      </c>
    </row>
    <row r="11" spans="1:1">
      <c r="A11" s="69" t="s">
        <v>818</v>
      </c>
    </row>
    <row r="12" spans="1:1">
      <c r="A12" s="69" t="s">
        <v>860</v>
      </c>
    </row>
    <row r="13" spans="1:1">
      <c r="A13" s="69" t="s">
        <v>880</v>
      </c>
    </row>
    <row r="14" spans="1:1">
      <c r="A14" s="69" t="s">
        <v>852</v>
      </c>
    </row>
    <row r="15" spans="1:1">
      <c r="A15" s="69" t="s">
        <v>853</v>
      </c>
    </row>
    <row r="16" spans="1:1">
      <c r="A16" s="144" t="s">
        <v>965</v>
      </c>
    </row>
    <row r="17" spans="1:1">
      <c r="A17" s="69" t="s">
        <v>809</v>
      </c>
    </row>
    <row r="18" spans="1:1">
      <c r="A18" s="69" t="s">
        <v>847</v>
      </c>
    </row>
    <row r="19" spans="1:1">
      <c r="A19" s="69" t="s">
        <v>811</v>
      </c>
    </row>
    <row r="20" spans="1:1">
      <c r="A20" s="69" t="s">
        <v>819</v>
      </c>
    </row>
    <row r="21" spans="1:1">
      <c r="A21" s="69" t="s">
        <v>856</v>
      </c>
    </row>
    <row r="22" spans="1:1">
      <c r="A22" s="69" t="s">
        <v>788</v>
      </c>
    </row>
    <row r="23" spans="1:1">
      <c r="A23" s="144" t="s">
        <v>958</v>
      </c>
    </row>
    <row r="24" spans="1:1">
      <c r="A24" s="69" t="s">
        <v>817</v>
      </c>
    </row>
    <row r="25" spans="1:1">
      <c r="A25" s="145" t="s">
        <v>959</v>
      </c>
    </row>
    <row r="26" spans="1:1">
      <c r="A26" s="69" t="s">
        <v>792</v>
      </c>
    </row>
    <row r="27" spans="1:1">
      <c r="A27" s="69" t="s">
        <v>799</v>
      </c>
    </row>
    <row r="28" spans="1:1">
      <c r="A28" s="69" t="s">
        <v>793</v>
      </c>
    </row>
    <row r="29" spans="1:1">
      <c r="A29" s="69" t="s">
        <v>858</v>
      </c>
    </row>
    <row r="30" spans="1:1">
      <c r="A30" s="69" t="s">
        <v>812</v>
      </c>
    </row>
    <row r="31" spans="1:1">
      <c r="A31" s="69" t="s">
        <v>816</v>
      </c>
    </row>
    <row r="32" spans="1:1">
      <c r="A32" s="69" t="s">
        <v>954</v>
      </c>
    </row>
    <row r="33" spans="1:1">
      <c r="A33" s="69" t="s">
        <v>805</v>
      </c>
    </row>
    <row r="34" spans="1:1">
      <c r="A34" s="70" t="s">
        <v>815</v>
      </c>
    </row>
    <row r="35" spans="1:1">
      <c r="A35" s="144" t="s">
        <v>967</v>
      </c>
    </row>
    <row r="36" spans="1:1">
      <c r="A36" s="69" t="s">
        <v>803</v>
      </c>
    </row>
    <row r="37" spans="1:1">
      <c r="A37" s="144" t="s">
        <v>960</v>
      </c>
    </row>
    <row r="38" spans="1:1">
      <c r="A38" s="69" t="s">
        <v>798</v>
      </c>
    </row>
    <row r="39" spans="1:1">
      <c r="A39" s="69" t="s">
        <v>886</v>
      </c>
    </row>
    <row r="40" spans="1:1">
      <c r="A40" s="144" t="s">
        <v>966</v>
      </c>
    </row>
    <row r="41" spans="1:1">
      <c r="A41" s="69" t="s">
        <v>810</v>
      </c>
    </row>
    <row r="42" spans="1:1">
      <c r="A42" s="69" t="s">
        <v>789</v>
      </c>
    </row>
    <row r="43" spans="1:1">
      <c r="A43" s="69" t="s">
        <v>797</v>
      </c>
    </row>
    <row r="44" spans="1:1">
      <c r="A44" s="69" t="s">
        <v>808</v>
      </c>
    </row>
    <row r="45" spans="1:1">
      <c r="A45" s="69" t="s">
        <v>804</v>
      </c>
    </row>
    <row r="46" spans="1:1">
      <c r="A46" s="69" t="s">
        <v>790</v>
      </c>
    </row>
    <row r="47" spans="1:1">
      <c r="A47" s="144" t="s">
        <v>961</v>
      </c>
    </row>
    <row r="48" spans="1:1">
      <c r="A48" s="69" t="s">
        <v>861</v>
      </c>
    </row>
    <row r="49" spans="1:1">
      <c r="A49" s="69" t="s">
        <v>806</v>
      </c>
    </row>
    <row r="50" spans="1:1">
      <c r="A50" s="69" t="s">
        <v>807</v>
      </c>
    </row>
    <row r="51" spans="1:1">
      <c r="A51" s="69" t="s">
        <v>801</v>
      </c>
    </row>
    <row r="52" spans="1:1">
      <c r="A52" s="69" t="s">
        <v>868</v>
      </c>
    </row>
    <row r="53" spans="1:1">
      <c r="A53" s="69" t="s">
        <v>837</v>
      </c>
    </row>
    <row r="54" spans="1:1">
      <c r="A54" s="69" t="s">
        <v>794</v>
      </c>
    </row>
    <row r="55" spans="1:1">
      <c r="A55" s="69" t="s">
        <v>795</v>
      </c>
    </row>
    <row r="56" spans="1:1">
      <c r="A56" s="69" t="s">
        <v>854</v>
      </c>
    </row>
    <row r="57" spans="1:1">
      <c r="A57" s="144" t="s">
        <v>962</v>
      </c>
    </row>
    <row r="58" spans="1:1">
      <c r="A58" s="69" t="s">
        <v>813</v>
      </c>
    </row>
    <row r="59" spans="1:1">
      <c r="A59" s="69" t="s">
        <v>814</v>
      </c>
    </row>
    <row r="60" spans="1:1">
      <c r="A60" s="69" t="s">
        <v>791</v>
      </c>
    </row>
    <row r="61" spans="1:1">
      <c r="A61" s="69" t="s">
        <v>848</v>
      </c>
    </row>
    <row r="62" spans="1:1">
      <c r="A62" s="69" t="s">
        <v>851</v>
      </c>
    </row>
    <row r="63" spans="1:1">
      <c r="A63" s="144" t="s">
        <v>963</v>
      </c>
    </row>
    <row r="64" spans="1:1">
      <c r="A64" s="69" t="s">
        <v>796</v>
      </c>
    </row>
    <row r="65" spans="1:1">
      <c r="A65" s="69" t="s">
        <v>800</v>
      </c>
    </row>
    <row r="66" spans="1:1">
      <c r="A66" s="144" t="s">
        <v>964</v>
      </c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5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</sheetData>
  <sortState ref="A3:A38">
    <sortCondition ref="A3:A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B19" sqref="B19"/>
    </sheetView>
  </sheetViews>
  <sheetFormatPr defaultColWidth="11.42578125" defaultRowHeight="15"/>
  <cols>
    <col min="1" max="1" width="35" customWidth="1"/>
    <col min="2" max="2" width="16" customWidth="1"/>
    <col min="3" max="3" width="13.85546875" bestFit="1" customWidth="1"/>
    <col min="4" max="4" width="17.42578125" bestFit="1" customWidth="1"/>
    <col min="7" max="7" width="14.140625" customWidth="1"/>
    <col min="8" max="8" width="43.85546875" style="2" customWidth="1"/>
    <col min="9" max="9" width="43.85546875" style="83" customWidth="1"/>
  </cols>
  <sheetData>
    <row r="1" spans="1:9" ht="18.75">
      <c r="A1" s="49" t="s">
        <v>899</v>
      </c>
      <c r="D1" s="4"/>
      <c r="E1" s="4"/>
      <c r="F1" s="4"/>
    </row>
    <row r="2" spans="1:9">
      <c r="D2" s="4"/>
      <c r="E2" s="4"/>
      <c r="F2" s="4"/>
    </row>
    <row r="3" spans="1:9" ht="14.1" customHeight="1">
      <c r="A3" s="33" t="s">
        <v>907</v>
      </c>
      <c r="B3" s="33" t="s">
        <v>27</v>
      </c>
      <c r="C3" s="33" t="s">
        <v>9</v>
      </c>
      <c r="D3" s="34" t="s">
        <v>1</v>
      </c>
      <c r="E3" s="35" t="s">
        <v>10</v>
      </c>
      <c r="F3" s="35" t="s">
        <v>11</v>
      </c>
      <c r="G3" s="33" t="s">
        <v>969</v>
      </c>
      <c r="H3" s="71" t="s">
        <v>25</v>
      </c>
      <c r="I3" s="56" t="s">
        <v>903</v>
      </c>
    </row>
    <row r="4" spans="1:9" s="69" customFormat="1" ht="14.1" customHeight="1">
      <c r="A4" s="107" t="s">
        <v>923</v>
      </c>
      <c r="B4" s="107" t="s">
        <v>820</v>
      </c>
      <c r="C4" s="107">
        <v>2016</v>
      </c>
      <c r="D4" s="108">
        <v>227</v>
      </c>
      <c r="E4" s="134" t="s">
        <v>14</v>
      </c>
      <c r="F4" s="134" t="s">
        <v>14</v>
      </c>
      <c r="G4" s="108">
        <f>D4/0.976</f>
        <v>232.58196721311475</v>
      </c>
      <c r="H4" s="109" t="s">
        <v>24</v>
      </c>
      <c r="I4" s="115" t="s">
        <v>876</v>
      </c>
    </row>
    <row r="5" spans="1:9" ht="14.1" customHeight="1">
      <c r="A5" s="12" t="s">
        <v>863</v>
      </c>
      <c r="B5" s="12" t="s">
        <v>820</v>
      </c>
      <c r="C5" s="11">
        <v>2015</v>
      </c>
      <c r="D5" s="13">
        <v>277.39999999999998</v>
      </c>
      <c r="E5" s="55" t="s">
        <v>14</v>
      </c>
      <c r="F5" s="55" t="s">
        <v>14</v>
      </c>
      <c r="G5" s="135">
        <f>D5/0.963</f>
        <v>288.05815160955348</v>
      </c>
      <c r="H5" s="76" t="s">
        <v>24</v>
      </c>
      <c r="I5" s="84" t="s">
        <v>876</v>
      </c>
    </row>
    <row r="6" spans="1:9" ht="14.1" customHeight="1">
      <c r="A6" s="12" t="s">
        <v>863</v>
      </c>
      <c r="B6" s="12" t="s">
        <v>820</v>
      </c>
      <c r="C6" s="12">
        <v>2015</v>
      </c>
      <c r="D6" s="13">
        <v>416</v>
      </c>
      <c r="E6" s="55" t="s">
        <v>14</v>
      </c>
      <c r="F6" s="55" t="s">
        <v>14</v>
      </c>
      <c r="G6" s="135">
        <f>D6/0.963</f>
        <v>431.98338525441329</v>
      </c>
      <c r="H6" s="76" t="s">
        <v>877</v>
      </c>
      <c r="I6" s="84" t="s">
        <v>876</v>
      </c>
    </row>
    <row r="7" spans="1:9" ht="14.1" customHeight="1">
      <c r="A7" s="12" t="s">
        <v>748</v>
      </c>
      <c r="B7" s="12" t="s">
        <v>820</v>
      </c>
      <c r="C7" s="12">
        <v>2012</v>
      </c>
      <c r="D7" s="13">
        <v>600</v>
      </c>
      <c r="E7" s="55" t="s">
        <v>14</v>
      </c>
      <c r="F7" s="55" t="s">
        <v>14</v>
      </c>
      <c r="G7" s="135">
        <f>D7/0.933</f>
        <v>643.08681672025716</v>
      </c>
      <c r="H7" s="77" t="s">
        <v>821</v>
      </c>
      <c r="I7" s="85" t="s">
        <v>917</v>
      </c>
    </row>
    <row r="8" spans="1:9" ht="14.1" customHeight="1">
      <c r="A8" s="12" t="s">
        <v>748</v>
      </c>
      <c r="B8" s="12" t="s">
        <v>820</v>
      </c>
      <c r="C8" s="12">
        <v>2014</v>
      </c>
      <c r="D8" s="13">
        <v>355</v>
      </c>
      <c r="E8" s="57">
        <v>300</v>
      </c>
      <c r="F8" s="57">
        <v>410</v>
      </c>
      <c r="G8" s="135">
        <f>D8/0.962</f>
        <v>369.02286902286903</v>
      </c>
      <c r="H8" s="77" t="s">
        <v>822</v>
      </c>
      <c r="I8" s="85" t="s">
        <v>904</v>
      </c>
    </row>
    <row r="9" spans="1:9" ht="14.1" customHeight="1">
      <c r="A9" s="12" t="s">
        <v>864</v>
      </c>
      <c r="B9" s="12" t="s">
        <v>825</v>
      </c>
      <c r="C9" s="12">
        <v>2014</v>
      </c>
      <c r="D9" s="13">
        <v>410</v>
      </c>
      <c r="E9" s="55" t="s">
        <v>14</v>
      </c>
      <c r="F9" s="55" t="s">
        <v>14</v>
      </c>
      <c r="G9" s="135">
        <f>D9/0.962</f>
        <v>426.19542619542619</v>
      </c>
      <c r="H9" s="76" t="s">
        <v>24</v>
      </c>
      <c r="I9" s="85" t="s">
        <v>904</v>
      </c>
    </row>
    <row r="10" spans="1:9" ht="14.1" customHeight="1">
      <c r="A10" s="2" t="s">
        <v>865</v>
      </c>
      <c r="B10" s="12" t="s">
        <v>820</v>
      </c>
      <c r="C10" s="12">
        <v>2009</v>
      </c>
      <c r="D10" s="13">
        <v>650</v>
      </c>
      <c r="E10" s="55" t="s">
        <v>14</v>
      </c>
      <c r="F10" s="55" t="s">
        <v>14</v>
      </c>
      <c r="G10" s="135">
        <f>D10/0.872</f>
        <v>745.41284403669727</v>
      </c>
      <c r="H10" s="77" t="s">
        <v>824</v>
      </c>
      <c r="I10" s="85" t="s">
        <v>917</v>
      </c>
    </row>
    <row r="11" spans="1:9" ht="14.1" customHeight="1">
      <c r="A11" s="2" t="s">
        <v>875</v>
      </c>
      <c r="B11" s="12" t="s">
        <v>825</v>
      </c>
      <c r="C11" s="12">
        <v>2015</v>
      </c>
      <c r="D11" s="13">
        <v>250</v>
      </c>
      <c r="E11" s="55" t="s">
        <v>14</v>
      </c>
      <c r="F11" s="55" t="s">
        <v>14</v>
      </c>
      <c r="G11" s="135">
        <f>D11/0.963</f>
        <v>259.60539979231567</v>
      </c>
      <c r="H11" s="77" t="s">
        <v>855</v>
      </c>
      <c r="I11" s="85" t="s">
        <v>876</v>
      </c>
    </row>
    <row r="12" spans="1:9" ht="14.1" customHeight="1">
      <c r="A12" s="2" t="s">
        <v>866</v>
      </c>
      <c r="B12" s="12" t="s">
        <v>825</v>
      </c>
      <c r="C12" s="12">
        <v>2009</v>
      </c>
      <c r="D12" s="13">
        <v>650</v>
      </c>
      <c r="E12" s="55" t="s">
        <v>14</v>
      </c>
      <c r="F12" s="55" t="s">
        <v>14</v>
      </c>
      <c r="G12" s="135">
        <f>D12/0.872</f>
        <v>745.41284403669727</v>
      </c>
      <c r="H12" s="77" t="s">
        <v>824</v>
      </c>
      <c r="I12" s="85" t="s">
        <v>918</v>
      </c>
    </row>
    <row r="13" spans="1:9" ht="14.1" customHeight="1">
      <c r="A13" s="2" t="s">
        <v>867</v>
      </c>
      <c r="B13" s="12" t="s">
        <v>825</v>
      </c>
      <c r="C13" s="12">
        <v>2012</v>
      </c>
      <c r="D13" s="13">
        <v>400</v>
      </c>
      <c r="E13" s="55" t="s">
        <v>14</v>
      </c>
      <c r="F13" s="55" t="s">
        <v>14</v>
      </c>
      <c r="G13" s="135">
        <f>D13/0.933</f>
        <v>428.72454448017146</v>
      </c>
      <c r="H13" s="77" t="s">
        <v>857</v>
      </c>
      <c r="I13" s="85" t="s">
        <v>917</v>
      </c>
    </row>
    <row r="14" spans="1:9" ht="14.1" customHeight="1">
      <c r="A14" s="2" t="s">
        <v>869</v>
      </c>
      <c r="B14" s="12" t="s">
        <v>825</v>
      </c>
      <c r="C14" s="12">
        <v>2013</v>
      </c>
      <c r="D14" s="13">
        <v>500</v>
      </c>
      <c r="E14" s="55" t="s">
        <v>14</v>
      </c>
      <c r="F14" s="55" t="s">
        <v>14</v>
      </c>
      <c r="G14" s="135">
        <f>D14/0.947</f>
        <v>527.98310454065472</v>
      </c>
      <c r="H14" s="77" t="s">
        <v>859</v>
      </c>
      <c r="I14" s="85" t="s">
        <v>917</v>
      </c>
    </row>
    <row r="15" spans="1:9" ht="14.1" customHeight="1">
      <c r="D15" s="4"/>
      <c r="E15" s="58"/>
      <c r="F15" s="58"/>
      <c r="G15" s="146"/>
    </row>
    <row r="16" spans="1:9" ht="14.1" customHeight="1">
      <c r="A16" s="33" t="s">
        <v>35</v>
      </c>
      <c r="B16" s="33" t="s">
        <v>26</v>
      </c>
      <c r="C16" s="33" t="s">
        <v>9</v>
      </c>
      <c r="D16" s="34" t="s">
        <v>1</v>
      </c>
      <c r="E16" s="59" t="s">
        <v>10</v>
      </c>
      <c r="F16" s="59" t="s">
        <v>11</v>
      </c>
      <c r="G16" s="60" t="s">
        <v>6</v>
      </c>
      <c r="H16" s="71" t="s">
        <v>726</v>
      </c>
      <c r="I16" s="56" t="s">
        <v>903</v>
      </c>
    </row>
    <row r="17" spans="1:9" s="69" customFormat="1" ht="14.1" customHeight="1">
      <c r="A17" s="110" t="s">
        <v>922</v>
      </c>
      <c r="B17" s="107" t="s">
        <v>28</v>
      </c>
      <c r="C17" s="107">
        <v>2017</v>
      </c>
      <c r="D17" s="108">
        <v>209</v>
      </c>
      <c r="E17" s="113" t="s">
        <v>14</v>
      </c>
      <c r="F17" s="113" t="s">
        <v>14</v>
      </c>
      <c r="G17" s="114">
        <v>209</v>
      </c>
      <c r="H17" s="112" t="s">
        <v>936</v>
      </c>
      <c r="I17" s="115" t="s">
        <v>876</v>
      </c>
    </row>
    <row r="18" spans="1:9" s="69" customFormat="1" ht="14.1" customHeight="1">
      <c r="A18" s="110" t="s">
        <v>921</v>
      </c>
      <c r="B18" s="107" t="s">
        <v>28</v>
      </c>
      <c r="C18" s="107">
        <v>2016</v>
      </c>
      <c r="D18" s="108">
        <v>273</v>
      </c>
      <c r="E18" s="113" t="s">
        <v>14</v>
      </c>
      <c r="F18" s="113" t="s">
        <v>14</v>
      </c>
      <c r="G18" s="113">
        <f>D18/0.976</f>
        <v>279.71311475409834</v>
      </c>
      <c r="H18" s="112" t="s">
        <v>740</v>
      </c>
      <c r="I18" s="115" t="s">
        <v>876</v>
      </c>
    </row>
    <row r="19" spans="1:9" ht="14.1" customHeight="1">
      <c r="A19" t="s">
        <v>755</v>
      </c>
      <c r="B19" t="s">
        <v>823</v>
      </c>
      <c r="C19">
        <v>2015</v>
      </c>
      <c r="D19" s="4">
        <v>145</v>
      </c>
      <c r="E19" s="55" t="s">
        <v>14</v>
      </c>
      <c r="F19" s="55" t="s">
        <v>14</v>
      </c>
      <c r="G19" s="136">
        <f>D19/0.963</f>
        <v>150.57113187954309</v>
      </c>
      <c r="H19" s="2" t="s">
        <v>830</v>
      </c>
      <c r="I19" s="83" t="s">
        <v>915</v>
      </c>
    </row>
    <row r="20" spans="1:9" ht="14.1" customHeight="1">
      <c r="A20" t="s">
        <v>741</v>
      </c>
      <c r="B20" t="s">
        <v>28</v>
      </c>
      <c r="C20">
        <v>2015</v>
      </c>
      <c r="D20" s="4">
        <v>350</v>
      </c>
      <c r="E20" s="55" t="s">
        <v>14</v>
      </c>
      <c r="F20" s="55" t="s">
        <v>14</v>
      </c>
      <c r="G20" s="136">
        <f>D20/0.963</f>
        <v>363.44755970924194</v>
      </c>
      <c r="H20" s="2" t="s">
        <v>740</v>
      </c>
      <c r="I20" s="83" t="s">
        <v>876</v>
      </c>
    </row>
    <row r="21" spans="1:9" ht="14.1" customHeight="1">
      <c r="A21" t="s">
        <v>743</v>
      </c>
      <c r="B21" t="s">
        <v>28</v>
      </c>
      <c r="C21">
        <v>2015</v>
      </c>
      <c r="D21" s="4">
        <v>350</v>
      </c>
      <c r="E21" s="55" t="s">
        <v>14</v>
      </c>
      <c r="F21" s="55" t="s">
        <v>14</v>
      </c>
      <c r="G21" s="136">
        <f>D21/0.963</f>
        <v>363.44755970924194</v>
      </c>
      <c r="H21" s="2" t="s">
        <v>740</v>
      </c>
      <c r="I21" s="83" t="s">
        <v>908</v>
      </c>
    </row>
    <row r="22" spans="1:9" ht="14.1" customHeight="1">
      <c r="A22" t="s">
        <v>744</v>
      </c>
      <c r="B22" t="s">
        <v>823</v>
      </c>
      <c r="C22">
        <v>2013</v>
      </c>
      <c r="D22" s="4">
        <v>310</v>
      </c>
      <c r="E22" s="55" t="s">
        <v>14</v>
      </c>
      <c r="F22" s="55" t="s">
        <v>14</v>
      </c>
      <c r="G22" s="136">
        <f>D22/0.947</f>
        <v>327.34952481520594</v>
      </c>
      <c r="H22" s="2" t="s">
        <v>862</v>
      </c>
      <c r="I22" s="85" t="s">
        <v>917</v>
      </c>
    </row>
    <row r="23" spans="1:9" ht="14.1" customHeight="1">
      <c r="A23" t="s">
        <v>879</v>
      </c>
      <c r="B23" t="s">
        <v>28</v>
      </c>
      <c r="C23">
        <v>2015</v>
      </c>
      <c r="D23" s="4">
        <v>410</v>
      </c>
      <c r="E23" s="55" t="s">
        <v>14</v>
      </c>
      <c r="F23" s="55" t="s">
        <v>14</v>
      </c>
      <c r="G23" s="136">
        <f>D23/0.963</f>
        <v>425.75285565939771</v>
      </c>
      <c r="H23" s="2" t="s">
        <v>749</v>
      </c>
      <c r="I23" s="83" t="s">
        <v>904</v>
      </c>
    </row>
    <row r="24" spans="1:9" ht="14.1" customHeight="1">
      <c r="A24" s="1"/>
      <c r="D24" s="4"/>
      <c r="E24" s="58"/>
      <c r="F24" s="58"/>
      <c r="G24" s="55"/>
    </row>
    <row r="25" spans="1:9" ht="14.1" customHeight="1">
      <c r="A25" s="33" t="s">
        <v>841</v>
      </c>
      <c r="B25" s="33" t="s">
        <v>29</v>
      </c>
      <c r="C25" s="33" t="s">
        <v>9</v>
      </c>
      <c r="D25" s="34" t="s">
        <v>1</v>
      </c>
      <c r="E25" s="59" t="s">
        <v>10</v>
      </c>
      <c r="F25" s="59" t="s">
        <v>11</v>
      </c>
      <c r="G25" s="60" t="s">
        <v>6</v>
      </c>
      <c r="H25" s="71" t="s">
        <v>727</v>
      </c>
      <c r="I25" s="56" t="s">
        <v>903</v>
      </c>
    </row>
    <row r="26" spans="1:9" s="95" customFormat="1" ht="14.1" customHeight="1">
      <c r="A26" s="107" t="s">
        <v>931</v>
      </c>
      <c r="B26" s="107" t="s">
        <v>19</v>
      </c>
      <c r="C26" s="107">
        <v>2017</v>
      </c>
      <c r="D26" s="108">
        <v>238</v>
      </c>
      <c r="E26" s="142" t="s">
        <v>14</v>
      </c>
      <c r="F26" s="142" t="s">
        <v>14</v>
      </c>
      <c r="G26" s="142">
        <v>238</v>
      </c>
      <c r="H26" s="110" t="s">
        <v>932</v>
      </c>
      <c r="I26" s="115" t="s">
        <v>876</v>
      </c>
    </row>
    <row r="27" spans="1:9" s="69" customFormat="1" ht="14.1" customHeight="1">
      <c r="A27" s="107" t="s">
        <v>933</v>
      </c>
      <c r="B27" s="116" t="s">
        <v>732</v>
      </c>
      <c r="C27" s="107">
        <v>2017</v>
      </c>
      <c r="D27" s="108">
        <v>262</v>
      </c>
      <c r="E27" s="143" t="s">
        <v>14</v>
      </c>
      <c r="F27" s="143" t="s">
        <v>14</v>
      </c>
      <c r="G27" s="143">
        <v>262</v>
      </c>
      <c r="H27" s="117" t="s">
        <v>919</v>
      </c>
      <c r="I27" s="115" t="s">
        <v>876</v>
      </c>
    </row>
    <row r="28" spans="1:9" s="95" customFormat="1" ht="14.1" customHeight="1">
      <c r="A28" s="95" t="s">
        <v>731</v>
      </c>
      <c r="B28" s="95" t="s">
        <v>732</v>
      </c>
      <c r="C28" s="95">
        <v>2016</v>
      </c>
      <c r="D28" s="102">
        <v>215</v>
      </c>
      <c r="E28" s="96" t="s">
        <v>14</v>
      </c>
      <c r="F28" s="96" t="s">
        <v>14</v>
      </c>
      <c r="G28" s="137">
        <f>D28/0.976</f>
        <v>220.28688524590166</v>
      </c>
      <c r="H28" s="103" t="s">
        <v>913</v>
      </c>
      <c r="I28" s="97" t="s">
        <v>876</v>
      </c>
    </row>
    <row r="29" spans="1:9" s="80" customFormat="1" ht="14.1" customHeight="1">
      <c r="A29" s="80" t="s">
        <v>737</v>
      </c>
      <c r="B29" s="80" t="s">
        <v>732</v>
      </c>
      <c r="C29" s="80">
        <v>2015</v>
      </c>
      <c r="D29" s="79">
        <v>145</v>
      </c>
      <c r="E29" s="81" t="s">
        <v>14</v>
      </c>
      <c r="F29" s="81" t="s">
        <v>14</v>
      </c>
      <c r="G29" s="138">
        <f>D29/0.963</f>
        <v>150.57113187954309</v>
      </c>
      <c r="H29" s="98" t="s">
        <v>736</v>
      </c>
      <c r="I29" s="87" t="s">
        <v>915</v>
      </c>
    </row>
    <row r="30" spans="1:9" s="80" customFormat="1" ht="14.1" customHeight="1">
      <c r="A30" s="98" t="s">
        <v>750</v>
      </c>
      <c r="B30" s="80" t="s">
        <v>732</v>
      </c>
      <c r="C30" s="80">
        <v>2015</v>
      </c>
      <c r="D30" s="79">
        <v>145</v>
      </c>
      <c r="E30" s="81" t="s">
        <v>14</v>
      </c>
      <c r="F30" s="81" t="s">
        <v>14</v>
      </c>
      <c r="G30" s="138">
        <f>D30/0.963</f>
        <v>150.57113187954309</v>
      </c>
      <c r="H30" s="98" t="s">
        <v>751</v>
      </c>
      <c r="I30" s="87" t="s">
        <v>915</v>
      </c>
    </row>
    <row r="31" spans="1:9" s="69" customFormat="1" ht="14.1" customHeight="1">
      <c r="A31" s="69" t="s">
        <v>881</v>
      </c>
      <c r="B31" s="69" t="s">
        <v>767</v>
      </c>
      <c r="C31" s="69">
        <v>2013</v>
      </c>
      <c r="D31" s="99">
        <v>271</v>
      </c>
      <c r="E31" s="100" t="s">
        <v>14</v>
      </c>
      <c r="F31" s="100" t="s">
        <v>14</v>
      </c>
      <c r="G31" s="138">
        <f>D31/0.947</f>
        <v>286.16684266103488</v>
      </c>
      <c r="H31" s="70" t="s">
        <v>768</v>
      </c>
      <c r="I31" s="85" t="s">
        <v>917</v>
      </c>
    </row>
    <row r="32" spans="1:9" s="69" customFormat="1" ht="14.1" customHeight="1">
      <c r="A32" s="69" t="s">
        <v>831</v>
      </c>
      <c r="B32" s="69" t="s">
        <v>767</v>
      </c>
      <c r="C32" s="69">
        <v>2013</v>
      </c>
      <c r="D32" s="99">
        <v>270.79000000000002</v>
      </c>
      <c r="E32" s="100" t="s">
        <v>14</v>
      </c>
      <c r="F32" s="100" t="s">
        <v>14</v>
      </c>
      <c r="G32" s="136">
        <f>D32/0.947</f>
        <v>285.94508975712779</v>
      </c>
      <c r="H32" s="70" t="s">
        <v>889</v>
      </c>
      <c r="I32" s="101" t="s">
        <v>905</v>
      </c>
    </row>
    <row r="33" spans="1:9" s="80" customFormat="1" ht="14.1" customHeight="1">
      <c r="A33" s="80" t="s">
        <v>833</v>
      </c>
      <c r="B33" s="80" t="s">
        <v>767</v>
      </c>
      <c r="C33" s="80">
        <v>2016</v>
      </c>
      <c r="D33" s="79">
        <v>135.41</v>
      </c>
      <c r="E33" s="81" t="s">
        <v>14</v>
      </c>
      <c r="F33" s="81" t="s">
        <v>14</v>
      </c>
      <c r="G33" s="138">
        <f>D33/0.976</f>
        <v>138.73975409836066</v>
      </c>
      <c r="H33" s="98" t="s">
        <v>890</v>
      </c>
      <c r="I33" s="87" t="s">
        <v>916</v>
      </c>
    </row>
    <row r="34" spans="1:9" s="80" customFormat="1" ht="14.1" customHeight="1">
      <c r="A34" s="80" t="s">
        <v>731</v>
      </c>
      <c r="B34" s="80" t="s">
        <v>767</v>
      </c>
      <c r="C34" s="80">
        <v>2016</v>
      </c>
      <c r="D34" s="79">
        <v>229.17</v>
      </c>
      <c r="E34" s="81" t="s">
        <v>14</v>
      </c>
      <c r="F34" s="81" t="s">
        <v>14</v>
      </c>
      <c r="G34" s="138">
        <f>D34/0.976</f>
        <v>234.80532786885246</v>
      </c>
      <c r="H34" s="98" t="s">
        <v>768</v>
      </c>
      <c r="I34" s="87" t="s">
        <v>914</v>
      </c>
    </row>
    <row r="35" spans="1:9" s="91" customFormat="1" ht="14.1" customHeight="1">
      <c r="A35" s="91" t="s">
        <v>731</v>
      </c>
      <c r="B35" s="91" t="s">
        <v>20</v>
      </c>
      <c r="C35" s="91">
        <v>2016</v>
      </c>
      <c r="D35" s="92">
        <v>190</v>
      </c>
      <c r="E35" s="93" t="s">
        <v>14</v>
      </c>
      <c r="F35" s="93" t="s">
        <v>14</v>
      </c>
      <c r="G35" s="138">
        <f>D35/0.976</f>
        <v>194.67213114754099</v>
      </c>
      <c r="H35" s="90" t="s">
        <v>734</v>
      </c>
      <c r="I35" s="94" t="s">
        <v>906</v>
      </c>
    </row>
    <row r="36" spans="1:9" s="91" customFormat="1" ht="14.1" customHeight="1">
      <c r="A36" s="90" t="s">
        <v>752</v>
      </c>
      <c r="B36" s="91" t="s">
        <v>20</v>
      </c>
      <c r="C36" s="91">
        <v>2016</v>
      </c>
      <c r="D36" s="92">
        <v>190</v>
      </c>
      <c r="E36" s="93" t="s">
        <v>14</v>
      </c>
      <c r="F36" s="93" t="s">
        <v>14</v>
      </c>
      <c r="G36" s="138">
        <f>D36/0.976</f>
        <v>194.67213114754099</v>
      </c>
      <c r="H36" s="90" t="s">
        <v>16</v>
      </c>
      <c r="I36" s="94" t="s">
        <v>876</v>
      </c>
    </row>
    <row r="37" spans="1:9" s="91" customFormat="1" ht="14.1" customHeight="1">
      <c r="A37" s="90" t="s">
        <v>757</v>
      </c>
      <c r="B37" s="91" t="s">
        <v>20</v>
      </c>
      <c r="C37" s="91">
        <v>2014</v>
      </c>
      <c r="D37" s="92">
        <v>238</v>
      </c>
      <c r="E37" s="93" t="s">
        <v>14</v>
      </c>
      <c r="F37" s="93" t="s">
        <v>14</v>
      </c>
      <c r="G37" s="138">
        <f>D37/0.962</f>
        <v>247.40124740124742</v>
      </c>
      <c r="H37" s="90" t="s">
        <v>756</v>
      </c>
      <c r="I37" s="94" t="s">
        <v>876</v>
      </c>
    </row>
    <row r="38" spans="1:9" ht="14.1" customHeight="1">
      <c r="A38" s="2" t="s">
        <v>883</v>
      </c>
      <c r="B38" t="s">
        <v>20</v>
      </c>
      <c r="C38">
        <v>2015</v>
      </c>
      <c r="D38" s="4">
        <f>AVERAGE(E38,F38)</f>
        <v>217</v>
      </c>
      <c r="E38" s="58">
        <v>163</v>
      </c>
      <c r="F38" s="58">
        <v>271</v>
      </c>
      <c r="G38" s="138">
        <f>D38/0.963</f>
        <v>225.33748701973002</v>
      </c>
      <c r="H38" s="2" t="s">
        <v>900</v>
      </c>
      <c r="I38" s="83" t="s">
        <v>876</v>
      </c>
    </row>
    <row r="39" spans="1:9" s="91" customFormat="1" ht="14.1" customHeight="1">
      <c r="A39" s="90" t="s">
        <v>836</v>
      </c>
      <c r="B39" s="91" t="s">
        <v>19</v>
      </c>
      <c r="C39" s="91">
        <v>2016</v>
      </c>
      <c r="D39" s="92">
        <v>484.85</v>
      </c>
      <c r="E39" s="93" t="s">
        <v>14</v>
      </c>
      <c r="F39" s="93" t="s">
        <v>14</v>
      </c>
      <c r="G39" s="138">
        <f>D39/0.976</f>
        <v>496.77254098360658</v>
      </c>
      <c r="H39" s="90" t="s">
        <v>901</v>
      </c>
      <c r="I39" s="94" t="s">
        <v>912</v>
      </c>
    </row>
    <row r="40" spans="1:9" s="91" customFormat="1" ht="14.1" customHeight="1">
      <c r="A40" s="90" t="s">
        <v>884</v>
      </c>
      <c r="B40" s="91" t="s">
        <v>19</v>
      </c>
      <c r="C40" s="91">
        <v>2015</v>
      </c>
      <c r="D40" s="92">
        <v>623.85</v>
      </c>
      <c r="E40" s="93" t="s">
        <v>14</v>
      </c>
      <c r="F40" s="93" t="s">
        <v>14</v>
      </c>
      <c r="G40" s="138">
        <f>D40/0.963</f>
        <v>647.81931464174454</v>
      </c>
      <c r="H40" s="90" t="s">
        <v>768</v>
      </c>
      <c r="I40" s="94" t="s">
        <v>876</v>
      </c>
    </row>
    <row r="41" spans="1:9" ht="14.1" customHeight="1">
      <c r="A41" s="6" t="s">
        <v>838</v>
      </c>
      <c r="B41" t="s">
        <v>839</v>
      </c>
      <c r="C41">
        <v>2012</v>
      </c>
      <c r="D41" s="4">
        <v>652</v>
      </c>
      <c r="E41" s="4" t="s">
        <v>14</v>
      </c>
      <c r="F41" s="4" t="s">
        <v>14</v>
      </c>
      <c r="G41" s="139">
        <f>D41/0.933</f>
        <v>698.82100750267944</v>
      </c>
      <c r="H41" s="2" t="s">
        <v>840</v>
      </c>
      <c r="I41" s="85" t="s">
        <v>917</v>
      </c>
    </row>
    <row r="42" spans="1:9" ht="14.1" customHeight="1">
      <c r="C42" s="5"/>
      <c r="D42" s="4"/>
      <c r="E42" s="58"/>
      <c r="F42" s="58"/>
      <c r="G42" s="55"/>
    </row>
    <row r="43" spans="1:9" ht="14.1" customHeight="1">
      <c r="A43" s="33" t="s">
        <v>735</v>
      </c>
      <c r="B43" s="50" t="s">
        <v>29</v>
      </c>
      <c r="C43" s="33" t="s">
        <v>33</v>
      </c>
      <c r="D43" s="34" t="s">
        <v>1</v>
      </c>
      <c r="E43" s="59" t="s">
        <v>10</v>
      </c>
      <c r="F43" s="59" t="s">
        <v>11</v>
      </c>
      <c r="G43" s="60" t="s">
        <v>6</v>
      </c>
      <c r="H43" s="73" t="s">
        <v>2</v>
      </c>
      <c r="I43" s="56"/>
    </row>
    <row r="44" spans="1:9" ht="14.1" customHeight="1">
      <c r="A44" t="s">
        <v>731</v>
      </c>
      <c r="B44" t="s">
        <v>733</v>
      </c>
      <c r="C44" s="55" t="s">
        <v>14</v>
      </c>
      <c r="D44" s="4">
        <v>260</v>
      </c>
      <c r="E44" s="55" t="s">
        <v>14</v>
      </c>
      <c r="F44" s="55" t="s">
        <v>14</v>
      </c>
      <c r="G44" s="55" t="s">
        <v>14</v>
      </c>
      <c r="H44" s="68" t="s">
        <v>874</v>
      </c>
    </row>
    <row r="45" spans="1:9" s="80" customFormat="1" ht="14.1" customHeight="1">
      <c r="A45" s="80" t="s">
        <v>898</v>
      </c>
      <c r="B45" s="80" t="s">
        <v>733</v>
      </c>
      <c r="C45" s="80">
        <v>2025</v>
      </c>
      <c r="D45" s="79">
        <v>144</v>
      </c>
      <c r="E45" s="78">
        <v>133</v>
      </c>
      <c r="F45" s="78">
        <v>155</v>
      </c>
      <c r="G45" s="81" t="s">
        <v>14</v>
      </c>
      <c r="H45" s="82" t="s">
        <v>874</v>
      </c>
      <c r="I45" s="87"/>
    </row>
    <row r="46" spans="1:9" ht="14.1" customHeight="1">
      <c r="A46" t="s">
        <v>737</v>
      </c>
      <c r="B46" t="s">
        <v>732</v>
      </c>
      <c r="C46">
        <v>2022</v>
      </c>
      <c r="D46" s="4">
        <v>100</v>
      </c>
      <c r="E46" s="55" t="s">
        <v>14</v>
      </c>
      <c r="F46" s="55" t="s">
        <v>14</v>
      </c>
      <c r="G46" s="55" t="s">
        <v>14</v>
      </c>
      <c r="H46" s="68" t="s">
        <v>736</v>
      </c>
    </row>
    <row r="47" spans="1:9" ht="14.1" customHeight="1">
      <c r="D47" s="4"/>
      <c r="E47" s="58"/>
      <c r="F47" s="58"/>
      <c r="G47" s="55"/>
    </row>
    <row r="48" spans="1:9" ht="14.1" customHeight="1">
      <c r="A48" s="33" t="s">
        <v>747</v>
      </c>
      <c r="B48" s="56" t="s">
        <v>758</v>
      </c>
      <c r="C48" s="33" t="s">
        <v>33</v>
      </c>
      <c r="D48" s="34" t="s">
        <v>1</v>
      </c>
      <c r="E48" s="59" t="s">
        <v>10</v>
      </c>
      <c r="F48" s="59" t="s">
        <v>11</v>
      </c>
      <c r="G48" s="60" t="s">
        <v>6</v>
      </c>
      <c r="H48" s="73" t="s">
        <v>2</v>
      </c>
      <c r="I48" s="86"/>
    </row>
    <row r="49" spans="1:9" s="95" customFormat="1" ht="14.1" customHeight="1">
      <c r="A49" s="107" t="s">
        <v>937</v>
      </c>
      <c r="B49" s="107" t="s">
        <v>28</v>
      </c>
      <c r="C49" s="107">
        <v>2020</v>
      </c>
      <c r="D49" s="108">
        <f>AVERAGE(E49,F49)</f>
        <v>163</v>
      </c>
      <c r="E49" s="118">
        <v>131</v>
      </c>
      <c r="F49" s="118">
        <v>195</v>
      </c>
      <c r="G49" s="114" t="s">
        <v>14</v>
      </c>
      <c r="H49" s="110" t="s">
        <v>24</v>
      </c>
      <c r="I49" s="88"/>
    </row>
    <row r="50" spans="1:9" s="69" customFormat="1" ht="14.1" customHeight="1">
      <c r="A50" s="107" t="s">
        <v>920</v>
      </c>
      <c r="B50" s="115" t="s">
        <v>28</v>
      </c>
      <c r="C50" s="107">
        <v>2025</v>
      </c>
      <c r="D50" s="108">
        <v>100</v>
      </c>
      <c r="E50" s="111"/>
      <c r="F50" s="111"/>
      <c r="G50" s="134" t="s">
        <v>14</v>
      </c>
      <c r="H50" s="112" t="s">
        <v>740</v>
      </c>
      <c r="I50" s="106"/>
    </row>
    <row r="51" spans="1:9" ht="14.1" customHeight="1">
      <c r="A51" s="63" t="s">
        <v>755</v>
      </c>
      <c r="B51" s="64" t="s">
        <v>827</v>
      </c>
      <c r="C51" s="63">
        <v>2021</v>
      </c>
      <c r="D51" s="66">
        <v>100</v>
      </c>
      <c r="E51" s="67" t="s">
        <v>14</v>
      </c>
      <c r="F51" s="67" t="s">
        <v>14</v>
      </c>
      <c r="G51" s="65" t="s">
        <v>14</v>
      </c>
      <c r="H51" s="74" t="s">
        <v>830</v>
      </c>
      <c r="I51" s="88"/>
    </row>
    <row r="52" spans="1:9" ht="14.1" customHeight="1">
      <c r="A52" s="14" t="s">
        <v>829</v>
      </c>
      <c r="B52" s="64" t="s">
        <v>823</v>
      </c>
      <c r="C52" s="65" t="s">
        <v>14</v>
      </c>
      <c r="D52" s="66">
        <v>100</v>
      </c>
      <c r="E52" s="55" t="s">
        <v>14</v>
      </c>
      <c r="F52" s="55" t="s">
        <v>14</v>
      </c>
      <c r="G52" s="55" t="s">
        <v>14</v>
      </c>
      <c r="H52" s="74" t="s">
        <v>828</v>
      </c>
      <c r="I52" s="88"/>
    </row>
    <row r="53" spans="1:9" ht="14.1" customHeight="1">
      <c r="A53" t="s">
        <v>739</v>
      </c>
      <c r="B53" t="s">
        <v>823</v>
      </c>
      <c r="C53">
        <v>2022</v>
      </c>
      <c r="D53" s="4">
        <v>100</v>
      </c>
      <c r="E53" s="55" t="s">
        <v>14</v>
      </c>
      <c r="F53" s="55" t="s">
        <v>14</v>
      </c>
      <c r="G53" s="58" t="s">
        <v>14</v>
      </c>
      <c r="H53" s="2" t="s">
        <v>736</v>
      </c>
    </row>
    <row r="54" spans="1:9" ht="14.1" customHeight="1">
      <c r="A54" t="s">
        <v>739</v>
      </c>
      <c r="B54" t="s">
        <v>28</v>
      </c>
      <c r="C54">
        <v>2030</v>
      </c>
      <c r="D54" s="4">
        <v>120</v>
      </c>
      <c r="E54" s="55" t="s">
        <v>14</v>
      </c>
      <c r="F54" s="55" t="s">
        <v>14</v>
      </c>
      <c r="G54" s="55" t="s">
        <v>14</v>
      </c>
      <c r="H54" s="2" t="s">
        <v>738</v>
      </c>
    </row>
    <row r="55" spans="1:9" ht="14.1" customHeight="1">
      <c r="A55" t="s">
        <v>741</v>
      </c>
      <c r="B55" t="s">
        <v>28</v>
      </c>
      <c r="C55">
        <v>2020</v>
      </c>
      <c r="D55" s="4">
        <v>100</v>
      </c>
      <c r="E55" s="55" t="s">
        <v>14</v>
      </c>
      <c r="F55" s="55" t="s">
        <v>14</v>
      </c>
      <c r="G55" s="55" t="s">
        <v>14</v>
      </c>
      <c r="H55" s="2" t="s">
        <v>742</v>
      </c>
    </row>
    <row r="56" spans="1:9" ht="14.1" customHeight="1">
      <c r="A56" t="s">
        <v>879</v>
      </c>
      <c r="B56" t="s">
        <v>28</v>
      </c>
      <c r="C56">
        <v>2020</v>
      </c>
      <c r="D56" s="4">
        <v>300</v>
      </c>
      <c r="E56" s="55" t="s">
        <v>14</v>
      </c>
      <c r="F56" s="55" t="s">
        <v>14</v>
      </c>
      <c r="G56" s="55" t="s">
        <v>14</v>
      </c>
      <c r="H56" s="2" t="s">
        <v>746</v>
      </c>
    </row>
    <row r="57" spans="1:9" ht="14.1" customHeight="1">
      <c r="A57" t="s">
        <v>750</v>
      </c>
      <c r="B57" t="s">
        <v>823</v>
      </c>
      <c r="C57">
        <v>2021</v>
      </c>
      <c r="D57" s="4">
        <v>100</v>
      </c>
      <c r="E57" s="55" t="s">
        <v>14</v>
      </c>
      <c r="F57" s="55" t="s">
        <v>14</v>
      </c>
      <c r="G57" s="55" t="s">
        <v>14</v>
      </c>
      <c r="H57" s="2" t="s">
        <v>826</v>
      </c>
    </row>
    <row r="58" spans="1:9" ht="14.1" customHeight="1">
      <c r="A58" t="s">
        <v>755</v>
      </c>
      <c r="B58" t="s">
        <v>28</v>
      </c>
      <c r="C58">
        <v>2022</v>
      </c>
      <c r="D58" s="4">
        <v>125</v>
      </c>
      <c r="E58" s="55" t="s">
        <v>14</v>
      </c>
      <c r="F58" s="55" t="s">
        <v>14</v>
      </c>
      <c r="G58" s="55" t="s">
        <v>14</v>
      </c>
      <c r="H58" s="2" t="s">
        <v>754</v>
      </c>
    </row>
    <row r="59" spans="1:9" ht="14.1" customHeight="1">
      <c r="A59" t="s">
        <v>731</v>
      </c>
      <c r="B59" t="s">
        <v>823</v>
      </c>
      <c r="C59">
        <v>2016</v>
      </c>
      <c r="D59" s="4">
        <v>260</v>
      </c>
      <c r="E59" s="55" t="s">
        <v>14</v>
      </c>
      <c r="F59" s="55" t="s">
        <v>14</v>
      </c>
      <c r="G59" s="136">
        <f>D59/0.976</f>
        <v>266.39344262295083</v>
      </c>
      <c r="H59" s="2" t="s">
        <v>734</v>
      </c>
    </row>
    <row r="60" spans="1:9" ht="14.1" customHeight="1">
      <c r="D60" s="4"/>
      <c r="E60" s="58"/>
      <c r="F60" s="58"/>
      <c r="G60" s="55"/>
    </row>
    <row r="61" spans="1:9" ht="14.1" customHeight="1">
      <c r="A61" s="33" t="s">
        <v>36</v>
      </c>
      <c r="B61" s="33" t="s">
        <v>27</v>
      </c>
      <c r="C61" s="33" t="s">
        <v>33</v>
      </c>
      <c r="D61" s="34" t="s">
        <v>1</v>
      </c>
      <c r="E61" s="59" t="s">
        <v>10</v>
      </c>
      <c r="F61" s="59" t="s">
        <v>11</v>
      </c>
      <c r="G61" s="60" t="s">
        <v>6</v>
      </c>
      <c r="H61" s="73" t="s">
        <v>2</v>
      </c>
      <c r="I61" s="86"/>
    </row>
    <row r="62" spans="1:9" ht="14.1" customHeight="1">
      <c r="A62" s="12" t="s">
        <v>863</v>
      </c>
      <c r="B62" t="s">
        <v>842</v>
      </c>
      <c r="C62" s="55" t="s">
        <v>745</v>
      </c>
      <c r="D62" s="4">
        <v>172</v>
      </c>
      <c r="E62" s="58">
        <v>144</v>
      </c>
      <c r="F62" s="58">
        <v>200</v>
      </c>
      <c r="G62" s="55" t="s">
        <v>14</v>
      </c>
      <c r="H62" s="72" t="s">
        <v>24</v>
      </c>
      <c r="I62" s="84"/>
    </row>
    <row r="63" spans="1:9" ht="14.1" customHeight="1">
      <c r="A63" s="12" t="s">
        <v>748</v>
      </c>
      <c r="B63" t="s">
        <v>842</v>
      </c>
      <c r="C63">
        <v>2020</v>
      </c>
      <c r="D63" s="4">
        <v>320</v>
      </c>
      <c r="E63" s="55" t="s">
        <v>14</v>
      </c>
      <c r="F63" s="55" t="s">
        <v>14</v>
      </c>
      <c r="G63" s="55" t="s">
        <v>14</v>
      </c>
      <c r="H63" s="2" t="s">
        <v>821</v>
      </c>
    </row>
    <row r="64" spans="1:9" ht="14.1" customHeight="1">
      <c r="A64" s="12" t="s">
        <v>748</v>
      </c>
      <c r="B64" t="s">
        <v>842</v>
      </c>
      <c r="C64">
        <v>2030</v>
      </c>
      <c r="D64" s="4">
        <v>210</v>
      </c>
      <c r="E64" s="55" t="s">
        <v>14</v>
      </c>
      <c r="F64" s="55" t="s">
        <v>14</v>
      </c>
      <c r="G64" s="55" t="s">
        <v>14</v>
      </c>
      <c r="H64" s="2" t="s">
        <v>821</v>
      </c>
    </row>
    <row r="65" spans="1:9" ht="14.1" customHeight="1">
      <c r="A65" s="12" t="s">
        <v>864</v>
      </c>
      <c r="B65" t="s">
        <v>825</v>
      </c>
      <c r="C65">
        <v>2020</v>
      </c>
      <c r="D65" s="4">
        <v>200</v>
      </c>
      <c r="E65" s="55" t="s">
        <v>14</v>
      </c>
      <c r="F65" s="55" t="s">
        <v>14</v>
      </c>
      <c r="G65" s="55" t="s">
        <v>14</v>
      </c>
      <c r="H65" s="2" t="s">
        <v>24</v>
      </c>
    </row>
    <row r="66" spans="1:9" ht="14.1" customHeight="1">
      <c r="A66" s="12" t="s">
        <v>872</v>
      </c>
      <c r="B66" t="s">
        <v>842</v>
      </c>
      <c r="C66">
        <v>2020</v>
      </c>
      <c r="D66" s="4">
        <v>265.5</v>
      </c>
      <c r="E66" s="58">
        <v>251</v>
      </c>
      <c r="F66" s="58">
        <v>280</v>
      </c>
      <c r="G66" s="55" t="s">
        <v>14</v>
      </c>
      <c r="H66" s="2" t="s">
        <v>843</v>
      </c>
    </row>
    <row r="67" spans="1:9" ht="14.1" customHeight="1">
      <c r="A67" s="2" t="s">
        <v>865</v>
      </c>
      <c r="B67" t="s">
        <v>842</v>
      </c>
      <c r="C67">
        <v>2020</v>
      </c>
      <c r="D67" s="4">
        <v>325</v>
      </c>
      <c r="E67" s="55" t="s">
        <v>14</v>
      </c>
      <c r="F67" s="55" t="s">
        <v>14</v>
      </c>
      <c r="G67" s="55" t="s">
        <v>14</v>
      </c>
      <c r="H67" s="2" t="s">
        <v>844</v>
      </c>
    </row>
    <row r="68" spans="1:9" ht="14.1" customHeight="1">
      <c r="A68" s="6" t="s">
        <v>871</v>
      </c>
      <c r="B68" s="6" t="s">
        <v>842</v>
      </c>
      <c r="C68" s="6">
        <v>2020</v>
      </c>
      <c r="D68" s="8">
        <v>200</v>
      </c>
      <c r="E68" s="55" t="s">
        <v>14</v>
      </c>
      <c r="F68" s="55" t="s">
        <v>14</v>
      </c>
      <c r="G68" s="61" t="s">
        <v>14</v>
      </c>
      <c r="H68" s="75" t="s">
        <v>5</v>
      </c>
      <c r="I68" s="89"/>
    </row>
    <row r="69" spans="1:9" ht="14.1" customHeight="1">
      <c r="A69" s="6" t="s">
        <v>870</v>
      </c>
      <c r="B69" s="6" t="s">
        <v>825</v>
      </c>
      <c r="C69" s="6">
        <v>2022</v>
      </c>
      <c r="D69" s="4">
        <v>125</v>
      </c>
      <c r="E69" s="55" t="s">
        <v>14</v>
      </c>
      <c r="F69" s="55" t="s">
        <v>14</v>
      </c>
      <c r="G69" s="55" t="s">
        <v>14</v>
      </c>
      <c r="H69" s="75" t="s">
        <v>873</v>
      </c>
      <c r="I69" s="89"/>
    </row>
    <row r="70" spans="1:9" ht="14.1" customHeight="1">
      <c r="A70" s="11" t="s">
        <v>878</v>
      </c>
      <c r="B70" s="11" t="s">
        <v>0</v>
      </c>
      <c r="C70" s="11">
        <v>2010</v>
      </c>
      <c r="D70" s="13">
        <f>AVERAGE(E70,F70)</f>
        <v>852.5</v>
      </c>
      <c r="E70" s="57">
        <v>1105</v>
      </c>
      <c r="F70" s="57">
        <v>600</v>
      </c>
      <c r="G70" s="135">
        <f>D70/0.886</f>
        <v>962.18961625282168</v>
      </c>
      <c r="H70" s="76" t="s">
        <v>24</v>
      </c>
      <c r="I70" s="84"/>
    </row>
    <row r="71" spans="1:9" ht="14.1" customHeight="1">
      <c r="A71" s="11" t="s">
        <v>878</v>
      </c>
      <c r="B71" s="11" t="s">
        <v>0</v>
      </c>
      <c r="C71" s="11">
        <v>2015</v>
      </c>
      <c r="D71" s="13">
        <f>AVERAGE(E71,F71)</f>
        <v>550</v>
      </c>
      <c r="E71" s="57">
        <v>600</v>
      </c>
      <c r="F71" s="57">
        <v>500</v>
      </c>
      <c r="G71" s="135">
        <f>D71/0.963</f>
        <v>571.13187954309456</v>
      </c>
      <c r="H71" s="76" t="s">
        <v>24</v>
      </c>
      <c r="I71" s="84"/>
    </row>
    <row r="72" spans="1:9" ht="14.1" customHeight="1">
      <c r="A72" s="11" t="s">
        <v>878</v>
      </c>
      <c r="B72" s="11" t="s">
        <v>0</v>
      </c>
      <c r="C72" s="12">
        <v>2020</v>
      </c>
      <c r="D72" s="4">
        <f>AVERAGE(E72,F72)</f>
        <v>362.5</v>
      </c>
      <c r="E72">
        <v>500</v>
      </c>
      <c r="F72">
        <v>225</v>
      </c>
      <c r="G72" s="55" t="s">
        <v>14</v>
      </c>
      <c r="H72" s="76" t="s">
        <v>24</v>
      </c>
    </row>
    <row r="73" spans="1:9">
      <c r="A73" s="12"/>
    </row>
  </sheetData>
  <autoFilter ref="B3:I14"/>
  <sortState ref="A16:I20">
    <sortCondition ref="B20:B27"/>
  </sortState>
  <pageMargins left="0.7" right="0.7" top="0.75" bottom="0.75" header="0.3" footer="0.3"/>
  <pageSetup orientation="portrait" r:id="rId1"/>
  <ignoredErrors>
    <ignoredError sqref="G22 G39 G11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4" zoomScale="84" zoomScaleNormal="114" zoomScalePageLayoutView="114" workbookViewId="0">
      <selection activeCell="D36" sqref="D36"/>
    </sheetView>
  </sheetViews>
  <sheetFormatPr defaultColWidth="8.85546875" defaultRowHeight="15"/>
  <cols>
    <col min="1" max="1" width="10.85546875" customWidth="1"/>
    <col min="2" max="2" width="45.28515625" customWidth="1"/>
    <col min="3" max="3" width="40.28515625" bestFit="1" customWidth="1"/>
    <col min="4" max="4" width="41.140625" bestFit="1" customWidth="1"/>
    <col min="5" max="5" width="40.28515625" bestFit="1" customWidth="1"/>
    <col min="6" max="6" width="44.7109375" customWidth="1"/>
    <col min="7" max="7" width="25" bestFit="1" customWidth="1"/>
    <col min="8" max="8" width="32.28515625" bestFit="1" customWidth="1"/>
  </cols>
  <sheetData>
    <row r="1" spans="1:6" ht="18.75">
      <c r="A1" s="49" t="s">
        <v>706</v>
      </c>
    </row>
    <row r="2" spans="1:6">
      <c r="A2" s="1"/>
    </row>
    <row r="3" spans="1:6">
      <c r="A3" s="9" t="s">
        <v>51</v>
      </c>
    </row>
    <row r="4" spans="1:6">
      <c r="A4" s="36" t="s">
        <v>9</v>
      </c>
      <c r="B4" s="37" t="s">
        <v>719</v>
      </c>
      <c r="C4" s="37" t="s">
        <v>720</v>
      </c>
      <c r="D4" s="37" t="s">
        <v>721</v>
      </c>
      <c r="E4" s="38" t="s">
        <v>722</v>
      </c>
      <c r="F4" t="s">
        <v>50</v>
      </c>
    </row>
    <row r="5" spans="1:6" s="69" customFormat="1">
      <c r="A5" s="119">
        <v>2016</v>
      </c>
      <c r="B5" s="120">
        <f>C5+C6+C7+C8+C9+C10</f>
        <v>1622072.1666666667</v>
      </c>
      <c r="C5" s="121">
        <v>750000</v>
      </c>
      <c r="D5" s="122">
        <f>(B5-B6)/B6</f>
        <v>0.86002056786966996</v>
      </c>
      <c r="E5" s="123">
        <f>(C5-C6)/C6</f>
        <v>0.62337662337662336</v>
      </c>
      <c r="F5" s="124" t="s">
        <v>934</v>
      </c>
    </row>
    <row r="6" spans="1:6">
      <c r="A6" s="39">
        <v>2015</v>
      </c>
      <c r="B6" s="13">
        <f>SUM(C6,C7,C8,C9,C10)</f>
        <v>872072.16666666663</v>
      </c>
      <c r="C6" s="11">
        <v>462000</v>
      </c>
      <c r="D6" s="44">
        <f>(C6-C7)/C7</f>
        <v>1.1322535658710202</v>
      </c>
      <c r="E6" s="45">
        <v>1.1299999999999999</v>
      </c>
      <c r="F6" t="s">
        <v>753</v>
      </c>
    </row>
    <row r="7" spans="1:6">
      <c r="A7" s="39">
        <v>2014</v>
      </c>
      <c r="B7" s="13">
        <f>B8+C7</f>
        <v>410072.16666666663</v>
      </c>
      <c r="C7" s="13">
        <f>AVERAGE(216235,(356232-B8)*(4/3))</f>
        <v>216672.16666666666</v>
      </c>
      <c r="D7" s="44">
        <f>B7/B8-1</f>
        <v>1.1203317821440879</v>
      </c>
      <c r="E7" s="45">
        <f>C7/C8-1</f>
        <v>0.93945619028864336</v>
      </c>
      <c r="F7" t="s">
        <v>729</v>
      </c>
    </row>
    <row r="8" spans="1:6">
      <c r="A8" s="39">
        <v>2013</v>
      </c>
      <c r="B8" s="13">
        <f>B9+C8</f>
        <v>193400</v>
      </c>
      <c r="C8" s="13">
        <v>111718</v>
      </c>
      <c r="D8" s="44">
        <f>B8/B9-1</f>
        <v>1.3677187140373643</v>
      </c>
      <c r="E8" s="45">
        <f>C8/C9-1</f>
        <v>0.97096079884266606</v>
      </c>
      <c r="F8" t="s">
        <v>49</v>
      </c>
    </row>
    <row r="9" spans="1:6">
      <c r="A9" s="39">
        <v>2012</v>
      </c>
      <c r="B9" s="13">
        <f>C9+B10</f>
        <v>81682</v>
      </c>
      <c r="C9" s="13">
        <f>15937+14592+8733+6067+3883+1294+1167+5009</f>
        <v>56682</v>
      </c>
      <c r="D9" s="44">
        <f>(C9-C10)/C10</f>
        <v>1.26728</v>
      </c>
      <c r="E9" s="45">
        <f>C9/C10-1</f>
        <v>1.26728</v>
      </c>
      <c r="F9" t="s">
        <v>37</v>
      </c>
    </row>
    <row r="10" spans="1:6">
      <c r="A10" s="41">
        <v>2011</v>
      </c>
      <c r="B10" s="32">
        <v>25000</v>
      </c>
      <c r="C10" s="32">
        <f>B10-C11</f>
        <v>25000</v>
      </c>
      <c r="D10" s="46"/>
      <c r="E10" s="47"/>
      <c r="F10" t="s">
        <v>34</v>
      </c>
    </row>
    <row r="13" spans="1:6">
      <c r="A13" s="9" t="s">
        <v>938</v>
      </c>
    </row>
    <row r="14" spans="1:6">
      <c r="A14" s="28" t="s">
        <v>941</v>
      </c>
    </row>
    <row r="15" spans="1:6" s="11" customFormat="1">
      <c r="A15" s="14"/>
    </row>
    <row r="16" spans="1:6" s="11" customFormat="1">
      <c r="A16" s="125"/>
      <c r="B16" s="147" t="s">
        <v>902</v>
      </c>
      <c r="C16" s="147"/>
      <c r="D16" s="147"/>
      <c r="E16" s="147"/>
      <c r="F16" s="148"/>
    </row>
    <row r="17" spans="1:15" s="11" customFormat="1">
      <c r="A17" s="119" t="s">
        <v>9</v>
      </c>
      <c r="B17" s="121" t="s">
        <v>939</v>
      </c>
      <c r="C17" s="121" t="s">
        <v>717</v>
      </c>
      <c r="D17" s="121" t="s">
        <v>940</v>
      </c>
      <c r="E17" s="121" t="s">
        <v>718</v>
      </c>
      <c r="F17" s="126" t="s">
        <v>943</v>
      </c>
    </row>
    <row r="18" spans="1:15" s="11" customFormat="1">
      <c r="A18" s="119">
        <v>2017</v>
      </c>
      <c r="B18" s="121">
        <v>1770</v>
      </c>
      <c r="C18" s="121">
        <v>28800</v>
      </c>
      <c r="D18" s="121">
        <v>23297</v>
      </c>
      <c r="E18" s="121">
        <v>11230</v>
      </c>
      <c r="F18" s="127" t="s">
        <v>942</v>
      </c>
    </row>
    <row r="19" spans="1:15" s="11" customFormat="1">
      <c r="A19" s="119">
        <v>2016</v>
      </c>
      <c r="B19" s="128" t="s">
        <v>942</v>
      </c>
      <c r="C19" s="121">
        <v>29156</v>
      </c>
      <c r="D19" s="121">
        <v>579</v>
      </c>
      <c r="E19" s="121">
        <v>14006</v>
      </c>
      <c r="F19" s="126">
        <f>C5-D19-C19-E19</f>
        <v>706259</v>
      </c>
    </row>
    <row r="20" spans="1:15" s="12" customFormat="1">
      <c r="A20" s="119">
        <v>2015</v>
      </c>
      <c r="B20" s="128" t="s">
        <v>942</v>
      </c>
      <c r="C20" s="121">
        <v>26400</v>
      </c>
      <c r="D20" s="128" t="s">
        <v>942</v>
      </c>
      <c r="E20" s="121">
        <v>17269</v>
      </c>
      <c r="F20" s="126">
        <f>C6-E20-C20</f>
        <v>418331</v>
      </c>
    </row>
    <row r="21" spans="1:15" s="11" customFormat="1">
      <c r="A21" s="119">
        <v>2014</v>
      </c>
      <c r="B21" s="128" t="s">
        <v>942</v>
      </c>
      <c r="C21" s="120">
        <v>16550</v>
      </c>
      <c r="D21" s="128" t="s">
        <v>942</v>
      </c>
      <c r="E21" s="120">
        <v>30200</v>
      </c>
      <c r="F21" s="129">
        <f>C7-E21-C21</f>
        <v>169922.16666666666</v>
      </c>
    </row>
    <row r="22" spans="1:15" s="11" customFormat="1">
      <c r="A22" s="119">
        <v>2013</v>
      </c>
      <c r="B22" s="128" t="s">
        <v>942</v>
      </c>
      <c r="C22" s="120">
        <v>18195</v>
      </c>
      <c r="D22" s="128" t="s">
        <v>942</v>
      </c>
      <c r="E22" s="120">
        <v>22610</v>
      </c>
      <c r="F22" s="129">
        <f>C8-E22-C22</f>
        <v>70913</v>
      </c>
    </row>
    <row r="23" spans="1:15" s="11" customFormat="1">
      <c r="A23" s="119">
        <v>2012</v>
      </c>
      <c r="B23" s="128" t="s">
        <v>942</v>
      </c>
      <c r="C23" s="120">
        <v>2558</v>
      </c>
      <c r="D23" s="128" t="s">
        <v>942</v>
      </c>
      <c r="E23" s="120">
        <v>9819</v>
      </c>
      <c r="F23" s="129">
        <f>C9-E23-C23</f>
        <v>44305</v>
      </c>
    </row>
    <row r="24" spans="1:15" s="11" customFormat="1">
      <c r="A24" s="130">
        <v>2011</v>
      </c>
      <c r="B24" s="131" t="s">
        <v>942</v>
      </c>
      <c r="C24" s="131" t="s">
        <v>942</v>
      </c>
      <c r="D24" s="131" t="s">
        <v>942</v>
      </c>
      <c r="E24" s="132">
        <v>9674</v>
      </c>
      <c r="F24" s="133">
        <f>C10-E24</f>
        <v>15326</v>
      </c>
    </row>
    <row r="25" spans="1:15" s="11" customFormat="1"/>
    <row r="26" spans="1:15" s="11" customFormat="1">
      <c r="A26" s="15" t="s">
        <v>52</v>
      </c>
    </row>
    <row r="27" spans="1:15" s="11" customFormat="1">
      <c r="A27" s="11" t="s">
        <v>22</v>
      </c>
    </row>
    <row r="28" spans="1:15" s="11" customFormat="1">
      <c r="A28" s="11" t="s">
        <v>935</v>
      </c>
      <c r="E28" s="12"/>
    </row>
    <row r="29" spans="1:15">
      <c r="A29" s="11" t="s">
        <v>760</v>
      </c>
      <c r="B29" s="11"/>
      <c r="C29" s="11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>
      <c r="A30" s="11" t="s">
        <v>948</v>
      </c>
      <c r="B30" s="11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>
      <c r="A31" s="12" t="s">
        <v>949</v>
      </c>
      <c r="B31" s="11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>
      <c r="A32" s="11" t="s">
        <v>723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>
      <c r="A34" s="149" t="s">
        <v>21</v>
      </c>
      <c r="B34" s="150"/>
      <c r="C34" s="150"/>
      <c r="D34" s="150"/>
      <c r="E34" s="150"/>
      <c r="F34" s="151"/>
      <c r="I34" s="11"/>
      <c r="J34" s="11"/>
      <c r="K34" s="11"/>
      <c r="L34" s="11"/>
      <c r="M34" s="11"/>
    </row>
    <row r="35" spans="1:15">
      <c r="A35" s="39" t="s">
        <v>9</v>
      </c>
      <c r="B35" s="124" t="s">
        <v>944</v>
      </c>
      <c r="C35" s="11" t="s">
        <v>945</v>
      </c>
      <c r="D35" s="121" t="s">
        <v>947</v>
      </c>
      <c r="E35" s="11" t="s">
        <v>946</v>
      </c>
      <c r="F35" s="43" t="s">
        <v>716</v>
      </c>
      <c r="I35" s="11"/>
      <c r="J35" s="11"/>
      <c r="K35" s="11"/>
      <c r="L35" s="11"/>
      <c r="M35" s="11"/>
    </row>
    <row r="36" spans="1:15" s="124" customFormat="1">
      <c r="A36" s="119">
        <v>2017</v>
      </c>
      <c r="B36" s="124">
        <f>AVERAGE(50,74)</f>
        <v>62</v>
      </c>
      <c r="C36" s="121">
        <f>AVERAGE(60, 100)</f>
        <v>80</v>
      </c>
      <c r="D36" s="121">
        <v>60</v>
      </c>
      <c r="E36" s="121">
        <v>30</v>
      </c>
      <c r="F36" s="126"/>
      <c r="I36" s="121"/>
      <c r="J36" s="121"/>
      <c r="K36" s="121"/>
      <c r="L36" s="121"/>
      <c r="M36" s="121"/>
    </row>
    <row r="37" spans="1:15" s="124" customFormat="1">
      <c r="A37" s="119">
        <v>2016</v>
      </c>
      <c r="B37" s="134" t="s">
        <v>942</v>
      </c>
      <c r="C37" s="121">
        <f>AVERAGE(60, 100)</f>
        <v>80</v>
      </c>
      <c r="D37" s="121">
        <v>60</v>
      </c>
      <c r="E37" s="121">
        <v>30</v>
      </c>
      <c r="F37" s="126"/>
      <c r="I37" s="121"/>
      <c r="J37" s="121"/>
      <c r="K37" s="121"/>
      <c r="L37" s="121"/>
      <c r="M37" s="121"/>
    </row>
    <row r="38" spans="1:15">
      <c r="A38" s="39">
        <v>2015</v>
      </c>
      <c r="B38" s="134" t="s">
        <v>942</v>
      </c>
      <c r="C38" s="11">
        <v>85</v>
      </c>
      <c r="D38" s="134" t="s">
        <v>942</v>
      </c>
      <c r="E38" s="11">
        <v>24</v>
      </c>
      <c r="F38" s="43">
        <v>25</v>
      </c>
      <c r="I38" s="11"/>
      <c r="J38" s="11"/>
      <c r="K38" s="11"/>
      <c r="L38" s="11"/>
      <c r="M38" s="11"/>
    </row>
    <row r="39" spans="1:15">
      <c r="A39" s="39">
        <v>2014</v>
      </c>
      <c r="B39" s="134" t="s">
        <v>942</v>
      </c>
      <c r="C39" s="13">
        <f>(2/3)*85+(1/3)*60</f>
        <v>76.666666666666657</v>
      </c>
      <c r="D39" s="134" t="s">
        <v>942</v>
      </c>
      <c r="E39" s="13">
        <v>24</v>
      </c>
      <c r="F39" s="40">
        <f>$C$73</f>
        <v>23.368421052631575</v>
      </c>
      <c r="I39" s="11"/>
      <c r="J39" s="11"/>
      <c r="K39" s="11"/>
      <c r="L39" s="11"/>
      <c r="M39" s="11"/>
    </row>
    <row r="40" spans="1:15">
      <c r="A40" s="39">
        <v>2013</v>
      </c>
      <c r="B40" s="134" t="s">
        <v>942</v>
      </c>
      <c r="C40" s="13">
        <f>(2/3)*85+(1/3)*60</f>
        <v>76.666666666666657</v>
      </c>
      <c r="D40" s="134" t="s">
        <v>942</v>
      </c>
      <c r="E40" s="13">
        <v>24</v>
      </c>
      <c r="F40" s="40">
        <f>$C$73</f>
        <v>23.368421052631575</v>
      </c>
      <c r="I40" s="11"/>
      <c r="J40" s="11"/>
      <c r="K40" s="11"/>
      <c r="L40" s="11"/>
      <c r="M40" s="11"/>
    </row>
    <row r="41" spans="1:15">
      <c r="A41" s="39">
        <v>2012</v>
      </c>
      <c r="B41" s="134" t="s">
        <v>942</v>
      </c>
      <c r="C41" s="13">
        <v>85</v>
      </c>
      <c r="D41" s="134" t="s">
        <v>942</v>
      </c>
      <c r="E41" s="13">
        <v>24</v>
      </c>
      <c r="F41" s="40">
        <f>$C$73</f>
        <v>23.368421052631575</v>
      </c>
    </row>
    <row r="42" spans="1:15">
      <c r="A42" s="41">
        <v>2011</v>
      </c>
      <c r="B42" s="134" t="s">
        <v>942</v>
      </c>
      <c r="C42" s="32">
        <v>85</v>
      </c>
      <c r="D42" s="134" t="s">
        <v>942</v>
      </c>
      <c r="E42" s="32">
        <v>24</v>
      </c>
      <c r="F42" s="42">
        <f>$C$73</f>
        <v>23.368421052631575</v>
      </c>
    </row>
    <row r="43" spans="1:15" hidden="1">
      <c r="A43" s="105" t="s">
        <v>704</v>
      </c>
      <c r="C43" s="104"/>
      <c r="D43" s="104"/>
      <c r="E43" s="104"/>
    </row>
    <row r="44" spans="1:15" hidden="1">
      <c r="A44" s="36" t="s">
        <v>9</v>
      </c>
      <c r="B44" s="37" t="s">
        <v>712</v>
      </c>
      <c r="C44" s="37" t="s">
        <v>715</v>
      </c>
      <c r="D44" s="37" t="s">
        <v>713</v>
      </c>
      <c r="E44" s="37" t="s">
        <v>714</v>
      </c>
      <c r="F44" s="38" t="s">
        <v>728</v>
      </c>
    </row>
    <row r="45" spans="1:15" hidden="1">
      <c r="A45" s="39">
        <v>2014</v>
      </c>
      <c r="B45" s="13" t="e">
        <f>(D21*D39+E21*E39+F21*F39)/1000</f>
        <v>#VALUE!</v>
      </c>
      <c r="C45" s="13" t="e">
        <f>B45+C46</f>
        <v>#VALUE!</v>
      </c>
      <c r="D45" s="13" t="e">
        <f>(D21*D39+E21*E39)/1000</f>
        <v>#VALUE!</v>
      </c>
      <c r="E45" s="13" t="e">
        <f>D45+E46</f>
        <v>#VALUE!</v>
      </c>
      <c r="F45" s="40" t="e">
        <f>C45-E45</f>
        <v>#VALUE!</v>
      </c>
    </row>
    <row r="46" spans="1:15" hidden="1">
      <c r="A46" s="39">
        <v>2013</v>
      </c>
      <c r="B46" s="13" t="e">
        <f>(D22*D40+E22*E40+F22*F40)/1000</f>
        <v>#VALUE!</v>
      </c>
      <c r="C46" s="13" t="e">
        <f>B46+C47</f>
        <v>#VALUE!</v>
      </c>
      <c r="D46" s="13" t="e">
        <f>(D22*D40+E22*E40)/1000</f>
        <v>#VALUE!</v>
      </c>
      <c r="E46" s="13" t="e">
        <f>D46+E47</f>
        <v>#VALUE!</v>
      </c>
      <c r="F46" s="40" t="e">
        <f t="shared" ref="F46:F48" si="0">C46-E46</f>
        <v>#VALUE!</v>
      </c>
    </row>
    <row r="47" spans="1:15" hidden="1">
      <c r="A47" s="39">
        <v>2012</v>
      </c>
      <c r="B47" s="13" t="e">
        <f>(D23*D41+E23*E41+F23*F41)/1000</f>
        <v>#VALUE!</v>
      </c>
      <c r="C47" s="13" t="e">
        <f>B47+C48</f>
        <v>#VALUE!</v>
      </c>
      <c r="D47" s="13" t="e">
        <f>(D23*D41+E23*E41)/1000</f>
        <v>#VALUE!</v>
      </c>
      <c r="E47" s="13" t="e">
        <f>D47+E48</f>
        <v>#VALUE!</v>
      </c>
      <c r="F47" s="40" t="e">
        <f t="shared" si="0"/>
        <v>#VALUE!</v>
      </c>
    </row>
    <row r="48" spans="1:15" hidden="1">
      <c r="A48" s="41">
        <v>2011</v>
      </c>
      <c r="B48" s="32" t="e">
        <f>(D24*D42+E24*E42+F24*F42)/1000</f>
        <v>#VALUE!</v>
      </c>
      <c r="C48" s="32" t="e">
        <f>B48</f>
        <v>#VALUE!</v>
      </c>
      <c r="D48" s="32" t="e">
        <f>(D24*D42+E24*E42)/1000</f>
        <v>#VALUE!</v>
      </c>
      <c r="E48" s="32" t="e">
        <f>D48</f>
        <v>#VALUE!</v>
      </c>
      <c r="F48" s="42" t="e">
        <f t="shared" si="0"/>
        <v>#VALUE!</v>
      </c>
    </row>
    <row r="49" spans="1:6">
      <c r="A49" s="12"/>
    </row>
    <row r="50" spans="1:6">
      <c r="A50" s="9" t="s">
        <v>763</v>
      </c>
    </row>
    <row r="51" spans="1:6">
      <c r="A51" s="6" t="s">
        <v>710</v>
      </c>
    </row>
    <row r="52" spans="1:6">
      <c r="A52" s="36" t="s">
        <v>9</v>
      </c>
      <c r="B52" s="37" t="s">
        <v>38</v>
      </c>
      <c r="C52" s="38" t="s">
        <v>4</v>
      </c>
    </row>
    <row r="53" spans="1:6">
      <c r="A53" s="39">
        <v>2017</v>
      </c>
      <c r="B53" s="11" t="s">
        <v>19</v>
      </c>
      <c r="C53" s="43">
        <v>33</v>
      </c>
    </row>
    <row r="54" spans="1:6">
      <c r="A54" s="39">
        <v>2016</v>
      </c>
      <c r="B54" s="11" t="s">
        <v>766</v>
      </c>
      <c r="C54" s="43">
        <v>28</v>
      </c>
    </row>
    <row r="55" spans="1:6">
      <c r="A55" s="39">
        <v>2016</v>
      </c>
      <c r="B55" s="11" t="s">
        <v>765</v>
      </c>
      <c r="C55" s="43">
        <v>16</v>
      </c>
    </row>
    <row r="56" spans="1:6">
      <c r="A56" s="39">
        <v>2016</v>
      </c>
      <c r="B56" t="s">
        <v>764</v>
      </c>
      <c r="C56" s="43">
        <v>24</v>
      </c>
    </row>
    <row r="57" spans="1:6">
      <c r="A57" s="39">
        <v>2016</v>
      </c>
      <c r="B57" s="11" t="s">
        <v>45</v>
      </c>
      <c r="C57" s="43">
        <v>19</v>
      </c>
    </row>
    <row r="58" spans="1:6">
      <c r="A58" s="39">
        <v>2015</v>
      </c>
      <c r="B58" s="11" t="s">
        <v>762</v>
      </c>
      <c r="C58" s="43">
        <v>6.1</v>
      </c>
    </row>
    <row r="59" spans="1:6">
      <c r="A59" s="39">
        <v>2015</v>
      </c>
      <c r="B59" s="11" t="s">
        <v>761</v>
      </c>
      <c r="C59" s="43">
        <v>23</v>
      </c>
    </row>
    <row r="60" spans="1:6">
      <c r="A60" s="39">
        <v>2015</v>
      </c>
      <c r="B60" s="11" t="s">
        <v>19</v>
      </c>
      <c r="C60" s="43">
        <v>22</v>
      </c>
    </row>
    <row r="61" spans="1:6">
      <c r="A61" s="39">
        <v>2014</v>
      </c>
      <c r="B61" s="11" t="s">
        <v>39</v>
      </c>
      <c r="C61" s="43">
        <v>24.2</v>
      </c>
    </row>
    <row r="62" spans="1:6">
      <c r="A62" s="39">
        <v>2014</v>
      </c>
      <c r="B62" s="11" t="s">
        <v>40</v>
      </c>
      <c r="C62" s="43">
        <v>27</v>
      </c>
    </row>
    <row r="63" spans="1:6">
      <c r="A63" s="39">
        <v>2011</v>
      </c>
      <c r="B63" s="11" t="s">
        <v>41</v>
      </c>
      <c r="C63" s="43">
        <v>48</v>
      </c>
      <c r="D63" s="11"/>
    </row>
    <row r="64" spans="1:6">
      <c r="A64" s="39">
        <v>2012</v>
      </c>
      <c r="B64" s="11" t="s">
        <v>42</v>
      </c>
      <c r="C64" s="43">
        <v>22</v>
      </c>
      <c r="D64" s="11"/>
      <c r="F64" s="10"/>
    </row>
    <row r="65" spans="1:12">
      <c r="A65" s="39">
        <v>2011</v>
      </c>
      <c r="B65" s="11" t="s">
        <v>43</v>
      </c>
      <c r="C65" s="43">
        <v>30</v>
      </c>
      <c r="D65" s="11"/>
    </row>
    <row r="66" spans="1:12">
      <c r="A66" s="39">
        <v>2012</v>
      </c>
      <c r="B66" s="11" t="s">
        <v>44</v>
      </c>
      <c r="C66" s="43">
        <v>41.8</v>
      </c>
      <c r="D66" s="11"/>
      <c r="L66" s="3"/>
    </row>
    <row r="67" spans="1:12">
      <c r="A67" s="39">
        <v>2009</v>
      </c>
      <c r="B67" s="11" t="s">
        <v>705</v>
      </c>
      <c r="C67" s="43">
        <v>16</v>
      </c>
      <c r="D67" s="11"/>
    </row>
    <row r="68" spans="1:12">
      <c r="A68" s="39">
        <v>2013</v>
      </c>
      <c r="B68" s="11" t="s">
        <v>45</v>
      </c>
      <c r="C68" s="43">
        <v>20</v>
      </c>
      <c r="D68" s="11"/>
    </row>
    <row r="69" spans="1:12">
      <c r="A69" s="39">
        <v>2013</v>
      </c>
      <c r="B69" s="11" t="s">
        <v>46</v>
      </c>
      <c r="C69" s="43">
        <v>18.7</v>
      </c>
      <c r="D69" s="11"/>
    </row>
    <row r="70" spans="1:12">
      <c r="A70" s="39">
        <v>2012</v>
      </c>
      <c r="B70" s="11" t="s">
        <v>47</v>
      </c>
      <c r="C70" s="43">
        <v>22</v>
      </c>
      <c r="D70" s="11"/>
    </row>
    <row r="71" spans="1:12">
      <c r="A71" s="39">
        <v>2009</v>
      </c>
      <c r="B71" s="11" t="s">
        <v>709</v>
      </c>
      <c r="C71" s="43">
        <v>13.2</v>
      </c>
      <c r="D71" s="11"/>
    </row>
    <row r="72" spans="1:12">
      <c r="A72" s="39">
        <v>2011</v>
      </c>
      <c r="B72" s="11" t="s">
        <v>48</v>
      </c>
      <c r="C72" s="43">
        <v>23</v>
      </c>
      <c r="D72" s="11"/>
    </row>
    <row r="73" spans="1:12">
      <c r="A73" s="41"/>
      <c r="B73" s="31" t="s">
        <v>15</v>
      </c>
      <c r="C73" s="48">
        <f>AVERAGE(C54:C72)</f>
        <v>23.368421052631575</v>
      </c>
      <c r="D73" s="11"/>
    </row>
  </sheetData>
  <mergeCells count="2">
    <mergeCell ref="B16:F16"/>
    <mergeCell ref="A34:F34"/>
  </mergeCells>
  <pageMargins left="0.7" right="0.7" top="0.75" bottom="0.75" header="0.3" footer="0.3"/>
  <pageSetup paperSize="9" orientation="portrait"/>
  <ignoredErrors>
    <ignoredError sqref="D45 D46:D4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F4" sqref="F4:G32"/>
    </sheetView>
  </sheetViews>
  <sheetFormatPr defaultColWidth="8.85546875" defaultRowHeight="15"/>
  <cols>
    <col min="3" max="3" width="16.28515625" bestFit="1" customWidth="1"/>
    <col min="5" max="5" width="14.28515625" bestFit="1" customWidth="1"/>
    <col min="7" max="7" width="14.28515625" bestFit="1" customWidth="1"/>
  </cols>
  <sheetData>
    <row r="1" spans="1:7" ht="18.75">
      <c r="A1" s="49" t="s">
        <v>707</v>
      </c>
    </row>
    <row r="3" spans="1:7" ht="15.95" customHeight="1">
      <c r="A3" s="6" t="s">
        <v>23</v>
      </c>
      <c r="B3" s="30" t="s">
        <v>952</v>
      </c>
      <c r="C3" s="30"/>
      <c r="D3" s="30"/>
      <c r="E3" s="30"/>
      <c r="F3" s="3"/>
      <c r="G3" s="3"/>
    </row>
    <row r="4" spans="1:7">
      <c r="A4" t="s">
        <v>7</v>
      </c>
      <c r="B4" t="s">
        <v>910</v>
      </c>
      <c r="C4" t="s">
        <v>730</v>
      </c>
      <c r="D4" t="s">
        <v>911</v>
      </c>
      <c r="E4" t="s">
        <v>909</v>
      </c>
      <c r="F4" t="s">
        <v>950</v>
      </c>
      <c r="G4" t="s">
        <v>951</v>
      </c>
    </row>
    <row r="5" spans="1:7">
      <c r="A5">
        <v>1990</v>
      </c>
      <c r="B5">
        <v>130.69999999999999</v>
      </c>
      <c r="C5">
        <f t="shared" ref="C5:C30" si="0">$B$30/B5</f>
        <v>1.8134429992348893</v>
      </c>
      <c r="D5" s="12">
        <v>130.69999999999999</v>
      </c>
      <c r="E5">
        <v>1.84</v>
      </c>
      <c r="F5">
        <v>130.69999999999999</v>
      </c>
      <c r="G5">
        <v>0.53100000000000003</v>
      </c>
    </row>
    <row r="6" spans="1:7">
      <c r="A6">
        <v>1991</v>
      </c>
      <c r="B6">
        <v>136.19999999999999</v>
      </c>
      <c r="C6">
        <f t="shared" si="0"/>
        <v>1.7402129221732747</v>
      </c>
      <c r="D6" s="12">
        <v>136.19999999999999</v>
      </c>
      <c r="E6">
        <v>1.76</v>
      </c>
      <c r="F6">
        <v>136.19999999999999</v>
      </c>
      <c r="G6">
        <v>0.55400000000000005</v>
      </c>
    </row>
    <row r="7" spans="1:7">
      <c r="A7">
        <v>1992</v>
      </c>
      <c r="B7">
        <v>140.30000000000001</v>
      </c>
      <c r="C7">
        <f t="shared" si="0"/>
        <v>1.68935851746258</v>
      </c>
      <c r="D7" s="12">
        <v>140.30000000000001</v>
      </c>
      <c r="E7">
        <v>1.71</v>
      </c>
      <c r="F7">
        <v>140.30000000000001</v>
      </c>
      <c r="G7">
        <v>0.56999999999999995</v>
      </c>
    </row>
    <row r="8" spans="1:7">
      <c r="A8">
        <v>1993</v>
      </c>
      <c r="B8">
        <v>144.5</v>
      </c>
      <c r="C8">
        <f t="shared" si="0"/>
        <v>1.6402560553633219</v>
      </c>
      <c r="D8" s="12">
        <v>144.5</v>
      </c>
      <c r="E8">
        <v>1.66</v>
      </c>
      <c r="F8">
        <v>144.5</v>
      </c>
      <c r="G8">
        <v>0.58699999999999997</v>
      </c>
    </row>
    <row r="9" spans="1:7">
      <c r="A9">
        <v>1994</v>
      </c>
      <c r="B9">
        <v>148.19999999999999</v>
      </c>
      <c r="C9">
        <f t="shared" si="0"/>
        <v>1.5993049932523618</v>
      </c>
      <c r="D9" s="12">
        <v>148.19999999999999</v>
      </c>
      <c r="E9">
        <v>1.62</v>
      </c>
      <c r="F9">
        <v>148.19999999999999</v>
      </c>
      <c r="G9">
        <v>0.60199999999999998</v>
      </c>
    </row>
    <row r="10" spans="1:7">
      <c r="A10">
        <v>1995</v>
      </c>
      <c r="B10">
        <v>152.4</v>
      </c>
      <c r="C10">
        <f t="shared" si="0"/>
        <v>1.5552296587926508</v>
      </c>
      <c r="D10" s="12">
        <v>152.4</v>
      </c>
      <c r="E10">
        <v>1.57</v>
      </c>
      <c r="F10">
        <v>152.4</v>
      </c>
      <c r="G10">
        <v>0.62</v>
      </c>
    </row>
    <row r="11" spans="1:7">
      <c r="A11">
        <v>1996</v>
      </c>
      <c r="B11">
        <v>156.9</v>
      </c>
      <c r="C11">
        <f t="shared" si="0"/>
        <v>1.5106246016571063</v>
      </c>
      <c r="D11" s="12">
        <v>156.9</v>
      </c>
      <c r="E11">
        <v>1.53</v>
      </c>
      <c r="F11">
        <v>156.9</v>
      </c>
      <c r="G11">
        <v>0.63800000000000001</v>
      </c>
    </row>
    <row r="12" spans="1:7">
      <c r="A12">
        <v>1997</v>
      </c>
      <c r="B12">
        <v>160.5</v>
      </c>
      <c r="C12">
        <f t="shared" si="0"/>
        <v>1.4767414330218069</v>
      </c>
      <c r="D12" s="12">
        <v>160.5</v>
      </c>
      <c r="E12">
        <v>1.5</v>
      </c>
      <c r="F12">
        <v>160.5</v>
      </c>
      <c r="G12">
        <v>0.65200000000000002</v>
      </c>
    </row>
    <row r="13" spans="1:7">
      <c r="A13">
        <v>1998</v>
      </c>
      <c r="B13">
        <v>163</v>
      </c>
      <c r="C13">
        <f t="shared" si="0"/>
        <v>1.4540920245398772</v>
      </c>
      <c r="D13" s="12">
        <v>163</v>
      </c>
      <c r="E13">
        <v>1.47</v>
      </c>
      <c r="F13">
        <v>163</v>
      </c>
      <c r="G13">
        <v>0.66300000000000003</v>
      </c>
    </row>
    <row r="14" spans="1:7">
      <c r="A14">
        <v>1999</v>
      </c>
      <c r="B14">
        <v>166.6</v>
      </c>
      <c r="C14">
        <f t="shared" si="0"/>
        <v>1.4226710684273709</v>
      </c>
      <c r="D14" s="12">
        <v>166.6</v>
      </c>
      <c r="E14">
        <v>1.44</v>
      </c>
      <c r="F14">
        <v>166.6</v>
      </c>
      <c r="G14">
        <v>0.67700000000000005</v>
      </c>
    </row>
    <row r="15" spans="1:7">
      <c r="A15">
        <v>2000</v>
      </c>
      <c r="B15">
        <v>172.2</v>
      </c>
      <c r="C15">
        <f t="shared" si="0"/>
        <v>1.3764053426248548</v>
      </c>
      <c r="D15" s="12">
        <v>172.2</v>
      </c>
      <c r="E15">
        <v>1.39</v>
      </c>
      <c r="F15">
        <v>172.2</v>
      </c>
      <c r="G15">
        <v>0.7</v>
      </c>
    </row>
    <row r="16" spans="1:7">
      <c r="A16">
        <v>2001</v>
      </c>
      <c r="B16">
        <v>177.1</v>
      </c>
      <c r="C16">
        <f t="shared" si="0"/>
        <v>1.3383229813664597</v>
      </c>
      <c r="D16" s="12">
        <v>177.1</v>
      </c>
      <c r="E16">
        <v>1.36</v>
      </c>
      <c r="F16">
        <v>177.1</v>
      </c>
      <c r="G16">
        <v>0.72</v>
      </c>
    </row>
    <row r="17" spans="1:7">
      <c r="A17">
        <v>2002</v>
      </c>
      <c r="B17">
        <v>179.9</v>
      </c>
      <c r="C17">
        <f t="shared" si="0"/>
        <v>1.3174930516953862</v>
      </c>
      <c r="D17" s="12">
        <v>179.9</v>
      </c>
      <c r="E17">
        <v>1.33</v>
      </c>
      <c r="F17">
        <v>179.9</v>
      </c>
      <c r="G17">
        <v>0.73099999999999998</v>
      </c>
    </row>
    <row r="18" spans="1:7">
      <c r="A18">
        <v>2003</v>
      </c>
      <c r="B18">
        <v>184</v>
      </c>
      <c r="C18">
        <f t="shared" si="0"/>
        <v>1.2881358695652174</v>
      </c>
      <c r="D18" s="12">
        <v>184</v>
      </c>
      <c r="E18">
        <v>1.3</v>
      </c>
      <c r="F18">
        <v>184</v>
      </c>
      <c r="G18">
        <v>0.748</v>
      </c>
    </row>
    <row r="19" spans="1:7">
      <c r="A19">
        <v>2004</v>
      </c>
      <c r="B19">
        <v>188.9</v>
      </c>
      <c r="C19">
        <f t="shared" si="0"/>
        <v>1.2547220751720487</v>
      </c>
      <c r="D19" s="12">
        <v>188.9</v>
      </c>
      <c r="E19">
        <v>1.27</v>
      </c>
      <c r="F19">
        <v>188.9</v>
      </c>
      <c r="G19">
        <v>0.76800000000000002</v>
      </c>
    </row>
    <row r="20" spans="1:7">
      <c r="A20">
        <v>2005</v>
      </c>
      <c r="B20">
        <v>195.3</v>
      </c>
      <c r="C20">
        <f t="shared" si="0"/>
        <v>1.2136047107014849</v>
      </c>
      <c r="D20" s="12">
        <v>195.3</v>
      </c>
      <c r="E20">
        <v>1.23</v>
      </c>
      <c r="F20">
        <v>195.3</v>
      </c>
      <c r="G20">
        <v>0.79400000000000004</v>
      </c>
    </row>
    <row r="21" spans="1:7">
      <c r="A21">
        <v>2006</v>
      </c>
      <c r="B21">
        <v>201.6</v>
      </c>
      <c r="C21">
        <f t="shared" si="0"/>
        <v>1.1756795634920636</v>
      </c>
      <c r="D21" s="12">
        <v>201.6</v>
      </c>
      <c r="E21">
        <v>1.19</v>
      </c>
      <c r="F21">
        <v>201.6</v>
      </c>
      <c r="G21">
        <v>0.82</v>
      </c>
    </row>
    <row r="22" spans="1:7">
      <c r="A22">
        <v>2007</v>
      </c>
      <c r="B22">
        <v>207.34200000000001</v>
      </c>
      <c r="C22">
        <f t="shared" si="0"/>
        <v>1.1431210270953303</v>
      </c>
      <c r="D22" s="12">
        <v>207.34200000000001</v>
      </c>
      <c r="E22">
        <v>1.1599999999999999</v>
      </c>
      <c r="F22">
        <v>207.34200000000001</v>
      </c>
      <c r="G22">
        <v>0.84299999999999997</v>
      </c>
    </row>
    <row r="23" spans="1:7">
      <c r="A23">
        <v>2008</v>
      </c>
      <c r="B23">
        <v>215.303</v>
      </c>
      <c r="C23">
        <f t="shared" si="0"/>
        <v>1.1008532161651254</v>
      </c>
      <c r="D23" s="12">
        <v>215.303</v>
      </c>
      <c r="E23">
        <v>1.1100000000000001</v>
      </c>
      <c r="F23">
        <v>215.303</v>
      </c>
      <c r="G23">
        <v>0.875</v>
      </c>
    </row>
    <row r="24" spans="1:7">
      <c r="A24">
        <v>2009</v>
      </c>
      <c r="B24">
        <v>214.53700000000001</v>
      </c>
      <c r="C24">
        <f t="shared" si="0"/>
        <v>1.1047837902086819</v>
      </c>
      <c r="D24" s="12">
        <v>214.53700000000001</v>
      </c>
      <c r="E24">
        <v>1.1200000000000001</v>
      </c>
      <c r="F24">
        <v>214.53700000000001</v>
      </c>
      <c r="G24">
        <v>0.872</v>
      </c>
    </row>
    <row r="25" spans="1:7">
      <c r="A25">
        <v>2010</v>
      </c>
      <c r="B25">
        <v>218.05600000000001</v>
      </c>
      <c r="C25">
        <f t="shared" si="0"/>
        <v>1.0869547272260336</v>
      </c>
      <c r="D25" s="12">
        <v>218.05600000000001</v>
      </c>
      <c r="E25">
        <v>1.1000000000000001</v>
      </c>
      <c r="F25">
        <v>218.05600000000001</v>
      </c>
      <c r="G25">
        <v>0.88600000000000001</v>
      </c>
    </row>
    <row r="26" spans="1:7">
      <c r="A26">
        <v>2011</v>
      </c>
      <c r="B26">
        <v>224.93899999999999</v>
      </c>
      <c r="C26">
        <f t="shared" si="0"/>
        <v>1.0536945571910608</v>
      </c>
      <c r="D26" s="12">
        <v>224.93899999999999</v>
      </c>
      <c r="E26">
        <v>1.07</v>
      </c>
      <c r="F26">
        <v>224.05600000000001</v>
      </c>
      <c r="G26">
        <v>0.91400000000000003</v>
      </c>
    </row>
    <row r="27" spans="1:7">
      <c r="A27">
        <v>2012</v>
      </c>
      <c r="B27">
        <v>229.59399999999999</v>
      </c>
      <c r="C27">
        <f t="shared" si="0"/>
        <v>1.0323309842591706</v>
      </c>
      <c r="D27" s="12">
        <v>229.59399999999999</v>
      </c>
      <c r="E27">
        <v>1.05</v>
      </c>
      <c r="F27">
        <v>229.59399999999999</v>
      </c>
      <c r="G27">
        <v>0.93300000000000005</v>
      </c>
    </row>
    <row r="28" spans="1:7">
      <c r="A28">
        <v>2013</v>
      </c>
      <c r="B28">
        <v>232.95699999999999</v>
      </c>
      <c r="C28">
        <f t="shared" si="0"/>
        <v>1.017428109050168</v>
      </c>
      <c r="D28" s="12">
        <v>232.95699999999999</v>
      </c>
      <c r="E28">
        <v>1.03</v>
      </c>
      <c r="F28">
        <v>232.95699999999999</v>
      </c>
      <c r="G28">
        <v>0.94699999999999995</v>
      </c>
    </row>
    <row r="29" spans="1:7">
      <c r="A29">
        <v>2014</v>
      </c>
      <c r="B29">
        <v>237.43299999999999</v>
      </c>
      <c r="C29">
        <f t="shared" si="0"/>
        <v>0.99824792678355578</v>
      </c>
      <c r="D29" s="12">
        <v>236.73599999999999</v>
      </c>
      <c r="E29">
        <v>1.01</v>
      </c>
      <c r="F29">
        <v>236.73599999999999</v>
      </c>
      <c r="G29">
        <v>0.96199999999999997</v>
      </c>
    </row>
    <row r="30" spans="1:7">
      <c r="A30">
        <v>2015</v>
      </c>
      <c r="B30">
        <v>237.017</v>
      </c>
      <c r="C30">
        <f t="shared" si="0"/>
        <v>1</v>
      </c>
      <c r="D30" s="12">
        <v>237.017</v>
      </c>
      <c r="E30">
        <v>1.01</v>
      </c>
      <c r="F30">
        <v>237.017</v>
      </c>
      <c r="G30">
        <v>0.96299999999999997</v>
      </c>
    </row>
    <row r="31" spans="1:7">
      <c r="A31">
        <v>2016</v>
      </c>
      <c r="D31" s="12">
        <v>240.00700000000001</v>
      </c>
      <c r="E31">
        <v>1</v>
      </c>
      <c r="F31">
        <v>240.00700000000001</v>
      </c>
      <c r="G31">
        <v>0.97599999999999998</v>
      </c>
    </row>
    <row r="32" spans="1:7">
      <c r="A32">
        <v>2017</v>
      </c>
      <c r="F32">
        <v>245.12</v>
      </c>
      <c r="G3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02"/>
  <sheetViews>
    <sheetView zoomScale="86" workbookViewId="0">
      <selection activeCell="O9" sqref="O9"/>
    </sheetView>
  </sheetViews>
  <sheetFormatPr defaultColWidth="8.85546875" defaultRowHeight="15"/>
  <cols>
    <col min="1" max="1" width="11.85546875" style="6" bestFit="1" customWidth="1"/>
    <col min="2" max="2" width="8.85546875" style="6"/>
    <col min="3" max="3" width="8.85546875" style="16"/>
    <col min="4" max="7" width="8.85546875" style="6"/>
    <col min="8" max="8" width="9.140625" style="6" customWidth="1"/>
    <col min="9" max="16384" width="8.85546875" style="6"/>
  </cols>
  <sheetData>
    <row r="1" spans="1:15" s="1" customFormat="1" ht="18.75">
      <c r="A1" s="49" t="s">
        <v>708</v>
      </c>
    </row>
    <row r="2" spans="1:15" customFormat="1">
      <c r="C2" s="16"/>
      <c r="D2" s="6"/>
      <c r="E2" s="6"/>
      <c r="F2" s="6"/>
      <c r="G2" s="6"/>
      <c r="H2" s="6"/>
      <c r="I2" s="6"/>
      <c r="J2" s="6"/>
      <c r="K2" s="6"/>
    </row>
    <row r="3" spans="1:15">
      <c r="A3" s="6" t="s">
        <v>759</v>
      </c>
    </row>
    <row r="4" spans="1:15">
      <c r="A4" s="28" t="s">
        <v>703</v>
      </c>
    </row>
    <row r="5" spans="1:15" ht="15.75" thickBot="1">
      <c r="A5" s="27"/>
      <c r="L5" s="53"/>
    </row>
    <row r="6" spans="1:15" ht="15.75" thickBot="1">
      <c r="A6" s="26" t="s">
        <v>700</v>
      </c>
      <c r="B6" s="25" t="s">
        <v>699</v>
      </c>
      <c r="E6" s="29"/>
      <c r="F6" s="152" t="s">
        <v>724</v>
      </c>
      <c r="G6" s="152"/>
      <c r="H6" s="152"/>
      <c r="I6" s="152"/>
      <c r="J6" s="152"/>
      <c r="K6" s="1"/>
      <c r="L6" s="1"/>
      <c r="M6" s="1"/>
    </row>
    <row r="7" spans="1:15" ht="15.75" thickBot="1">
      <c r="A7" s="22">
        <v>36528</v>
      </c>
      <c r="B7" s="21">
        <v>1.0155000000000001</v>
      </c>
      <c r="C7" s="16">
        <f t="shared" ref="C7:C70" si="0">IF(ISNUMBER(B7),B7,"")</f>
        <v>1.0155000000000001</v>
      </c>
      <c r="E7"/>
      <c r="F7"/>
      <c r="G7"/>
      <c r="H7"/>
      <c r="I7"/>
      <c r="J7"/>
      <c r="K7"/>
      <c r="L7"/>
      <c r="M7"/>
    </row>
    <row r="8" spans="1:15" ht="15.75" thickBot="1">
      <c r="A8" s="20">
        <v>36529</v>
      </c>
      <c r="B8" s="19">
        <v>1.0308999999999999</v>
      </c>
      <c r="C8" s="16">
        <f t="shared" si="0"/>
        <v>1.0308999999999999</v>
      </c>
      <c r="E8" s="16"/>
      <c r="F8" s="6">
        <v>2008</v>
      </c>
      <c r="G8" s="6">
        <v>2009</v>
      </c>
      <c r="H8" s="6">
        <v>2010</v>
      </c>
      <c r="I8" s="6">
        <v>2011</v>
      </c>
      <c r="J8" s="6">
        <v>2012</v>
      </c>
      <c r="K8" s="6">
        <v>2013</v>
      </c>
      <c r="L8" s="6">
        <v>2014</v>
      </c>
      <c r="M8" s="6">
        <v>2015</v>
      </c>
      <c r="N8" s="6">
        <v>2016</v>
      </c>
      <c r="O8" s="6">
        <v>2017</v>
      </c>
    </row>
    <row r="9" spans="1:15" ht="15.75" thickBot="1">
      <c r="A9" s="22">
        <v>36530</v>
      </c>
      <c r="B9" s="21">
        <v>1.0335000000000001</v>
      </c>
      <c r="C9" s="16">
        <f t="shared" si="0"/>
        <v>1.0335000000000001</v>
      </c>
      <c r="E9" s="16" t="s">
        <v>702</v>
      </c>
      <c r="F9" s="16">
        <f>AVERAGE(D7:D3851)</f>
        <v>1.4725599206349207</v>
      </c>
      <c r="G9" s="16">
        <f>AVERAGE(E11:E3851)</f>
        <v>1.3935472222222223</v>
      </c>
      <c r="H9" s="16">
        <f>AVERAGE(F11:F3851)</f>
        <v>1.3260896</v>
      </c>
      <c r="I9" s="16">
        <f>AVERAGE(G11:G3851)</f>
        <v>1.3931334661354573</v>
      </c>
      <c r="J9" s="16">
        <f>AVERAGE(H11:H3851)</f>
        <v>1.2858741035856576</v>
      </c>
      <c r="K9" s="16">
        <f>AVERAGE(C3399:C3658)</f>
        <v>1.3281394422310751</v>
      </c>
      <c r="L9" s="16">
        <f>AVERAGE(C3660:C3919)</f>
        <v>1.3296708000000006</v>
      </c>
      <c r="M9" s="6">
        <f>AVERAGE(C3921:C4180)</f>
        <v>1.1096095617529877</v>
      </c>
      <c r="N9" s="6">
        <f>AVERAGE(B4182:B4441)</f>
        <v>1.1071944223107575</v>
      </c>
      <c r="O9" s="6">
        <f>AVERAGE(B4443:B4701)</f>
        <v>1.1300502008032129</v>
      </c>
    </row>
    <row r="10" spans="1:15" ht="18.75" thickBot="1">
      <c r="A10" s="20">
        <v>36531</v>
      </c>
      <c r="B10" s="19">
        <v>1.0324</v>
      </c>
      <c r="C10" s="16">
        <f t="shared" si="0"/>
        <v>1.0324</v>
      </c>
      <c r="E10" s="16" t="s">
        <v>701</v>
      </c>
      <c r="F10" s="16">
        <f>1/F9</f>
        <v>0.67908951342966883</v>
      </c>
      <c r="G10" s="16">
        <f>1/G9</f>
        <v>0.71759319243258113</v>
      </c>
      <c r="H10" s="16">
        <f>1/H9</f>
        <v>0.75409685740692034</v>
      </c>
      <c r="I10" s="16">
        <f>1/I9</f>
        <v>0.71780631526568173</v>
      </c>
      <c r="J10" s="16">
        <f>1/J9</f>
        <v>0.7776811098469919</v>
      </c>
      <c r="K10" s="54">
        <v>0.78300000000000003</v>
      </c>
      <c r="L10" s="53">
        <v>0.78400000000000003</v>
      </c>
      <c r="M10" s="53">
        <v>0.93700000000000006</v>
      </c>
      <c r="N10" s="6">
        <f>1/N9</f>
        <v>0.9031837406775961</v>
      </c>
      <c r="O10" s="6">
        <f>1/O9</f>
        <v>0.8849164393663429</v>
      </c>
    </row>
    <row r="11" spans="1:15" ht="16.5" thickBot="1">
      <c r="A11" s="22">
        <v>36532</v>
      </c>
      <c r="B11" s="21">
        <v>1.0294000000000001</v>
      </c>
      <c r="C11" s="16">
        <f t="shared" si="0"/>
        <v>1.0294000000000001</v>
      </c>
      <c r="I11" s="52"/>
    </row>
    <row r="12" spans="1:15" ht="16.5" thickBot="1">
      <c r="A12" s="20">
        <v>36535</v>
      </c>
      <c r="B12" s="19">
        <v>1.0251999999999999</v>
      </c>
      <c r="C12" s="16">
        <f t="shared" si="0"/>
        <v>1.0251999999999999</v>
      </c>
      <c r="I12" s="52"/>
    </row>
    <row r="13" spans="1:15" ht="16.5" thickBot="1">
      <c r="A13" s="22">
        <v>36536</v>
      </c>
      <c r="B13" s="21">
        <v>1.0322</v>
      </c>
      <c r="C13" s="16">
        <f t="shared" si="0"/>
        <v>1.0322</v>
      </c>
      <c r="I13" s="52"/>
    </row>
    <row r="14" spans="1:15" ht="16.5" thickBot="1">
      <c r="A14" s="20">
        <v>36537</v>
      </c>
      <c r="B14" s="19">
        <v>1.0281</v>
      </c>
      <c r="C14" s="16">
        <f t="shared" si="0"/>
        <v>1.0281</v>
      </c>
      <c r="I14" s="52"/>
    </row>
    <row r="15" spans="1:15" ht="16.5" thickBot="1">
      <c r="A15" s="22">
        <v>36538</v>
      </c>
      <c r="B15" s="21">
        <v>1.0269999999999999</v>
      </c>
      <c r="C15" s="16">
        <f t="shared" si="0"/>
        <v>1.0269999999999999</v>
      </c>
      <c r="I15" s="52"/>
    </row>
    <row r="16" spans="1:15" ht="16.5" thickBot="1">
      <c r="A16" s="20">
        <v>36539</v>
      </c>
      <c r="B16" s="19">
        <v>1.0127999999999999</v>
      </c>
      <c r="C16" s="16">
        <f t="shared" si="0"/>
        <v>1.0127999999999999</v>
      </c>
      <c r="I16" s="52"/>
    </row>
    <row r="17" spans="1:3" ht="15.75" thickBot="1">
      <c r="A17" s="22">
        <v>36542</v>
      </c>
      <c r="B17" s="21" t="s">
        <v>53</v>
      </c>
      <c r="C17" s="16" t="str">
        <f t="shared" si="0"/>
        <v/>
      </c>
    </row>
    <row r="18" spans="1:3" ht="15.75" thickBot="1">
      <c r="A18" s="20">
        <v>36543</v>
      </c>
      <c r="B18" s="19">
        <v>1.0121</v>
      </c>
      <c r="C18" s="16">
        <f t="shared" si="0"/>
        <v>1.0121</v>
      </c>
    </row>
    <row r="19" spans="1:3" ht="15.75" thickBot="1">
      <c r="A19" s="22">
        <v>36544</v>
      </c>
      <c r="B19" s="21">
        <v>1.0115000000000001</v>
      </c>
      <c r="C19" s="16">
        <f t="shared" si="0"/>
        <v>1.0115000000000001</v>
      </c>
    </row>
    <row r="20" spans="1:3" ht="15.75" thickBot="1">
      <c r="A20" s="20">
        <v>36545</v>
      </c>
      <c r="B20" s="19">
        <v>1.0133000000000001</v>
      </c>
      <c r="C20" s="16">
        <f t="shared" si="0"/>
        <v>1.0133000000000001</v>
      </c>
    </row>
    <row r="21" spans="1:3" ht="15.75" thickBot="1">
      <c r="A21" s="22">
        <v>36546</v>
      </c>
      <c r="B21" s="21">
        <v>1.01</v>
      </c>
      <c r="C21" s="16">
        <f t="shared" si="0"/>
        <v>1.01</v>
      </c>
    </row>
    <row r="22" spans="1:3" ht="15.75" thickBot="1">
      <c r="A22" s="20">
        <v>36549</v>
      </c>
      <c r="B22" s="19">
        <v>1.0019</v>
      </c>
      <c r="C22" s="16">
        <f t="shared" si="0"/>
        <v>1.0019</v>
      </c>
    </row>
    <row r="23" spans="1:3" ht="15.75" thickBot="1">
      <c r="A23" s="22">
        <v>36550</v>
      </c>
      <c r="B23" s="21">
        <v>1.0041</v>
      </c>
      <c r="C23" s="16">
        <f t="shared" si="0"/>
        <v>1.0041</v>
      </c>
    </row>
    <row r="24" spans="1:3" ht="15.75" thickBot="1">
      <c r="A24" s="20">
        <v>36551</v>
      </c>
      <c r="B24" s="19">
        <v>1.0011000000000001</v>
      </c>
      <c r="C24" s="16">
        <f t="shared" si="0"/>
        <v>1.0011000000000001</v>
      </c>
    </row>
    <row r="25" spans="1:3" ht="15.75" thickBot="1">
      <c r="A25" s="22">
        <v>36552</v>
      </c>
      <c r="B25" s="21">
        <v>0.98899999999999999</v>
      </c>
      <c r="C25" s="16">
        <f t="shared" si="0"/>
        <v>0.98899999999999999</v>
      </c>
    </row>
    <row r="26" spans="1:3" ht="15.75" thickBot="1">
      <c r="A26" s="20">
        <v>36553</v>
      </c>
      <c r="B26" s="19">
        <v>0.97650000000000003</v>
      </c>
      <c r="C26" s="16">
        <f t="shared" si="0"/>
        <v>0.97650000000000003</v>
      </c>
    </row>
    <row r="27" spans="1:3" ht="15.75" thickBot="1">
      <c r="A27" s="22">
        <v>36556</v>
      </c>
      <c r="B27" s="21">
        <v>0.97570000000000001</v>
      </c>
      <c r="C27" s="16">
        <f t="shared" si="0"/>
        <v>0.97570000000000001</v>
      </c>
    </row>
    <row r="28" spans="1:3" ht="15.75" thickBot="1">
      <c r="A28" s="20">
        <v>36557</v>
      </c>
      <c r="B28" s="19">
        <v>0.97309999999999997</v>
      </c>
      <c r="C28" s="16">
        <f t="shared" si="0"/>
        <v>0.97309999999999997</v>
      </c>
    </row>
    <row r="29" spans="1:3" ht="15.75" thickBot="1">
      <c r="A29" s="22">
        <v>36558</v>
      </c>
      <c r="B29" s="21">
        <v>0.9768</v>
      </c>
      <c r="C29" s="16">
        <f t="shared" si="0"/>
        <v>0.9768</v>
      </c>
    </row>
    <row r="30" spans="1:3" ht="15.75" thickBot="1">
      <c r="A30" s="20">
        <v>36559</v>
      </c>
      <c r="B30" s="19">
        <v>0.98870000000000002</v>
      </c>
      <c r="C30" s="16">
        <f t="shared" si="0"/>
        <v>0.98870000000000002</v>
      </c>
    </row>
    <row r="31" spans="1:3" ht="15.75" thickBot="1">
      <c r="A31" s="22">
        <v>36560</v>
      </c>
      <c r="B31" s="21">
        <v>0.97599999999999998</v>
      </c>
      <c r="C31" s="16">
        <f t="shared" si="0"/>
        <v>0.97599999999999998</v>
      </c>
    </row>
    <row r="32" spans="1:3" ht="15.75" thickBot="1">
      <c r="A32" s="20">
        <v>36563</v>
      </c>
      <c r="B32" s="19">
        <v>0.97829999999999995</v>
      </c>
      <c r="C32" s="16">
        <f t="shared" si="0"/>
        <v>0.97829999999999995</v>
      </c>
    </row>
    <row r="33" spans="1:3" ht="15.75" thickBot="1">
      <c r="A33" s="22">
        <v>36564</v>
      </c>
      <c r="B33" s="21">
        <v>0.98619999999999997</v>
      </c>
      <c r="C33" s="16">
        <f t="shared" si="0"/>
        <v>0.98619999999999997</v>
      </c>
    </row>
    <row r="34" spans="1:3" ht="15.75" thickBot="1">
      <c r="A34" s="20">
        <v>36565</v>
      </c>
      <c r="B34" s="19">
        <v>0.99139999999999995</v>
      </c>
      <c r="C34" s="16">
        <f t="shared" si="0"/>
        <v>0.99139999999999995</v>
      </c>
    </row>
    <row r="35" spans="1:3" ht="15.75" thickBot="1">
      <c r="A35" s="22">
        <v>36566</v>
      </c>
      <c r="B35" s="21">
        <v>0.98650000000000004</v>
      </c>
      <c r="C35" s="16">
        <f t="shared" si="0"/>
        <v>0.98650000000000004</v>
      </c>
    </row>
    <row r="36" spans="1:3" ht="15.75" thickBot="1">
      <c r="A36" s="20">
        <v>36567</v>
      </c>
      <c r="B36" s="19">
        <v>0.98470000000000002</v>
      </c>
      <c r="C36" s="16">
        <f t="shared" si="0"/>
        <v>0.98470000000000002</v>
      </c>
    </row>
    <row r="37" spans="1:3" ht="15.75" thickBot="1">
      <c r="A37" s="22">
        <v>36570</v>
      </c>
      <c r="B37" s="21">
        <v>0.97829999999999995</v>
      </c>
      <c r="C37" s="16">
        <f t="shared" si="0"/>
        <v>0.97829999999999995</v>
      </c>
    </row>
    <row r="38" spans="1:3" ht="15.75" thickBot="1">
      <c r="A38" s="20">
        <v>36571</v>
      </c>
      <c r="B38" s="19">
        <v>0.98340000000000005</v>
      </c>
      <c r="C38" s="16">
        <f t="shared" si="0"/>
        <v>0.98340000000000005</v>
      </c>
    </row>
    <row r="39" spans="1:3" ht="15.75" thickBot="1">
      <c r="A39" s="22">
        <v>36572</v>
      </c>
      <c r="B39" s="21">
        <v>0.98419999999999996</v>
      </c>
      <c r="C39" s="16">
        <f t="shared" si="0"/>
        <v>0.98419999999999996</v>
      </c>
    </row>
    <row r="40" spans="1:3" ht="15.75" thickBot="1">
      <c r="A40" s="20">
        <v>36573</v>
      </c>
      <c r="B40" s="19">
        <v>0.98629999999999995</v>
      </c>
      <c r="C40" s="16">
        <f t="shared" si="0"/>
        <v>0.98629999999999995</v>
      </c>
    </row>
    <row r="41" spans="1:3" ht="15.75" thickBot="1">
      <c r="A41" s="22">
        <v>36574</v>
      </c>
      <c r="B41" s="21">
        <v>0.98499999999999999</v>
      </c>
      <c r="C41" s="16">
        <f t="shared" si="0"/>
        <v>0.98499999999999999</v>
      </c>
    </row>
    <row r="42" spans="1:3" ht="15.75" thickBot="1">
      <c r="A42" s="20">
        <v>36577</v>
      </c>
      <c r="B42" s="19" t="s">
        <v>53</v>
      </c>
      <c r="C42" s="16" t="str">
        <f t="shared" si="0"/>
        <v/>
      </c>
    </row>
    <row r="43" spans="1:3" ht="15.75" thickBot="1">
      <c r="A43" s="22">
        <v>36578</v>
      </c>
      <c r="B43" s="21">
        <v>1.006</v>
      </c>
      <c r="C43" s="16">
        <f t="shared" si="0"/>
        <v>1.006</v>
      </c>
    </row>
    <row r="44" spans="1:3" ht="15.75" thickBot="1">
      <c r="A44" s="20">
        <v>36579</v>
      </c>
      <c r="B44" s="19">
        <v>1.0017</v>
      </c>
      <c r="C44" s="16">
        <f t="shared" si="0"/>
        <v>1.0017</v>
      </c>
    </row>
    <row r="45" spans="1:3" ht="15.75" thickBot="1">
      <c r="A45" s="22">
        <v>36580</v>
      </c>
      <c r="B45" s="21">
        <v>0.99309999999999998</v>
      </c>
      <c r="C45" s="16">
        <f t="shared" si="0"/>
        <v>0.99309999999999998</v>
      </c>
    </row>
    <row r="46" spans="1:3" ht="15.75" thickBot="1">
      <c r="A46" s="20">
        <v>36581</v>
      </c>
      <c r="B46" s="19">
        <v>0.97629999999999995</v>
      </c>
      <c r="C46" s="16">
        <f t="shared" si="0"/>
        <v>0.97629999999999995</v>
      </c>
    </row>
    <row r="47" spans="1:3" ht="15.75" thickBot="1">
      <c r="A47" s="22">
        <v>36584</v>
      </c>
      <c r="B47" s="21">
        <v>0.96689999999999998</v>
      </c>
      <c r="C47" s="16">
        <f t="shared" si="0"/>
        <v>0.96689999999999998</v>
      </c>
    </row>
    <row r="48" spans="1:3" ht="15.75" thickBot="1">
      <c r="A48" s="20">
        <v>36585</v>
      </c>
      <c r="B48" s="19">
        <v>0.96430000000000005</v>
      </c>
      <c r="C48" s="16">
        <f t="shared" si="0"/>
        <v>0.96430000000000005</v>
      </c>
    </row>
    <row r="49" spans="1:3" ht="15.75" thickBot="1">
      <c r="A49" s="22">
        <v>36586</v>
      </c>
      <c r="B49" s="21">
        <v>0.97</v>
      </c>
      <c r="C49" s="16">
        <f t="shared" si="0"/>
        <v>0.97</v>
      </c>
    </row>
    <row r="50" spans="1:3" ht="15.75" thickBot="1">
      <c r="A50" s="20">
        <v>36587</v>
      </c>
      <c r="B50" s="19">
        <v>0.96189999999999998</v>
      </c>
      <c r="C50" s="16">
        <f t="shared" si="0"/>
        <v>0.96189999999999998</v>
      </c>
    </row>
    <row r="51" spans="1:3" ht="15.75" thickBot="1">
      <c r="A51" s="22">
        <v>36588</v>
      </c>
      <c r="B51" s="21">
        <v>0.96179999999999999</v>
      </c>
      <c r="C51" s="16">
        <f t="shared" si="0"/>
        <v>0.96179999999999999</v>
      </c>
    </row>
    <row r="52" spans="1:3" ht="15.75" thickBot="1">
      <c r="A52" s="20">
        <v>36591</v>
      </c>
      <c r="B52" s="19">
        <v>0.96030000000000004</v>
      </c>
      <c r="C52" s="16">
        <f t="shared" si="0"/>
        <v>0.96030000000000004</v>
      </c>
    </row>
    <row r="53" spans="1:3" ht="15.75" thickBot="1">
      <c r="A53" s="22">
        <v>36592</v>
      </c>
      <c r="B53" s="21">
        <v>0.95599999999999996</v>
      </c>
      <c r="C53" s="16">
        <f t="shared" si="0"/>
        <v>0.95599999999999996</v>
      </c>
    </row>
    <row r="54" spans="1:3" ht="15.75" thickBot="1">
      <c r="A54" s="20">
        <v>36593</v>
      </c>
      <c r="B54" s="19">
        <v>0.95760000000000001</v>
      </c>
      <c r="C54" s="16">
        <f t="shared" si="0"/>
        <v>0.95760000000000001</v>
      </c>
    </row>
    <row r="55" spans="1:3" ht="15.75" thickBot="1">
      <c r="A55" s="22">
        <v>36594</v>
      </c>
      <c r="B55" s="21">
        <v>0.96840000000000004</v>
      </c>
      <c r="C55" s="16">
        <f t="shared" si="0"/>
        <v>0.96840000000000004</v>
      </c>
    </row>
    <row r="56" spans="1:3" ht="15.75" thickBot="1">
      <c r="A56" s="20">
        <v>36595</v>
      </c>
      <c r="B56" s="19">
        <v>0.96589999999999998</v>
      </c>
      <c r="C56" s="16">
        <f t="shared" si="0"/>
        <v>0.96589999999999998</v>
      </c>
    </row>
    <row r="57" spans="1:3" ht="15.75" thickBot="1">
      <c r="A57" s="22">
        <v>36598</v>
      </c>
      <c r="B57" s="21">
        <v>0.96479999999999999</v>
      </c>
      <c r="C57" s="16">
        <f t="shared" si="0"/>
        <v>0.96479999999999999</v>
      </c>
    </row>
    <row r="58" spans="1:3" ht="15.75" thickBot="1">
      <c r="A58" s="20">
        <v>36599</v>
      </c>
      <c r="B58" s="19">
        <v>0.96440000000000003</v>
      </c>
      <c r="C58" s="16">
        <f t="shared" si="0"/>
        <v>0.96440000000000003</v>
      </c>
    </row>
    <row r="59" spans="1:3" ht="15.75" thickBot="1">
      <c r="A59" s="22">
        <v>36600</v>
      </c>
      <c r="B59" s="21">
        <v>0.96960000000000002</v>
      </c>
      <c r="C59" s="16">
        <f t="shared" si="0"/>
        <v>0.96960000000000002</v>
      </c>
    </row>
    <row r="60" spans="1:3" ht="15.75" thickBot="1">
      <c r="A60" s="20">
        <v>36601</v>
      </c>
      <c r="B60" s="19">
        <v>0.97099999999999997</v>
      </c>
      <c r="C60" s="16">
        <f t="shared" si="0"/>
        <v>0.97099999999999997</v>
      </c>
    </row>
    <row r="61" spans="1:3" ht="15.75" thickBot="1">
      <c r="A61" s="22">
        <v>36602</v>
      </c>
      <c r="B61" s="21">
        <v>0.96940000000000004</v>
      </c>
      <c r="C61" s="16">
        <f t="shared" si="0"/>
        <v>0.96940000000000004</v>
      </c>
    </row>
    <row r="62" spans="1:3" ht="15.75" thickBot="1">
      <c r="A62" s="20">
        <v>36605</v>
      </c>
      <c r="B62" s="19">
        <v>0.97099999999999997</v>
      </c>
      <c r="C62" s="16">
        <f t="shared" si="0"/>
        <v>0.97099999999999997</v>
      </c>
    </row>
    <row r="63" spans="1:3" ht="15.75" thickBot="1">
      <c r="A63" s="22">
        <v>36606</v>
      </c>
      <c r="B63" s="21">
        <v>0.97030000000000005</v>
      </c>
      <c r="C63" s="16">
        <f t="shared" si="0"/>
        <v>0.97030000000000005</v>
      </c>
    </row>
    <row r="64" spans="1:3" ht="15.75" thickBot="1">
      <c r="A64" s="20">
        <v>36607</v>
      </c>
      <c r="B64" s="19">
        <v>0.96079999999999999</v>
      </c>
      <c r="C64" s="16">
        <f t="shared" si="0"/>
        <v>0.96079999999999999</v>
      </c>
    </row>
    <row r="65" spans="1:3" ht="15.75" thickBot="1">
      <c r="A65" s="22">
        <v>36608</v>
      </c>
      <c r="B65" s="21">
        <v>0.96909999999999996</v>
      </c>
      <c r="C65" s="16">
        <f t="shared" si="0"/>
        <v>0.96909999999999996</v>
      </c>
    </row>
    <row r="66" spans="1:3" ht="15.75" thickBot="1">
      <c r="A66" s="20">
        <v>36609</v>
      </c>
      <c r="B66" s="19">
        <v>0.97240000000000004</v>
      </c>
      <c r="C66" s="16">
        <f t="shared" si="0"/>
        <v>0.97240000000000004</v>
      </c>
    </row>
    <row r="67" spans="1:3" ht="15.75" thickBot="1">
      <c r="A67" s="22">
        <v>36612</v>
      </c>
      <c r="B67" s="21">
        <v>0.96450000000000002</v>
      </c>
      <c r="C67" s="16">
        <f t="shared" si="0"/>
        <v>0.96450000000000002</v>
      </c>
    </row>
    <row r="68" spans="1:3" ht="15.75" thickBot="1">
      <c r="A68" s="20">
        <v>36613</v>
      </c>
      <c r="B68" s="19">
        <v>0.96140000000000003</v>
      </c>
      <c r="C68" s="16">
        <f t="shared" si="0"/>
        <v>0.96140000000000003</v>
      </c>
    </row>
    <row r="69" spans="1:3" ht="15.75" thickBot="1">
      <c r="A69" s="22">
        <v>36614</v>
      </c>
      <c r="B69" s="21">
        <v>0.95240000000000002</v>
      </c>
      <c r="C69" s="16">
        <f t="shared" si="0"/>
        <v>0.95240000000000002</v>
      </c>
    </row>
    <row r="70" spans="1:3" ht="15.75" thickBot="1">
      <c r="A70" s="20">
        <v>36615</v>
      </c>
      <c r="B70" s="19">
        <v>0.95940000000000003</v>
      </c>
      <c r="C70" s="16">
        <f t="shared" si="0"/>
        <v>0.95940000000000003</v>
      </c>
    </row>
    <row r="71" spans="1:3" ht="15.75" thickBot="1">
      <c r="A71" s="22">
        <v>36616</v>
      </c>
      <c r="B71" s="21">
        <v>0.95740000000000003</v>
      </c>
      <c r="C71" s="16">
        <f t="shared" ref="C71:C134" si="1">IF(ISNUMBER(B71),B71,"")</f>
        <v>0.95740000000000003</v>
      </c>
    </row>
    <row r="72" spans="1:3" ht="15.75" thickBot="1">
      <c r="A72" s="20">
        <v>36619</v>
      </c>
      <c r="B72" s="19">
        <v>0.95599999999999996</v>
      </c>
      <c r="C72" s="16">
        <f t="shared" si="1"/>
        <v>0.95599999999999996</v>
      </c>
    </row>
    <row r="73" spans="1:3" ht="15.75" thickBot="1">
      <c r="A73" s="22">
        <v>36620</v>
      </c>
      <c r="B73" s="21">
        <v>0.95879999999999999</v>
      </c>
      <c r="C73" s="16">
        <f t="shared" si="1"/>
        <v>0.95879999999999999</v>
      </c>
    </row>
    <row r="74" spans="1:3" ht="15.75" thickBot="1">
      <c r="A74" s="20">
        <v>36621</v>
      </c>
      <c r="B74" s="19">
        <v>0.9647</v>
      </c>
      <c r="C74" s="16">
        <f t="shared" si="1"/>
        <v>0.9647</v>
      </c>
    </row>
    <row r="75" spans="1:3" ht="15.75" thickBot="1">
      <c r="A75" s="22">
        <v>36622</v>
      </c>
      <c r="B75" s="21">
        <v>0.95799999999999996</v>
      </c>
      <c r="C75" s="16">
        <f t="shared" si="1"/>
        <v>0.95799999999999996</v>
      </c>
    </row>
    <row r="76" spans="1:3" ht="15.75" thickBot="1">
      <c r="A76" s="20">
        <v>36623</v>
      </c>
      <c r="B76" s="19">
        <v>0.95899999999999996</v>
      </c>
      <c r="C76" s="16">
        <f t="shared" si="1"/>
        <v>0.95899999999999996</v>
      </c>
    </row>
    <row r="77" spans="1:3" ht="15.75" thickBot="1">
      <c r="A77" s="22">
        <v>36626</v>
      </c>
      <c r="B77" s="21">
        <v>0.95879999999999999</v>
      </c>
      <c r="C77" s="16">
        <f t="shared" si="1"/>
        <v>0.95879999999999999</v>
      </c>
    </row>
    <row r="78" spans="1:3" ht="15.75" thickBot="1">
      <c r="A78" s="20">
        <v>36627</v>
      </c>
      <c r="B78" s="19">
        <v>0.95909999999999995</v>
      </c>
      <c r="C78" s="16">
        <f t="shared" si="1"/>
        <v>0.95909999999999995</v>
      </c>
    </row>
    <row r="79" spans="1:3" ht="15.75" thickBot="1">
      <c r="A79" s="22">
        <v>36628</v>
      </c>
      <c r="B79" s="21">
        <v>0.95509999999999995</v>
      </c>
      <c r="C79" s="16">
        <f t="shared" si="1"/>
        <v>0.95509999999999995</v>
      </c>
    </row>
    <row r="80" spans="1:3" ht="15.75" thickBot="1">
      <c r="A80" s="20">
        <v>36629</v>
      </c>
      <c r="B80" s="19">
        <v>0.95240000000000002</v>
      </c>
      <c r="C80" s="16">
        <f t="shared" si="1"/>
        <v>0.95240000000000002</v>
      </c>
    </row>
    <row r="81" spans="1:3" ht="15.75" thickBot="1">
      <c r="A81" s="22">
        <v>36630</v>
      </c>
      <c r="B81" s="21">
        <v>0.95640000000000003</v>
      </c>
      <c r="C81" s="16">
        <f t="shared" si="1"/>
        <v>0.95640000000000003</v>
      </c>
    </row>
    <row r="82" spans="1:3" ht="15.75" thickBot="1">
      <c r="A82" s="20">
        <v>36633</v>
      </c>
      <c r="B82" s="19">
        <v>0.95499999999999996</v>
      </c>
      <c r="C82" s="16">
        <f t="shared" si="1"/>
        <v>0.95499999999999996</v>
      </c>
    </row>
    <row r="83" spans="1:3" ht="15.75" thickBot="1">
      <c r="A83" s="22">
        <v>36634</v>
      </c>
      <c r="B83" s="21">
        <v>0.94769999999999999</v>
      </c>
      <c r="C83" s="16">
        <f t="shared" si="1"/>
        <v>0.94769999999999999</v>
      </c>
    </row>
    <row r="84" spans="1:3" ht="15.75" thickBot="1">
      <c r="A84" s="20">
        <v>36635</v>
      </c>
      <c r="B84" s="19">
        <v>0.93689999999999996</v>
      </c>
      <c r="C84" s="16">
        <f t="shared" si="1"/>
        <v>0.93689999999999996</v>
      </c>
    </row>
    <row r="85" spans="1:3" ht="15.75" thickBot="1">
      <c r="A85" s="22">
        <v>36636</v>
      </c>
      <c r="B85" s="21">
        <v>0.93759999999999999</v>
      </c>
      <c r="C85" s="16">
        <f t="shared" si="1"/>
        <v>0.93759999999999999</v>
      </c>
    </row>
    <row r="86" spans="1:3" ht="15.75" thickBot="1">
      <c r="A86" s="20">
        <v>36637</v>
      </c>
      <c r="B86" s="19">
        <v>0.93789999999999996</v>
      </c>
      <c r="C86" s="16">
        <f t="shared" si="1"/>
        <v>0.93789999999999996</v>
      </c>
    </row>
    <row r="87" spans="1:3" ht="15.75" thickBot="1">
      <c r="A87" s="22">
        <v>36640</v>
      </c>
      <c r="B87" s="21">
        <v>0.93959999999999999</v>
      </c>
      <c r="C87" s="16">
        <f t="shared" si="1"/>
        <v>0.93959999999999999</v>
      </c>
    </row>
    <row r="88" spans="1:3" ht="15.75" thickBot="1">
      <c r="A88" s="20">
        <v>36641</v>
      </c>
      <c r="B88" s="19">
        <v>0.92649999999999999</v>
      </c>
      <c r="C88" s="16">
        <f t="shared" si="1"/>
        <v>0.92649999999999999</v>
      </c>
    </row>
    <row r="89" spans="1:3" ht="15.75" thickBot="1">
      <c r="A89" s="22">
        <v>36642</v>
      </c>
      <c r="B89" s="21">
        <v>0.92169999999999996</v>
      </c>
      <c r="C89" s="16">
        <f t="shared" si="1"/>
        <v>0.92169999999999996</v>
      </c>
    </row>
    <row r="90" spans="1:3" ht="15.75" thickBot="1">
      <c r="A90" s="20">
        <v>36643</v>
      </c>
      <c r="B90" s="19">
        <v>0.9083</v>
      </c>
      <c r="C90" s="16">
        <f t="shared" si="1"/>
        <v>0.9083</v>
      </c>
    </row>
    <row r="91" spans="1:3" ht="15.75" thickBot="1">
      <c r="A91" s="22">
        <v>36644</v>
      </c>
      <c r="B91" s="21">
        <v>0.90890000000000004</v>
      </c>
      <c r="C91" s="16">
        <f t="shared" si="1"/>
        <v>0.90890000000000004</v>
      </c>
    </row>
    <row r="92" spans="1:3" ht="15.75" thickBot="1">
      <c r="A92" s="23" t="s">
        <v>698</v>
      </c>
      <c r="B92" s="19">
        <v>0.91200000000000003</v>
      </c>
      <c r="C92" s="16">
        <f t="shared" si="1"/>
        <v>0.91200000000000003</v>
      </c>
    </row>
    <row r="93" spans="1:3" ht="15.75" thickBot="1">
      <c r="A93" s="24" t="s">
        <v>697</v>
      </c>
      <c r="B93" s="21">
        <v>0.90680000000000005</v>
      </c>
      <c r="C93" s="16">
        <f t="shared" si="1"/>
        <v>0.90680000000000005</v>
      </c>
    </row>
    <row r="94" spans="1:3" ht="15.75" thickBot="1">
      <c r="A94" s="23" t="s">
        <v>696</v>
      </c>
      <c r="B94" s="19">
        <v>0.8891</v>
      </c>
      <c r="C94" s="16">
        <f t="shared" si="1"/>
        <v>0.8891</v>
      </c>
    </row>
    <row r="95" spans="1:3" ht="15.75" thickBot="1">
      <c r="A95" s="24" t="s">
        <v>695</v>
      </c>
      <c r="B95" s="21">
        <v>0.89070000000000005</v>
      </c>
      <c r="C95" s="16">
        <f t="shared" si="1"/>
        <v>0.89070000000000005</v>
      </c>
    </row>
    <row r="96" spans="1:3" ht="15.75" thickBot="1">
      <c r="A96" s="23" t="s">
        <v>694</v>
      </c>
      <c r="B96" s="19">
        <v>0.89529999999999998</v>
      </c>
      <c r="C96" s="16">
        <f t="shared" si="1"/>
        <v>0.89529999999999998</v>
      </c>
    </row>
    <row r="97" spans="1:3" ht="15.75" thickBot="1">
      <c r="A97" s="24" t="s">
        <v>693</v>
      </c>
      <c r="B97" s="21">
        <v>0.89500000000000002</v>
      </c>
      <c r="C97" s="16">
        <f t="shared" si="1"/>
        <v>0.89500000000000002</v>
      </c>
    </row>
    <row r="98" spans="1:3" ht="15.75" thickBot="1">
      <c r="A98" s="23" t="s">
        <v>692</v>
      </c>
      <c r="B98" s="19">
        <v>0.90229999999999999</v>
      </c>
      <c r="C98" s="16">
        <f t="shared" si="1"/>
        <v>0.90229999999999999</v>
      </c>
    </row>
    <row r="99" spans="1:3" ht="15.75" thickBot="1">
      <c r="A99" s="24" t="s">
        <v>691</v>
      </c>
      <c r="B99" s="21">
        <v>0.90969999999999995</v>
      </c>
      <c r="C99" s="16">
        <f t="shared" si="1"/>
        <v>0.90969999999999995</v>
      </c>
    </row>
    <row r="100" spans="1:3" ht="15.75" thickBot="1">
      <c r="A100" s="23" t="s">
        <v>690</v>
      </c>
      <c r="B100" s="19">
        <v>0.90210000000000001</v>
      </c>
      <c r="C100" s="16">
        <f t="shared" si="1"/>
        <v>0.90210000000000001</v>
      </c>
    </row>
    <row r="101" spans="1:3" ht="15.75" thickBot="1">
      <c r="A101" s="24" t="s">
        <v>689</v>
      </c>
      <c r="B101" s="21">
        <v>0.90800000000000003</v>
      </c>
      <c r="C101" s="16">
        <f t="shared" si="1"/>
        <v>0.90800000000000003</v>
      </c>
    </row>
    <row r="102" spans="1:3" ht="15.75" thickBot="1">
      <c r="A102" s="23" t="s">
        <v>688</v>
      </c>
      <c r="B102" s="19">
        <v>0.91379999999999995</v>
      </c>
      <c r="C102" s="16">
        <f t="shared" si="1"/>
        <v>0.91379999999999995</v>
      </c>
    </row>
    <row r="103" spans="1:3" ht="15.75" thickBot="1">
      <c r="A103" s="24" t="s">
        <v>687</v>
      </c>
      <c r="B103" s="21">
        <v>0.90529999999999999</v>
      </c>
      <c r="C103" s="16">
        <f t="shared" si="1"/>
        <v>0.90529999999999999</v>
      </c>
    </row>
    <row r="104" spans="1:3" ht="15.75" thickBot="1">
      <c r="A104" s="23" t="s">
        <v>686</v>
      </c>
      <c r="B104" s="19">
        <v>0.8921</v>
      </c>
      <c r="C104" s="16">
        <f t="shared" si="1"/>
        <v>0.8921</v>
      </c>
    </row>
    <row r="105" spans="1:3" ht="15.75" thickBot="1">
      <c r="A105" s="24" t="s">
        <v>685</v>
      </c>
      <c r="B105" s="21">
        <v>0.8952</v>
      </c>
      <c r="C105" s="16">
        <f t="shared" si="1"/>
        <v>0.8952</v>
      </c>
    </row>
    <row r="106" spans="1:3" ht="15.75" thickBot="1">
      <c r="A106" s="23" t="s">
        <v>684</v>
      </c>
      <c r="B106" s="19">
        <v>0.89459999999999995</v>
      </c>
      <c r="C106" s="16">
        <f t="shared" si="1"/>
        <v>0.89459999999999995</v>
      </c>
    </row>
    <row r="107" spans="1:3" ht="15.75" thickBot="1">
      <c r="A107" s="24" t="s">
        <v>683</v>
      </c>
      <c r="B107" s="21">
        <v>0.90359999999999996</v>
      </c>
      <c r="C107" s="16">
        <f t="shared" si="1"/>
        <v>0.90359999999999996</v>
      </c>
    </row>
    <row r="108" spans="1:3" ht="15.75" thickBot="1">
      <c r="A108" s="23" t="s">
        <v>682</v>
      </c>
      <c r="B108" s="19">
        <v>0.9032</v>
      </c>
      <c r="C108" s="16">
        <f t="shared" si="1"/>
        <v>0.9032</v>
      </c>
    </row>
    <row r="109" spans="1:3" ht="15.75" thickBot="1">
      <c r="A109" s="24" t="s">
        <v>681</v>
      </c>
      <c r="B109" s="21">
        <v>0.90959999999999996</v>
      </c>
      <c r="C109" s="16">
        <f t="shared" si="1"/>
        <v>0.90959999999999996</v>
      </c>
    </row>
    <row r="110" spans="1:3" ht="15.75" thickBot="1">
      <c r="A110" s="23" t="s">
        <v>680</v>
      </c>
      <c r="B110" s="19">
        <v>0.90720000000000001</v>
      </c>
      <c r="C110" s="16">
        <f t="shared" si="1"/>
        <v>0.90720000000000001</v>
      </c>
    </row>
    <row r="111" spans="1:3" ht="15.75" thickBot="1">
      <c r="A111" s="24" t="s">
        <v>679</v>
      </c>
      <c r="B111" s="21">
        <v>0.93100000000000005</v>
      </c>
      <c r="C111" s="16">
        <f t="shared" si="1"/>
        <v>0.93100000000000005</v>
      </c>
    </row>
    <row r="112" spans="1:3" ht="15.75" thickBot="1">
      <c r="A112" s="23" t="s">
        <v>678</v>
      </c>
      <c r="B112" s="19" t="s">
        <v>53</v>
      </c>
      <c r="C112" s="16" t="str">
        <f t="shared" si="1"/>
        <v/>
      </c>
    </row>
    <row r="113" spans="1:3" ht="15.75" thickBot="1">
      <c r="A113" s="24" t="s">
        <v>677</v>
      </c>
      <c r="B113" s="21">
        <v>0.93140000000000001</v>
      </c>
      <c r="C113" s="16">
        <f t="shared" si="1"/>
        <v>0.93140000000000001</v>
      </c>
    </row>
    <row r="114" spans="1:3" ht="15.75" thickBot="1">
      <c r="A114" s="23" t="s">
        <v>676</v>
      </c>
      <c r="B114" s="19">
        <v>0.93279999999999996</v>
      </c>
      <c r="C114" s="16">
        <f t="shared" si="1"/>
        <v>0.93279999999999996</v>
      </c>
    </row>
    <row r="115" spans="1:3" ht="15.75" thickBot="1">
      <c r="A115" s="22">
        <v>36678</v>
      </c>
      <c r="B115" s="21">
        <v>0.93069999999999997</v>
      </c>
      <c r="C115" s="16">
        <f t="shared" si="1"/>
        <v>0.93069999999999997</v>
      </c>
    </row>
    <row r="116" spans="1:3" ht="15.75" thickBot="1">
      <c r="A116" s="20">
        <v>36679</v>
      </c>
      <c r="B116" s="19">
        <v>0.94320000000000004</v>
      </c>
      <c r="C116" s="16">
        <f t="shared" si="1"/>
        <v>0.94320000000000004</v>
      </c>
    </row>
    <row r="117" spans="1:3" ht="15.75" thickBot="1">
      <c r="A117" s="22">
        <v>36682</v>
      </c>
      <c r="B117" s="21">
        <v>0.94710000000000005</v>
      </c>
      <c r="C117" s="16">
        <f t="shared" si="1"/>
        <v>0.94710000000000005</v>
      </c>
    </row>
    <row r="118" spans="1:3" ht="15.75" thickBot="1">
      <c r="A118" s="20">
        <v>36683</v>
      </c>
      <c r="B118" s="19">
        <v>0.95699999999999996</v>
      </c>
      <c r="C118" s="16">
        <f t="shared" si="1"/>
        <v>0.95699999999999996</v>
      </c>
    </row>
    <row r="119" spans="1:3" ht="15.75" thickBot="1">
      <c r="A119" s="22">
        <v>36684</v>
      </c>
      <c r="B119" s="21">
        <v>0.96</v>
      </c>
      <c r="C119" s="16">
        <f t="shared" si="1"/>
        <v>0.96</v>
      </c>
    </row>
    <row r="120" spans="1:3" ht="15.75" thickBot="1">
      <c r="A120" s="20">
        <v>36685</v>
      </c>
      <c r="B120" s="19">
        <v>0.95479999999999998</v>
      </c>
      <c r="C120" s="16">
        <f t="shared" si="1"/>
        <v>0.95479999999999998</v>
      </c>
    </row>
    <row r="121" spans="1:3" ht="15.75" thickBot="1">
      <c r="A121" s="22">
        <v>36686</v>
      </c>
      <c r="B121" s="21">
        <v>0.9526</v>
      </c>
      <c r="C121" s="16">
        <f t="shared" si="1"/>
        <v>0.9526</v>
      </c>
    </row>
    <row r="122" spans="1:3" ht="15.75" thickBot="1">
      <c r="A122" s="20">
        <v>36689</v>
      </c>
      <c r="B122" s="19">
        <v>0.95440000000000003</v>
      </c>
      <c r="C122" s="16">
        <f t="shared" si="1"/>
        <v>0.95440000000000003</v>
      </c>
    </row>
    <row r="123" spans="1:3" ht="15.75" thickBot="1">
      <c r="A123" s="22">
        <v>36690</v>
      </c>
      <c r="B123" s="21">
        <v>0.96189999999999998</v>
      </c>
      <c r="C123" s="16">
        <f t="shared" si="1"/>
        <v>0.96189999999999998</v>
      </c>
    </row>
    <row r="124" spans="1:3" ht="15.75" thickBot="1">
      <c r="A124" s="20">
        <v>36691</v>
      </c>
      <c r="B124" s="19">
        <v>0.95899999999999996</v>
      </c>
      <c r="C124" s="16">
        <f t="shared" si="1"/>
        <v>0.95899999999999996</v>
      </c>
    </row>
    <row r="125" spans="1:3" ht="15.75" thickBot="1">
      <c r="A125" s="22">
        <v>36692</v>
      </c>
      <c r="B125" s="21">
        <v>0.95299999999999996</v>
      </c>
      <c r="C125" s="16">
        <f t="shared" si="1"/>
        <v>0.95299999999999996</v>
      </c>
    </row>
    <row r="126" spans="1:3" ht="15.75" thickBot="1">
      <c r="A126" s="20">
        <v>36693</v>
      </c>
      <c r="B126" s="19">
        <v>0.96479999999999999</v>
      </c>
      <c r="C126" s="16">
        <f t="shared" si="1"/>
        <v>0.96479999999999999</v>
      </c>
    </row>
    <row r="127" spans="1:3" ht="15.75" thickBot="1">
      <c r="A127" s="22">
        <v>36696</v>
      </c>
      <c r="B127" s="21">
        <v>0.96220000000000006</v>
      </c>
      <c r="C127" s="16">
        <f t="shared" si="1"/>
        <v>0.96220000000000006</v>
      </c>
    </row>
    <row r="128" spans="1:3" ht="15.75" thickBot="1">
      <c r="A128" s="20">
        <v>36697</v>
      </c>
      <c r="B128" s="19">
        <v>0.95569999999999999</v>
      </c>
      <c r="C128" s="16">
        <f t="shared" si="1"/>
        <v>0.95569999999999999</v>
      </c>
    </row>
    <row r="129" spans="1:3" ht="15.75" thickBot="1">
      <c r="A129" s="22">
        <v>36698</v>
      </c>
      <c r="B129" s="21">
        <v>0.94550000000000001</v>
      </c>
      <c r="C129" s="16">
        <f t="shared" si="1"/>
        <v>0.94550000000000001</v>
      </c>
    </row>
    <row r="130" spans="1:3" ht="15.75" thickBot="1">
      <c r="A130" s="20">
        <v>36699</v>
      </c>
      <c r="B130" s="19">
        <v>0.93979999999999997</v>
      </c>
      <c r="C130" s="16">
        <f t="shared" si="1"/>
        <v>0.93979999999999997</v>
      </c>
    </row>
    <row r="131" spans="1:3" ht="15.75" thickBot="1">
      <c r="A131" s="22">
        <v>36700</v>
      </c>
      <c r="B131" s="21">
        <v>0.93579999999999997</v>
      </c>
      <c r="C131" s="16">
        <f t="shared" si="1"/>
        <v>0.93579999999999997</v>
      </c>
    </row>
    <row r="132" spans="1:3" ht="15.75" thickBot="1">
      <c r="A132" s="20">
        <v>36703</v>
      </c>
      <c r="B132" s="19">
        <v>0.93820000000000003</v>
      </c>
      <c r="C132" s="16">
        <f t="shared" si="1"/>
        <v>0.93820000000000003</v>
      </c>
    </row>
    <row r="133" spans="1:3" ht="15.75" thickBot="1">
      <c r="A133" s="22">
        <v>36704</v>
      </c>
      <c r="B133" s="21">
        <v>0.94440000000000002</v>
      </c>
      <c r="C133" s="16">
        <f t="shared" si="1"/>
        <v>0.94440000000000002</v>
      </c>
    </row>
    <row r="134" spans="1:3" ht="15.75" thickBot="1">
      <c r="A134" s="20">
        <v>36705</v>
      </c>
      <c r="B134" s="19">
        <v>0.94440000000000002</v>
      </c>
      <c r="C134" s="16">
        <f t="shared" si="1"/>
        <v>0.94440000000000002</v>
      </c>
    </row>
    <row r="135" spans="1:3" ht="15.75" thickBot="1">
      <c r="A135" s="22">
        <v>36706</v>
      </c>
      <c r="B135" s="21">
        <v>0.95150000000000001</v>
      </c>
      <c r="C135" s="16">
        <f t="shared" ref="C135:C198" si="2">IF(ISNUMBER(B135),B135,"")</f>
        <v>0.95150000000000001</v>
      </c>
    </row>
    <row r="136" spans="1:3" ht="15.75" thickBot="1">
      <c r="A136" s="20">
        <v>36707</v>
      </c>
      <c r="B136" s="19">
        <v>0.95450000000000002</v>
      </c>
      <c r="C136" s="16">
        <f t="shared" si="2"/>
        <v>0.95450000000000002</v>
      </c>
    </row>
    <row r="137" spans="1:3" ht="15.75" thickBot="1">
      <c r="A137" s="22">
        <v>36710</v>
      </c>
      <c r="B137" s="21">
        <v>0.9526</v>
      </c>
      <c r="C137" s="16">
        <f t="shared" si="2"/>
        <v>0.9526</v>
      </c>
    </row>
    <row r="138" spans="1:3" ht="15.75" thickBot="1">
      <c r="A138" s="20">
        <v>36711</v>
      </c>
      <c r="B138" s="19" t="s">
        <v>53</v>
      </c>
      <c r="C138" s="16" t="str">
        <f t="shared" si="2"/>
        <v/>
      </c>
    </row>
    <row r="139" spans="1:3" ht="15.75" thickBot="1">
      <c r="A139" s="22">
        <v>36712</v>
      </c>
      <c r="B139" s="21">
        <v>0.95479999999999998</v>
      </c>
      <c r="C139" s="16">
        <f t="shared" si="2"/>
        <v>0.95479999999999998</v>
      </c>
    </row>
    <row r="140" spans="1:3" ht="15.75" thickBot="1">
      <c r="A140" s="20">
        <v>36713</v>
      </c>
      <c r="B140" s="19">
        <v>0.95269999999999999</v>
      </c>
      <c r="C140" s="16">
        <f t="shared" si="2"/>
        <v>0.95269999999999999</v>
      </c>
    </row>
    <row r="141" spans="1:3" ht="15.75" thickBot="1">
      <c r="A141" s="22">
        <v>36714</v>
      </c>
      <c r="B141" s="21">
        <v>0.94840000000000002</v>
      </c>
      <c r="C141" s="16">
        <f t="shared" si="2"/>
        <v>0.94840000000000002</v>
      </c>
    </row>
    <row r="142" spans="1:3" ht="15.75" thickBot="1">
      <c r="A142" s="20">
        <v>36717</v>
      </c>
      <c r="B142" s="19">
        <v>0.95209999999999995</v>
      </c>
      <c r="C142" s="16">
        <f t="shared" si="2"/>
        <v>0.95209999999999995</v>
      </c>
    </row>
    <row r="143" spans="1:3" ht="15.75" thickBot="1">
      <c r="A143" s="22">
        <v>36718</v>
      </c>
      <c r="B143" s="21">
        <v>0.94969999999999999</v>
      </c>
      <c r="C143" s="16">
        <f t="shared" si="2"/>
        <v>0.94969999999999999</v>
      </c>
    </row>
    <row r="144" spans="1:3" ht="15.75" thickBot="1">
      <c r="A144" s="20">
        <v>36719</v>
      </c>
      <c r="B144" s="19">
        <v>0.94010000000000005</v>
      </c>
      <c r="C144" s="16">
        <f t="shared" si="2"/>
        <v>0.94010000000000005</v>
      </c>
    </row>
    <row r="145" spans="1:3" ht="15.75" thickBot="1">
      <c r="A145" s="22">
        <v>36720</v>
      </c>
      <c r="B145" s="21">
        <v>0.93389999999999995</v>
      </c>
      <c r="C145" s="16">
        <f t="shared" si="2"/>
        <v>0.93389999999999995</v>
      </c>
    </row>
    <row r="146" spans="1:3" ht="15.75" thickBot="1">
      <c r="A146" s="20">
        <v>36721</v>
      </c>
      <c r="B146" s="19">
        <v>0.93740000000000001</v>
      </c>
      <c r="C146" s="16">
        <f t="shared" si="2"/>
        <v>0.93740000000000001</v>
      </c>
    </row>
    <row r="147" spans="1:3" ht="15.75" thickBot="1">
      <c r="A147" s="22">
        <v>36724</v>
      </c>
      <c r="B147" s="21">
        <v>0.93510000000000004</v>
      </c>
      <c r="C147" s="16">
        <f t="shared" si="2"/>
        <v>0.93510000000000004</v>
      </c>
    </row>
    <row r="148" spans="1:3" ht="15.75" thickBot="1">
      <c r="A148" s="20">
        <v>36725</v>
      </c>
      <c r="B148" s="19">
        <v>0.93220000000000003</v>
      </c>
      <c r="C148" s="16">
        <f t="shared" si="2"/>
        <v>0.93220000000000003</v>
      </c>
    </row>
    <row r="149" spans="1:3" ht="15.75" thickBot="1">
      <c r="A149" s="22">
        <v>36726</v>
      </c>
      <c r="B149" s="21">
        <v>0.92369999999999997</v>
      </c>
      <c r="C149" s="16">
        <f t="shared" si="2"/>
        <v>0.92369999999999997</v>
      </c>
    </row>
    <row r="150" spans="1:3" ht="15.75" thickBot="1">
      <c r="A150" s="20">
        <v>36727</v>
      </c>
      <c r="B150" s="19">
        <v>0.92920000000000003</v>
      </c>
      <c r="C150" s="16">
        <f t="shared" si="2"/>
        <v>0.92920000000000003</v>
      </c>
    </row>
    <row r="151" spans="1:3" ht="15.75" thickBot="1">
      <c r="A151" s="22">
        <v>36728</v>
      </c>
      <c r="B151" s="21">
        <v>0.93430000000000002</v>
      </c>
      <c r="C151" s="16">
        <f t="shared" si="2"/>
        <v>0.93430000000000002</v>
      </c>
    </row>
    <row r="152" spans="1:3" ht="15.75" thickBot="1">
      <c r="A152" s="20">
        <v>36731</v>
      </c>
      <c r="B152" s="19">
        <v>0.93140000000000001</v>
      </c>
      <c r="C152" s="16">
        <f t="shared" si="2"/>
        <v>0.93140000000000001</v>
      </c>
    </row>
    <row r="153" spans="1:3" ht="15.75" thickBot="1">
      <c r="A153" s="22">
        <v>36732</v>
      </c>
      <c r="B153" s="21">
        <v>0.93910000000000005</v>
      </c>
      <c r="C153" s="16">
        <f t="shared" si="2"/>
        <v>0.93910000000000005</v>
      </c>
    </row>
    <row r="154" spans="1:3" ht="15.75" thickBot="1">
      <c r="A154" s="20">
        <v>36733</v>
      </c>
      <c r="B154" s="19">
        <v>0.94130000000000003</v>
      </c>
      <c r="C154" s="16">
        <f t="shared" si="2"/>
        <v>0.94130000000000003</v>
      </c>
    </row>
    <row r="155" spans="1:3" ht="15.75" thickBot="1">
      <c r="A155" s="22">
        <v>36734</v>
      </c>
      <c r="B155" s="21">
        <v>0.93310000000000004</v>
      </c>
      <c r="C155" s="16">
        <f t="shared" si="2"/>
        <v>0.93310000000000004</v>
      </c>
    </row>
    <row r="156" spans="1:3" ht="15.75" thickBot="1">
      <c r="A156" s="20">
        <v>36735</v>
      </c>
      <c r="B156" s="19">
        <v>0.92459999999999998</v>
      </c>
      <c r="C156" s="16">
        <f t="shared" si="2"/>
        <v>0.92459999999999998</v>
      </c>
    </row>
    <row r="157" spans="1:3" ht="15.75" thickBot="1">
      <c r="A157" s="22">
        <v>36738</v>
      </c>
      <c r="B157" s="21">
        <v>0.92659999999999998</v>
      </c>
      <c r="C157" s="16">
        <f t="shared" si="2"/>
        <v>0.92659999999999998</v>
      </c>
    </row>
    <row r="158" spans="1:3" ht="15.75" thickBot="1">
      <c r="A158" s="20">
        <v>36739</v>
      </c>
      <c r="B158" s="19">
        <v>0.92279999999999995</v>
      </c>
      <c r="C158" s="16">
        <f t="shared" si="2"/>
        <v>0.92279999999999995</v>
      </c>
    </row>
    <row r="159" spans="1:3" ht="15.75" thickBot="1">
      <c r="A159" s="22">
        <v>36740</v>
      </c>
      <c r="B159" s="21">
        <v>0.91369999999999996</v>
      </c>
      <c r="C159" s="16">
        <f t="shared" si="2"/>
        <v>0.91369999999999996</v>
      </c>
    </row>
    <row r="160" spans="1:3" ht="15.75" thickBot="1">
      <c r="A160" s="20">
        <v>36741</v>
      </c>
      <c r="B160" s="19">
        <v>0.9042</v>
      </c>
      <c r="C160" s="16">
        <f t="shared" si="2"/>
        <v>0.9042</v>
      </c>
    </row>
    <row r="161" spans="1:3" ht="15.75" thickBot="1">
      <c r="A161" s="22">
        <v>36742</v>
      </c>
      <c r="B161" s="21">
        <v>0.90749999999999997</v>
      </c>
      <c r="C161" s="16">
        <f t="shared" si="2"/>
        <v>0.90749999999999997</v>
      </c>
    </row>
    <row r="162" spans="1:3" ht="15.75" thickBot="1">
      <c r="A162" s="20">
        <v>36745</v>
      </c>
      <c r="B162" s="19">
        <v>0.91049999999999998</v>
      </c>
      <c r="C162" s="16">
        <f t="shared" si="2"/>
        <v>0.91049999999999998</v>
      </c>
    </row>
    <row r="163" spans="1:3" ht="15.75" thickBot="1">
      <c r="A163" s="22">
        <v>36746</v>
      </c>
      <c r="B163" s="21">
        <v>0.90190000000000003</v>
      </c>
      <c r="C163" s="16">
        <f t="shared" si="2"/>
        <v>0.90190000000000003</v>
      </c>
    </row>
    <row r="164" spans="1:3" ht="15.75" thickBot="1">
      <c r="A164" s="20">
        <v>36747</v>
      </c>
      <c r="B164" s="19">
        <v>0.89910000000000001</v>
      </c>
      <c r="C164" s="16">
        <f t="shared" si="2"/>
        <v>0.89910000000000001</v>
      </c>
    </row>
    <row r="165" spans="1:3" ht="15.75" thickBot="1">
      <c r="A165" s="22">
        <v>36748</v>
      </c>
      <c r="B165" s="21">
        <v>0.90769999999999995</v>
      </c>
      <c r="C165" s="16">
        <f t="shared" si="2"/>
        <v>0.90769999999999995</v>
      </c>
    </row>
    <row r="166" spans="1:3" ht="15.75" thickBot="1">
      <c r="A166" s="20">
        <v>36749</v>
      </c>
      <c r="B166" s="19">
        <v>0.90459999999999996</v>
      </c>
      <c r="C166" s="16">
        <f t="shared" si="2"/>
        <v>0.90459999999999996</v>
      </c>
    </row>
    <row r="167" spans="1:3" ht="15.75" thickBot="1">
      <c r="A167" s="22">
        <v>36752</v>
      </c>
      <c r="B167" s="21">
        <v>0.90369999999999995</v>
      </c>
      <c r="C167" s="16">
        <f t="shared" si="2"/>
        <v>0.90369999999999995</v>
      </c>
    </row>
    <row r="168" spans="1:3" ht="15.75" thickBot="1">
      <c r="A168" s="20">
        <v>36753</v>
      </c>
      <c r="B168" s="19">
        <v>0.91349999999999998</v>
      </c>
      <c r="C168" s="16">
        <f t="shared" si="2"/>
        <v>0.91349999999999998</v>
      </c>
    </row>
    <row r="169" spans="1:3" ht="15.75" thickBot="1">
      <c r="A169" s="22">
        <v>36754</v>
      </c>
      <c r="B169" s="21">
        <v>0.9143</v>
      </c>
      <c r="C169" s="16">
        <f t="shared" si="2"/>
        <v>0.9143</v>
      </c>
    </row>
    <row r="170" spans="1:3" ht="15.75" thickBot="1">
      <c r="A170" s="20">
        <v>36755</v>
      </c>
      <c r="B170" s="19">
        <v>0.91520000000000001</v>
      </c>
      <c r="C170" s="16">
        <f t="shared" si="2"/>
        <v>0.91520000000000001</v>
      </c>
    </row>
    <row r="171" spans="1:3" ht="15.75" thickBot="1">
      <c r="A171" s="22">
        <v>36756</v>
      </c>
      <c r="B171" s="21">
        <v>0.90680000000000005</v>
      </c>
      <c r="C171" s="16">
        <f t="shared" si="2"/>
        <v>0.90680000000000005</v>
      </c>
    </row>
    <row r="172" spans="1:3" ht="15.75" thickBot="1">
      <c r="A172" s="20">
        <v>36759</v>
      </c>
      <c r="B172" s="19">
        <v>0.90269999999999995</v>
      </c>
      <c r="C172" s="16">
        <f t="shared" si="2"/>
        <v>0.90269999999999995</v>
      </c>
    </row>
    <row r="173" spans="1:3" ht="15.75" thickBot="1">
      <c r="A173" s="22">
        <v>36760</v>
      </c>
      <c r="B173" s="21">
        <v>0.89649999999999996</v>
      </c>
      <c r="C173" s="16">
        <f t="shared" si="2"/>
        <v>0.89649999999999996</v>
      </c>
    </row>
    <row r="174" spans="1:3" ht="15.75" thickBot="1">
      <c r="A174" s="20">
        <v>36761</v>
      </c>
      <c r="B174" s="19">
        <v>0.89670000000000005</v>
      </c>
      <c r="C174" s="16">
        <f t="shared" si="2"/>
        <v>0.89670000000000005</v>
      </c>
    </row>
    <row r="175" spans="1:3" ht="15.75" thickBot="1">
      <c r="A175" s="22">
        <v>36762</v>
      </c>
      <c r="B175" s="21">
        <v>0.90280000000000005</v>
      </c>
      <c r="C175" s="16">
        <f t="shared" si="2"/>
        <v>0.90280000000000005</v>
      </c>
    </row>
    <row r="176" spans="1:3" ht="15.75" thickBot="1">
      <c r="A176" s="20">
        <v>36763</v>
      </c>
      <c r="B176" s="19">
        <v>0.90239999999999998</v>
      </c>
      <c r="C176" s="16">
        <f t="shared" si="2"/>
        <v>0.90239999999999998</v>
      </c>
    </row>
    <row r="177" spans="1:3" ht="15.75" thickBot="1">
      <c r="A177" s="22">
        <v>36766</v>
      </c>
      <c r="B177" s="21">
        <v>0.9002</v>
      </c>
      <c r="C177" s="16">
        <f t="shared" si="2"/>
        <v>0.9002</v>
      </c>
    </row>
    <row r="178" spans="1:3" ht="15.75" thickBot="1">
      <c r="A178" s="20">
        <v>36767</v>
      </c>
      <c r="B178" s="19">
        <v>0.89659999999999995</v>
      </c>
      <c r="C178" s="16">
        <f t="shared" si="2"/>
        <v>0.89659999999999995</v>
      </c>
    </row>
    <row r="179" spans="1:3" ht="15.75" thickBot="1">
      <c r="A179" s="22">
        <v>36768</v>
      </c>
      <c r="B179" s="21">
        <v>0.89239999999999997</v>
      </c>
      <c r="C179" s="16">
        <f t="shared" si="2"/>
        <v>0.89239999999999997</v>
      </c>
    </row>
    <row r="180" spans="1:3" ht="15.75" thickBot="1">
      <c r="A180" s="20">
        <v>36769</v>
      </c>
      <c r="B180" s="19">
        <v>0.88780000000000003</v>
      </c>
      <c r="C180" s="16">
        <f t="shared" si="2"/>
        <v>0.88780000000000003</v>
      </c>
    </row>
    <row r="181" spans="1:3" ht="15.75" thickBot="1">
      <c r="A181" s="22">
        <v>36770</v>
      </c>
      <c r="B181" s="21">
        <v>0.89929999999999999</v>
      </c>
      <c r="C181" s="16">
        <f t="shared" si="2"/>
        <v>0.89929999999999999</v>
      </c>
    </row>
    <row r="182" spans="1:3" ht="15.75" thickBot="1">
      <c r="A182" s="20">
        <v>36773</v>
      </c>
      <c r="B182" s="19" t="s">
        <v>53</v>
      </c>
      <c r="C182" s="16" t="str">
        <f t="shared" si="2"/>
        <v/>
      </c>
    </row>
    <row r="183" spans="1:3" ht="15.75" thickBot="1">
      <c r="A183" s="22">
        <v>36774</v>
      </c>
      <c r="B183" s="21">
        <v>0.88759999999999994</v>
      </c>
      <c r="C183" s="16">
        <f t="shared" si="2"/>
        <v>0.88759999999999994</v>
      </c>
    </row>
    <row r="184" spans="1:3" ht="15.75" thickBot="1">
      <c r="A184" s="20">
        <v>36775</v>
      </c>
      <c r="B184" s="19">
        <v>0.87019999999999997</v>
      </c>
      <c r="C184" s="16">
        <f t="shared" si="2"/>
        <v>0.87019999999999997</v>
      </c>
    </row>
    <row r="185" spans="1:3" ht="15.75" thickBot="1">
      <c r="A185" s="22">
        <v>36776</v>
      </c>
      <c r="B185" s="21">
        <v>0.874</v>
      </c>
      <c r="C185" s="16">
        <f t="shared" si="2"/>
        <v>0.874</v>
      </c>
    </row>
    <row r="186" spans="1:3" ht="15.75" thickBot="1">
      <c r="A186" s="20">
        <v>36777</v>
      </c>
      <c r="B186" s="19">
        <v>0.86639999999999995</v>
      </c>
      <c r="C186" s="16">
        <f t="shared" si="2"/>
        <v>0.86639999999999995</v>
      </c>
    </row>
    <row r="187" spans="1:3" ht="15.75" thickBot="1">
      <c r="A187" s="22">
        <v>36780</v>
      </c>
      <c r="B187" s="21">
        <v>0.86240000000000006</v>
      </c>
      <c r="C187" s="16">
        <f t="shared" si="2"/>
        <v>0.86240000000000006</v>
      </c>
    </row>
    <row r="188" spans="1:3" ht="15.75" thickBot="1">
      <c r="A188" s="20">
        <v>36781</v>
      </c>
      <c r="B188" s="19">
        <v>0.85960000000000003</v>
      </c>
      <c r="C188" s="16">
        <f t="shared" si="2"/>
        <v>0.85960000000000003</v>
      </c>
    </row>
    <row r="189" spans="1:3" ht="15.75" thickBot="1">
      <c r="A189" s="22">
        <v>36782</v>
      </c>
      <c r="B189" s="21">
        <v>0.86399999999999999</v>
      </c>
      <c r="C189" s="16">
        <f t="shared" si="2"/>
        <v>0.86399999999999999</v>
      </c>
    </row>
    <row r="190" spans="1:3" ht="15.75" thickBot="1">
      <c r="A190" s="20">
        <v>36783</v>
      </c>
      <c r="B190" s="19">
        <v>0.86170000000000002</v>
      </c>
      <c r="C190" s="16">
        <f t="shared" si="2"/>
        <v>0.86170000000000002</v>
      </c>
    </row>
    <row r="191" spans="1:3" ht="15.75" thickBot="1">
      <c r="A191" s="22">
        <v>36784</v>
      </c>
      <c r="B191" s="21">
        <v>0.85719999999999996</v>
      </c>
      <c r="C191" s="16">
        <f t="shared" si="2"/>
        <v>0.85719999999999996</v>
      </c>
    </row>
    <row r="192" spans="1:3" ht="15.75" thickBot="1">
      <c r="A192" s="20">
        <v>36787</v>
      </c>
      <c r="B192" s="19">
        <v>0.85229999999999995</v>
      </c>
      <c r="C192" s="16">
        <f t="shared" si="2"/>
        <v>0.85229999999999995</v>
      </c>
    </row>
    <row r="193" spans="1:3" ht="15.75" thickBot="1">
      <c r="A193" s="22">
        <v>36788</v>
      </c>
      <c r="B193" s="21">
        <v>0.85140000000000005</v>
      </c>
      <c r="C193" s="16">
        <f t="shared" si="2"/>
        <v>0.85140000000000005</v>
      </c>
    </row>
    <row r="194" spans="1:3" ht="15.75" thickBot="1">
      <c r="A194" s="20">
        <v>36789</v>
      </c>
      <c r="B194" s="19">
        <v>0.84619999999999995</v>
      </c>
      <c r="C194" s="16">
        <f t="shared" si="2"/>
        <v>0.84619999999999995</v>
      </c>
    </row>
    <row r="195" spans="1:3" ht="15.75" thickBot="1">
      <c r="A195" s="22">
        <v>36790</v>
      </c>
      <c r="B195" s="21">
        <v>0.85580000000000001</v>
      </c>
      <c r="C195" s="16">
        <f t="shared" si="2"/>
        <v>0.85580000000000001</v>
      </c>
    </row>
    <row r="196" spans="1:3" ht="15.75" thickBot="1">
      <c r="A196" s="20">
        <v>36791</v>
      </c>
      <c r="B196" s="19">
        <v>0.87929999999999997</v>
      </c>
      <c r="C196" s="16">
        <f t="shared" si="2"/>
        <v>0.87929999999999997</v>
      </c>
    </row>
    <row r="197" spans="1:3" ht="15.75" thickBot="1">
      <c r="A197" s="22">
        <v>36794</v>
      </c>
      <c r="B197" s="21">
        <v>0.87380000000000002</v>
      </c>
      <c r="C197" s="16">
        <f t="shared" si="2"/>
        <v>0.87380000000000002</v>
      </c>
    </row>
    <row r="198" spans="1:3" ht="15.75" thickBot="1">
      <c r="A198" s="20">
        <v>36795</v>
      </c>
      <c r="B198" s="19">
        <v>0.88149999999999995</v>
      </c>
      <c r="C198" s="16">
        <f t="shared" si="2"/>
        <v>0.88149999999999995</v>
      </c>
    </row>
    <row r="199" spans="1:3" ht="15.75" thickBot="1">
      <c r="A199" s="22">
        <v>36796</v>
      </c>
      <c r="B199" s="21">
        <v>0.88049999999999995</v>
      </c>
      <c r="C199" s="16">
        <f t="shared" ref="C199:C262" si="3">IF(ISNUMBER(B199),B199,"")</f>
        <v>0.88049999999999995</v>
      </c>
    </row>
    <row r="200" spans="1:3" ht="15.75" thickBot="1">
      <c r="A200" s="20">
        <v>36797</v>
      </c>
      <c r="B200" s="19">
        <v>0.88260000000000005</v>
      </c>
      <c r="C200" s="16">
        <f t="shared" si="3"/>
        <v>0.88260000000000005</v>
      </c>
    </row>
    <row r="201" spans="1:3" ht="15.75" thickBot="1">
      <c r="A201" s="22">
        <v>36798</v>
      </c>
      <c r="B201" s="21">
        <v>0.88370000000000004</v>
      </c>
      <c r="C201" s="16">
        <f t="shared" si="3"/>
        <v>0.88370000000000004</v>
      </c>
    </row>
    <row r="202" spans="1:3" ht="15.75" thickBot="1">
      <c r="A202" s="23" t="s">
        <v>675</v>
      </c>
      <c r="B202" s="19">
        <v>0.88060000000000005</v>
      </c>
      <c r="C202" s="16">
        <f t="shared" si="3"/>
        <v>0.88060000000000005</v>
      </c>
    </row>
    <row r="203" spans="1:3" ht="15.75" thickBot="1">
      <c r="A203" s="24" t="s">
        <v>674</v>
      </c>
      <c r="B203" s="21">
        <v>0.87409999999999999</v>
      </c>
      <c r="C203" s="16">
        <f t="shared" si="3"/>
        <v>0.87409999999999999</v>
      </c>
    </row>
    <row r="204" spans="1:3" ht="15.75" thickBot="1">
      <c r="A204" s="23" t="s">
        <v>673</v>
      </c>
      <c r="B204" s="19">
        <v>0.87260000000000004</v>
      </c>
      <c r="C204" s="16">
        <f t="shared" si="3"/>
        <v>0.87260000000000004</v>
      </c>
    </row>
    <row r="205" spans="1:3" ht="15.75" thickBot="1">
      <c r="A205" s="24" t="s">
        <v>672</v>
      </c>
      <c r="B205" s="21">
        <v>0.86850000000000005</v>
      </c>
      <c r="C205" s="16">
        <f t="shared" si="3"/>
        <v>0.86850000000000005</v>
      </c>
    </row>
    <row r="206" spans="1:3" ht="15.75" thickBot="1">
      <c r="A206" s="23" t="s">
        <v>671</v>
      </c>
      <c r="B206" s="19">
        <v>0.86799999999999999</v>
      </c>
      <c r="C206" s="16">
        <f t="shared" si="3"/>
        <v>0.86799999999999999</v>
      </c>
    </row>
    <row r="207" spans="1:3" ht="15.75" thickBot="1">
      <c r="A207" s="24" t="s">
        <v>670</v>
      </c>
      <c r="B207" s="21" t="s">
        <v>53</v>
      </c>
      <c r="C207" s="16" t="str">
        <f t="shared" si="3"/>
        <v/>
      </c>
    </row>
    <row r="208" spans="1:3" ht="15.75" thickBot="1">
      <c r="A208" s="23" t="s">
        <v>669</v>
      </c>
      <c r="B208" s="19">
        <v>0.86819999999999997</v>
      </c>
      <c r="C208" s="16">
        <f t="shared" si="3"/>
        <v>0.86819999999999997</v>
      </c>
    </row>
    <row r="209" spans="1:3" ht="15.75" thickBot="1">
      <c r="A209" s="24" t="s">
        <v>668</v>
      </c>
      <c r="B209" s="21">
        <v>0.87150000000000005</v>
      </c>
      <c r="C209" s="16">
        <f t="shared" si="3"/>
        <v>0.87150000000000005</v>
      </c>
    </row>
    <row r="210" spans="1:3" ht="15.75" thickBot="1">
      <c r="A210" s="23" t="s">
        <v>667</v>
      </c>
      <c r="B210" s="19">
        <v>0.86439999999999995</v>
      </c>
      <c r="C210" s="16">
        <f t="shared" si="3"/>
        <v>0.86439999999999995</v>
      </c>
    </row>
    <row r="211" spans="1:3" ht="15.75" thickBot="1">
      <c r="A211" s="24" t="s">
        <v>666</v>
      </c>
      <c r="B211" s="21">
        <v>0.85680000000000001</v>
      </c>
      <c r="C211" s="16">
        <f t="shared" si="3"/>
        <v>0.85680000000000001</v>
      </c>
    </row>
    <row r="212" spans="1:3" ht="15.75" thickBot="1">
      <c r="A212" s="23" t="s">
        <v>665</v>
      </c>
      <c r="B212" s="19">
        <v>0.84889999999999999</v>
      </c>
      <c r="C212" s="16">
        <f t="shared" si="3"/>
        <v>0.84889999999999999</v>
      </c>
    </row>
    <row r="213" spans="1:3" ht="15.75" thickBot="1">
      <c r="A213" s="24" t="s">
        <v>664</v>
      </c>
      <c r="B213" s="21">
        <v>0.85070000000000001</v>
      </c>
      <c r="C213" s="16">
        <f t="shared" si="3"/>
        <v>0.85070000000000001</v>
      </c>
    </row>
    <row r="214" spans="1:3" ht="15.75" thickBot="1">
      <c r="A214" s="23" t="s">
        <v>663</v>
      </c>
      <c r="B214" s="19">
        <v>0.83909999999999996</v>
      </c>
      <c r="C214" s="16">
        <f t="shared" si="3"/>
        <v>0.83909999999999996</v>
      </c>
    </row>
    <row r="215" spans="1:3" ht="15.75" thickBot="1">
      <c r="A215" s="24" t="s">
        <v>662</v>
      </c>
      <c r="B215" s="21">
        <v>0.84060000000000001</v>
      </c>
      <c r="C215" s="16">
        <f t="shared" si="3"/>
        <v>0.84060000000000001</v>
      </c>
    </row>
    <row r="216" spans="1:3" ht="15.75" thickBot="1">
      <c r="A216" s="23" t="s">
        <v>661</v>
      </c>
      <c r="B216" s="19">
        <v>0.84</v>
      </c>
      <c r="C216" s="16">
        <f t="shared" si="3"/>
        <v>0.84</v>
      </c>
    </row>
    <row r="217" spans="1:3" ht="15.75" thickBot="1">
      <c r="A217" s="24" t="s">
        <v>660</v>
      </c>
      <c r="B217" s="21">
        <v>0.83640000000000003</v>
      </c>
      <c r="C217" s="16">
        <f t="shared" si="3"/>
        <v>0.83640000000000003</v>
      </c>
    </row>
    <row r="218" spans="1:3" ht="15.75" thickBot="1">
      <c r="A218" s="23" t="s">
        <v>659</v>
      </c>
      <c r="B218" s="19">
        <v>0.83640000000000003</v>
      </c>
      <c r="C218" s="16">
        <f t="shared" si="3"/>
        <v>0.83640000000000003</v>
      </c>
    </row>
    <row r="219" spans="1:3" ht="15.75" thickBot="1">
      <c r="A219" s="24" t="s">
        <v>658</v>
      </c>
      <c r="B219" s="21">
        <v>0.82699999999999996</v>
      </c>
      <c r="C219" s="16">
        <f t="shared" si="3"/>
        <v>0.82699999999999996</v>
      </c>
    </row>
    <row r="220" spans="1:3" ht="15.75" thickBot="1">
      <c r="A220" s="23" t="s">
        <v>657</v>
      </c>
      <c r="B220" s="19">
        <v>0.82709999999999995</v>
      </c>
      <c r="C220" s="16">
        <f t="shared" si="3"/>
        <v>0.82709999999999995</v>
      </c>
    </row>
    <row r="221" spans="1:3" ht="15.75" thickBot="1">
      <c r="A221" s="24" t="s">
        <v>656</v>
      </c>
      <c r="B221" s="21">
        <v>0.84060000000000001</v>
      </c>
      <c r="C221" s="16">
        <f t="shared" si="3"/>
        <v>0.84060000000000001</v>
      </c>
    </row>
    <row r="222" spans="1:3" ht="15.75" thickBot="1">
      <c r="A222" s="23" t="s">
        <v>655</v>
      </c>
      <c r="B222" s="19">
        <v>0.84319999999999995</v>
      </c>
      <c r="C222" s="16">
        <f t="shared" si="3"/>
        <v>0.84319999999999995</v>
      </c>
    </row>
    <row r="223" spans="1:3" ht="15.75" thickBot="1">
      <c r="A223" s="24" t="s">
        <v>654</v>
      </c>
      <c r="B223" s="21">
        <v>0.84860000000000002</v>
      </c>
      <c r="C223" s="16">
        <f t="shared" si="3"/>
        <v>0.84860000000000002</v>
      </c>
    </row>
    <row r="224" spans="1:3" ht="15.75" thickBot="1">
      <c r="A224" s="20">
        <v>36831</v>
      </c>
      <c r="B224" s="19">
        <v>0.85840000000000005</v>
      </c>
      <c r="C224" s="16">
        <f t="shared" si="3"/>
        <v>0.85840000000000005</v>
      </c>
    </row>
    <row r="225" spans="1:3" ht="15.75" thickBot="1">
      <c r="A225" s="22">
        <v>36832</v>
      </c>
      <c r="B225" s="21">
        <v>0.85940000000000005</v>
      </c>
      <c r="C225" s="16">
        <f t="shared" si="3"/>
        <v>0.85940000000000005</v>
      </c>
    </row>
    <row r="226" spans="1:3" ht="15.75" thickBot="1">
      <c r="A226" s="20">
        <v>36833</v>
      </c>
      <c r="B226" s="19">
        <v>0.86140000000000005</v>
      </c>
      <c r="C226" s="16">
        <f t="shared" si="3"/>
        <v>0.86140000000000005</v>
      </c>
    </row>
    <row r="227" spans="1:3" ht="15.75" thickBot="1">
      <c r="A227" s="22">
        <v>36836</v>
      </c>
      <c r="B227" s="21">
        <v>0.85840000000000005</v>
      </c>
      <c r="C227" s="16">
        <f t="shared" si="3"/>
        <v>0.85840000000000005</v>
      </c>
    </row>
    <row r="228" spans="1:3" ht="15.75" thickBot="1">
      <c r="A228" s="20">
        <v>36837</v>
      </c>
      <c r="B228" s="19">
        <v>0.85829999999999995</v>
      </c>
      <c r="C228" s="16">
        <f t="shared" si="3"/>
        <v>0.85829999999999995</v>
      </c>
    </row>
    <row r="229" spans="1:3" ht="15.75" thickBot="1">
      <c r="A229" s="22">
        <v>36838</v>
      </c>
      <c r="B229" s="21">
        <v>0.85589999999999999</v>
      </c>
      <c r="C229" s="16">
        <f t="shared" si="3"/>
        <v>0.85589999999999999</v>
      </c>
    </row>
    <row r="230" spans="1:3" ht="15.75" thickBot="1">
      <c r="A230" s="20">
        <v>36839</v>
      </c>
      <c r="B230" s="19">
        <v>0.85740000000000005</v>
      </c>
      <c r="C230" s="16">
        <f t="shared" si="3"/>
        <v>0.85740000000000005</v>
      </c>
    </row>
    <row r="231" spans="1:3" ht="15.75" thickBot="1">
      <c r="A231" s="22">
        <v>36840</v>
      </c>
      <c r="B231" s="21">
        <v>0.86250000000000004</v>
      </c>
      <c r="C231" s="16">
        <f t="shared" si="3"/>
        <v>0.86250000000000004</v>
      </c>
    </row>
    <row r="232" spans="1:3" ht="15.75" thickBot="1">
      <c r="A232" s="20">
        <v>36843</v>
      </c>
      <c r="B232" s="19">
        <v>0.86070000000000002</v>
      </c>
      <c r="C232" s="16">
        <f t="shared" si="3"/>
        <v>0.86070000000000002</v>
      </c>
    </row>
    <row r="233" spans="1:3" ht="15.75" thickBot="1">
      <c r="A233" s="22">
        <v>36844</v>
      </c>
      <c r="B233" s="21">
        <v>0.85729999999999995</v>
      </c>
      <c r="C233" s="16">
        <f t="shared" si="3"/>
        <v>0.85729999999999995</v>
      </c>
    </row>
    <row r="234" spans="1:3" ht="15.75" thickBot="1">
      <c r="A234" s="20">
        <v>36845</v>
      </c>
      <c r="B234" s="19">
        <v>0.85699999999999998</v>
      </c>
      <c r="C234" s="16">
        <f t="shared" si="3"/>
        <v>0.85699999999999998</v>
      </c>
    </row>
    <row r="235" spans="1:3" ht="15.75" thickBot="1">
      <c r="A235" s="22">
        <v>36846</v>
      </c>
      <c r="B235" s="21">
        <v>0.85319999999999996</v>
      </c>
      <c r="C235" s="16">
        <f t="shared" si="3"/>
        <v>0.85319999999999996</v>
      </c>
    </row>
    <row r="236" spans="1:3" ht="15.75" thickBot="1">
      <c r="A236" s="20">
        <v>36847</v>
      </c>
      <c r="B236" s="19">
        <v>0.85160000000000002</v>
      </c>
      <c r="C236" s="16">
        <f t="shared" si="3"/>
        <v>0.85160000000000002</v>
      </c>
    </row>
    <row r="237" spans="1:3" ht="15.75" thickBot="1">
      <c r="A237" s="22">
        <v>36850</v>
      </c>
      <c r="B237" s="21">
        <v>0.84860000000000002</v>
      </c>
      <c r="C237" s="16">
        <f t="shared" si="3"/>
        <v>0.84860000000000002</v>
      </c>
    </row>
    <row r="238" spans="1:3" ht="15.75" thickBot="1">
      <c r="A238" s="20">
        <v>36851</v>
      </c>
      <c r="B238" s="19">
        <v>0.8458</v>
      </c>
      <c r="C238" s="16">
        <f t="shared" si="3"/>
        <v>0.8458</v>
      </c>
    </row>
    <row r="239" spans="1:3" ht="15.75" thickBot="1">
      <c r="A239" s="22">
        <v>36852</v>
      </c>
      <c r="B239" s="21">
        <v>0.84230000000000005</v>
      </c>
      <c r="C239" s="16">
        <f t="shared" si="3"/>
        <v>0.84230000000000005</v>
      </c>
    </row>
    <row r="240" spans="1:3" ht="15.75" thickBot="1">
      <c r="A240" s="20">
        <v>36853</v>
      </c>
      <c r="B240" s="19" t="s">
        <v>53</v>
      </c>
      <c r="C240" s="16" t="str">
        <f t="shared" si="3"/>
        <v/>
      </c>
    </row>
    <row r="241" spans="1:3" ht="15.75" thickBot="1">
      <c r="A241" s="22">
        <v>36854</v>
      </c>
      <c r="B241" s="21">
        <v>0.83819999999999995</v>
      </c>
      <c r="C241" s="16">
        <f t="shared" si="3"/>
        <v>0.83819999999999995</v>
      </c>
    </row>
    <row r="242" spans="1:3" ht="15.75" thickBot="1">
      <c r="A242" s="20">
        <v>36857</v>
      </c>
      <c r="B242" s="19">
        <v>0.85</v>
      </c>
      <c r="C242" s="16">
        <f t="shared" si="3"/>
        <v>0.85</v>
      </c>
    </row>
    <row r="243" spans="1:3" ht="15.75" thickBot="1">
      <c r="A243" s="22">
        <v>36858</v>
      </c>
      <c r="B243" s="21">
        <v>0.85470000000000002</v>
      </c>
      <c r="C243" s="16">
        <f t="shared" si="3"/>
        <v>0.85470000000000002</v>
      </c>
    </row>
    <row r="244" spans="1:3" ht="15.75" thickBot="1">
      <c r="A244" s="20">
        <v>36859</v>
      </c>
      <c r="B244" s="19">
        <v>0.85770000000000002</v>
      </c>
      <c r="C244" s="16">
        <f t="shared" si="3"/>
        <v>0.85770000000000002</v>
      </c>
    </row>
    <row r="245" spans="1:3" ht="15.75" thickBot="1">
      <c r="A245" s="22">
        <v>36860</v>
      </c>
      <c r="B245" s="21">
        <v>0.86939999999999995</v>
      </c>
      <c r="C245" s="16">
        <f t="shared" si="3"/>
        <v>0.86939999999999995</v>
      </c>
    </row>
    <row r="246" spans="1:3" ht="15.75" thickBot="1">
      <c r="A246" s="20">
        <v>36861</v>
      </c>
      <c r="B246" s="19">
        <v>0.87649999999999995</v>
      </c>
      <c r="C246" s="16">
        <f t="shared" si="3"/>
        <v>0.87649999999999995</v>
      </c>
    </row>
    <row r="247" spans="1:3" ht="15.75" thickBot="1">
      <c r="A247" s="22">
        <v>36864</v>
      </c>
      <c r="B247" s="21">
        <v>0.88749999999999996</v>
      </c>
      <c r="C247" s="16">
        <f t="shared" si="3"/>
        <v>0.88749999999999996</v>
      </c>
    </row>
    <row r="248" spans="1:3" ht="15.75" thickBot="1">
      <c r="A248" s="20">
        <v>36865</v>
      </c>
      <c r="B248" s="19">
        <v>0.88039999999999996</v>
      </c>
      <c r="C248" s="16">
        <f t="shared" si="3"/>
        <v>0.88039999999999996</v>
      </c>
    </row>
    <row r="249" spans="1:3" ht="15.75" thickBot="1">
      <c r="A249" s="22">
        <v>36866</v>
      </c>
      <c r="B249" s="21">
        <v>0.88770000000000004</v>
      </c>
      <c r="C249" s="16">
        <f t="shared" si="3"/>
        <v>0.88770000000000004</v>
      </c>
    </row>
    <row r="250" spans="1:3" ht="15.75" thickBot="1">
      <c r="A250" s="20">
        <v>36867</v>
      </c>
      <c r="B250" s="19">
        <v>0.8891</v>
      </c>
      <c r="C250" s="16">
        <f t="shared" si="3"/>
        <v>0.8891</v>
      </c>
    </row>
    <row r="251" spans="1:3" ht="15.75" thickBot="1">
      <c r="A251" s="22">
        <v>36868</v>
      </c>
      <c r="B251" s="21">
        <v>0.88380000000000003</v>
      </c>
      <c r="C251" s="16">
        <f t="shared" si="3"/>
        <v>0.88380000000000003</v>
      </c>
    </row>
    <row r="252" spans="1:3" ht="15.75" thickBot="1">
      <c r="A252" s="20">
        <v>36871</v>
      </c>
      <c r="B252" s="19">
        <v>0.87709999999999999</v>
      </c>
      <c r="C252" s="16">
        <f t="shared" si="3"/>
        <v>0.87709999999999999</v>
      </c>
    </row>
    <row r="253" spans="1:3" ht="15.75" thickBot="1">
      <c r="A253" s="22">
        <v>36872</v>
      </c>
      <c r="B253" s="21">
        <v>0.87749999999999995</v>
      </c>
      <c r="C253" s="16">
        <f t="shared" si="3"/>
        <v>0.87749999999999995</v>
      </c>
    </row>
    <row r="254" spans="1:3" ht="15.75" thickBot="1">
      <c r="A254" s="20">
        <v>36873</v>
      </c>
      <c r="B254" s="19">
        <v>0.87549999999999994</v>
      </c>
      <c r="C254" s="16">
        <f t="shared" si="3"/>
        <v>0.87549999999999994</v>
      </c>
    </row>
    <row r="255" spans="1:3" ht="15.75" thickBot="1">
      <c r="A255" s="22">
        <v>36874</v>
      </c>
      <c r="B255" s="21">
        <v>0.88580000000000003</v>
      </c>
      <c r="C255" s="16">
        <f t="shared" si="3"/>
        <v>0.88580000000000003</v>
      </c>
    </row>
    <row r="256" spans="1:3" ht="15.75" thickBot="1">
      <c r="A256" s="20">
        <v>36875</v>
      </c>
      <c r="B256" s="19">
        <v>0.89810000000000001</v>
      </c>
      <c r="C256" s="16">
        <f t="shared" si="3"/>
        <v>0.89810000000000001</v>
      </c>
    </row>
    <row r="257" spans="1:3" ht="15.75" thickBot="1">
      <c r="A257" s="22">
        <v>36878</v>
      </c>
      <c r="B257" s="21">
        <v>0.89290000000000003</v>
      </c>
      <c r="C257" s="16">
        <f t="shared" si="3"/>
        <v>0.89290000000000003</v>
      </c>
    </row>
    <row r="258" spans="1:3" ht="15.75" thickBot="1">
      <c r="A258" s="20">
        <v>36879</v>
      </c>
      <c r="B258" s="19">
        <v>0.89019999999999999</v>
      </c>
      <c r="C258" s="16">
        <f t="shared" si="3"/>
        <v>0.89019999999999999</v>
      </c>
    </row>
    <row r="259" spans="1:3" ht="15.75" thickBot="1">
      <c r="A259" s="22">
        <v>36880</v>
      </c>
      <c r="B259" s="21">
        <v>0.90580000000000005</v>
      </c>
      <c r="C259" s="16">
        <f t="shared" si="3"/>
        <v>0.90580000000000005</v>
      </c>
    </row>
    <row r="260" spans="1:3" ht="15.75" thickBot="1">
      <c r="A260" s="20">
        <v>36881</v>
      </c>
      <c r="B260" s="19">
        <v>0.91120000000000001</v>
      </c>
      <c r="C260" s="16">
        <f t="shared" si="3"/>
        <v>0.91120000000000001</v>
      </c>
    </row>
    <row r="261" spans="1:3" ht="15.75" thickBot="1">
      <c r="A261" s="22">
        <v>36882</v>
      </c>
      <c r="B261" s="21">
        <v>0.92300000000000004</v>
      </c>
      <c r="C261" s="16">
        <f t="shared" si="3"/>
        <v>0.92300000000000004</v>
      </c>
    </row>
    <row r="262" spans="1:3" ht="15.75" thickBot="1">
      <c r="A262" s="20">
        <v>36885</v>
      </c>
      <c r="B262" s="19" t="s">
        <v>53</v>
      </c>
      <c r="C262" s="16" t="str">
        <f t="shared" si="3"/>
        <v/>
      </c>
    </row>
    <row r="263" spans="1:3" ht="15.75" thickBot="1">
      <c r="A263" s="22">
        <v>36886</v>
      </c>
      <c r="B263" s="21">
        <v>0.92920000000000003</v>
      </c>
      <c r="C263" s="16">
        <f t="shared" ref="C263:C326" si="4">IF(ISNUMBER(B263),B263,"")</f>
        <v>0.92920000000000003</v>
      </c>
    </row>
    <row r="264" spans="1:3" ht="15.75" thickBot="1">
      <c r="A264" s="20">
        <v>36887</v>
      </c>
      <c r="B264" s="19">
        <v>0.9304</v>
      </c>
      <c r="C264" s="16">
        <f t="shared" si="4"/>
        <v>0.9304</v>
      </c>
    </row>
    <row r="265" spans="1:3" ht="15.75" thickBot="1">
      <c r="A265" s="22">
        <v>36888</v>
      </c>
      <c r="B265" s="21">
        <v>0.92569999999999997</v>
      </c>
      <c r="C265" s="16">
        <f t="shared" si="4"/>
        <v>0.92569999999999997</v>
      </c>
    </row>
    <row r="266" spans="1:3" ht="15.75" thickBot="1">
      <c r="A266" s="20">
        <v>36889</v>
      </c>
      <c r="B266" s="19">
        <v>0.93879999999999997</v>
      </c>
      <c r="C266" s="16">
        <f t="shared" si="4"/>
        <v>0.93879999999999997</v>
      </c>
    </row>
    <row r="267" spans="1:3" ht="15.75" thickBot="1">
      <c r="A267" s="22">
        <v>36892</v>
      </c>
      <c r="B267" s="21" t="s">
        <v>53</v>
      </c>
      <c r="C267" s="16" t="str">
        <f t="shared" si="4"/>
        <v/>
      </c>
    </row>
    <row r="268" spans="1:3" ht="15.75" thickBot="1">
      <c r="A268" s="20">
        <v>36893</v>
      </c>
      <c r="B268" s="19">
        <v>0.94650000000000001</v>
      </c>
      <c r="C268" s="16">
        <f t="shared" si="4"/>
        <v>0.94650000000000001</v>
      </c>
    </row>
    <row r="269" spans="1:3" ht="15.75" thickBot="1">
      <c r="A269" s="22">
        <v>36894</v>
      </c>
      <c r="B269" s="21">
        <v>0.94730000000000003</v>
      </c>
      <c r="C269" s="16">
        <f t="shared" si="4"/>
        <v>0.94730000000000003</v>
      </c>
    </row>
    <row r="270" spans="1:3" ht="15.75" thickBot="1">
      <c r="A270" s="20">
        <v>36895</v>
      </c>
      <c r="B270" s="19">
        <v>0.94479999999999997</v>
      </c>
      <c r="C270" s="16">
        <f t="shared" si="4"/>
        <v>0.94479999999999997</v>
      </c>
    </row>
    <row r="271" spans="1:3" ht="15.75" thickBot="1">
      <c r="A271" s="22">
        <v>36896</v>
      </c>
      <c r="B271" s="21">
        <v>0.95350000000000001</v>
      </c>
      <c r="C271" s="16">
        <f t="shared" si="4"/>
        <v>0.95350000000000001</v>
      </c>
    </row>
    <row r="272" spans="1:3" ht="15.75" thickBot="1">
      <c r="A272" s="20">
        <v>36899</v>
      </c>
      <c r="B272" s="19">
        <v>0.9486</v>
      </c>
      <c r="C272" s="16">
        <f t="shared" si="4"/>
        <v>0.9486</v>
      </c>
    </row>
    <row r="273" spans="1:3" ht="15.75" thickBot="1">
      <c r="A273" s="22">
        <v>36900</v>
      </c>
      <c r="B273" s="21">
        <v>0.93969999999999998</v>
      </c>
      <c r="C273" s="16">
        <f t="shared" si="4"/>
        <v>0.93969999999999998</v>
      </c>
    </row>
    <row r="274" spans="1:3" ht="15.75" thickBot="1">
      <c r="A274" s="20">
        <v>36901</v>
      </c>
      <c r="B274" s="19">
        <v>0.93869999999999998</v>
      </c>
      <c r="C274" s="16">
        <f t="shared" si="4"/>
        <v>0.93869999999999998</v>
      </c>
    </row>
    <row r="275" spans="1:3" ht="15.75" thickBot="1">
      <c r="A275" s="22">
        <v>36902</v>
      </c>
      <c r="B275" s="21">
        <v>0.95199999999999996</v>
      </c>
      <c r="C275" s="16">
        <f t="shared" si="4"/>
        <v>0.95199999999999996</v>
      </c>
    </row>
    <row r="276" spans="1:3" ht="15.75" thickBot="1">
      <c r="A276" s="20">
        <v>36903</v>
      </c>
      <c r="B276" s="19">
        <v>0.9486</v>
      </c>
      <c r="C276" s="16">
        <f t="shared" si="4"/>
        <v>0.9486</v>
      </c>
    </row>
    <row r="277" spans="1:3" ht="15.75" thickBot="1">
      <c r="A277" s="22">
        <v>36906</v>
      </c>
      <c r="B277" s="21" t="s">
        <v>53</v>
      </c>
      <c r="C277" s="16" t="str">
        <f t="shared" si="4"/>
        <v/>
      </c>
    </row>
    <row r="278" spans="1:3" ht="15.75" thickBot="1">
      <c r="A278" s="20">
        <v>36907</v>
      </c>
      <c r="B278" s="19">
        <v>0.93740000000000001</v>
      </c>
      <c r="C278" s="16">
        <f t="shared" si="4"/>
        <v>0.93740000000000001</v>
      </c>
    </row>
    <row r="279" spans="1:3" ht="15.75" thickBot="1">
      <c r="A279" s="22">
        <v>36908</v>
      </c>
      <c r="B279" s="21">
        <v>0.93059999999999998</v>
      </c>
      <c r="C279" s="16">
        <f t="shared" si="4"/>
        <v>0.93059999999999998</v>
      </c>
    </row>
    <row r="280" spans="1:3" ht="15.75" thickBot="1">
      <c r="A280" s="20">
        <v>36909</v>
      </c>
      <c r="B280" s="19">
        <v>0.9446</v>
      </c>
      <c r="C280" s="16">
        <f t="shared" si="4"/>
        <v>0.9446</v>
      </c>
    </row>
    <row r="281" spans="1:3" ht="15.75" thickBot="1">
      <c r="A281" s="22">
        <v>36910</v>
      </c>
      <c r="B281" s="21">
        <v>0.93630000000000002</v>
      </c>
      <c r="C281" s="16">
        <f t="shared" si="4"/>
        <v>0.93630000000000002</v>
      </c>
    </row>
    <row r="282" spans="1:3" ht="15.75" thickBot="1">
      <c r="A282" s="20">
        <v>36913</v>
      </c>
      <c r="B282" s="19">
        <v>0.93740000000000001</v>
      </c>
      <c r="C282" s="16">
        <f t="shared" si="4"/>
        <v>0.93740000000000001</v>
      </c>
    </row>
    <row r="283" spans="1:3" ht="15.75" thickBot="1">
      <c r="A283" s="22">
        <v>36914</v>
      </c>
      <c r="B283" s="21">
        <v>0.93889999999999996</v>
      </c>
      <c r="C283" s="16">
        <f t="shared" si="4"/>
        <v>0.93889999999999996</v>
      </c>
    </row>
    <row r="284" spans="1:3" ht="15.75" thickBot="1">
      <c r="A284" s="20">
        <v>36915</v>
      </c>
      <c r="B284" s="19">
        <v>0.92579999999999996</v>
      </c>
      <c r="C284" s="16">
        <f t="shared" si="4"/>
        <v>0.92579999999999996</v>
      </c>
    </row>
    <row r="285" spans="1:3" ht="15.75" thickBot="1">
      <c r="A285" s="22">
        <v>36916</v>
      </c>
      <c r="B285" s="21">
        <v>0.92190000000000005</v>
      </c>
      <c r="C285" s="16">
        <f t="shared" si="4"/>
        <v>0.92190000000000005</v>
      </c>
    </row>
    <row r="286" spans="1:3" ht="15.75" thickBot="1">
      <c r="A286" s="20">
        <v>36917</v>
      </c>
      <c r="B286" s="19">
        <v>0.92130000000000001</v>
      </c>
      <c r="C286" s="16">
        <f t="shared" si="4"/>
        <v>0.92130000000000001</v>
      </c>
    </row>
    <row r="287" spans="1:3" ht="15.75" thickBot="1">
      <c r="A287" s="22">
        <v>36920</v>
      </c>
      <c r="B287" s="21">
        <v>0.91810000000000003</v>
      </c>
      <c r="C287" s="16">
        <f t="shared" si="4"/>
        <v>0.91810000000000003</v>
      </c>
    </row>
    <row r="288" spans="1:3" ht="15.75" thickBot="1">
      <c r="A288" s="20">
        <v>36921</v>
      </c>
      <c r="B288" s="19">
        <v>0.9264</v>
      </c>
      <c r="C288" s="16">
        <f t="shared" si="4"/>
        <v>0.9264</v>
      </c>
    </row>
    <row r="289" spans="1:3" ht="15.75" thickBot="1">
      <c r="A289" s="22">
        <v>36922</v>
      </c>
      <c r="B289" s="21">
        <v>0.93079999999999996</v>
      </c>
      <c r="C289" s="16">
        <f t="shared" si="4"/>
        <v>0.93079999999999996</v>
      </c>
    </row>
    <row r="290" spans="1:3" ht="15.75" thickBot="1">
      <c r="A290" s="20">
        <v>36923</v>
      </c>
      <c r="B290" s="19">
        <v>0.93840000000000001</v>
      </c>
      <c r="C290" s="16">
        <f t="shared" si="4"/>
        <v>0.93840000000000001</v>
      </c>
    </row>
    <row r="291" spans="1:3" ht="15.75" thickBot="1">
      <c r="A291" s="22">
        <v>36924</v>
      </c>
      <c r="B291" s="21">
        <v>0.93569999999999998</v>
      </c>
      <c r="C291" s="16">
        <f t="shared" si="4"/>
        <v>0.93569999999999998</v>
      </c>
    </row>
    <row r="292" spans="1:3" ht="15.75" thickBot="1">
      <c r="A292" s="20">
        <v>36927</v>
      </c>
      <c r="B292" s="19">
        <v>0.9395</v>
      </c>
      <c r="C292" s="16">
        <f t="shared" si="4"/>
        <v>0.9395</v>
      </c>
    </row>
    <row r="293" spans="1:3" ht="15.75" thickBot="1">
      <c r="A293" s="22">
        <v>36928</v>
      </c>
      <c r="B293" s="21">
        <v>0.9304</v>
      </c>
      <c r="C293" s="16">
        <f t="shared" si="4"/>
        <v>0.9304</v>
      </c>
    </row>
    <row r="294" spans="1:3" ht="15.75" thickBot="1">
      <c r="A294" s="20">
        <v>36929</v>
      </c>
      <c r="B294" s="19">
        <v>0.93310000000000004</v>
      </c>
      <c r="C294" s="16">
        <f t="shared" si="4"/>
        <v>0.93310000000000004</v>
      </c>
    </row>
    <row r="295" spans="1:3" ht="15.75" thickBot="1">
      <c r="A295" s="22">
        <v>36930</v>
      </c>
      <c r="B295" s="21">
        <v>0.91839999999999999</v>
      </c>
      <c r="C295" s="16">
        <f t="shared" si="4"/>
        <v>0.91839999999999999</v>
      </c>
    </row>
    <row r="296" spans="1:3" ht="15.75" thickBot="1">
      <c r="A296" s="20">
        <v>36931</v>
      </c>
      <c r="B296" s="19">
        <v>0.92669999999999997</v>
      </c>
      <c r="C296" s="16">
        <f t="shared" si="4"/>
        <v>0.92669999999999997</v>
      </c>
    </row>
    <row r="297" spans="1:3" ht="15.75" thickBot="1">
      <c r="A297" s="22">
        <v>36934</v>
      </c>
      <c r="B297" s="21">
        <v>0.92869999999999997</v>
      </c>
      <c r="C297" s="16">
        <f t="shared" si="4"/>
        <v>0.92869999999999997</v>
      </c>
    </row>
    <row r="298" spans="1:3" ht="15.75" thickBot="1">
      <c r="A298" s="20">
        <v>36935</v>
      </c>
      <c r="B298" s="19">
        <v>0.9204</v>
      </c>
      <c r="C298" s="16">
        <f t="shared" si="4"/>
        <v>0.9204</v>
      </c>
    </row>
    <row r="299" spans="1:3" ht="15.75" thickBot="1">
      <c r="A299" s="22">
        <v>36936</v>
      </c>
      <c r="B299" s="21">
        <v>0.91969999999999996</v>
      </c>
      <c r="C299" s="16">
        <f t="shared" si="4"/>
        <v>0.91969999999999996</v>
      </c>
    </row>
    <row r="300" spans="1:3" ht="15.75" thickBot="1">
      <c r="A300" s="20">
        <v>36937</v>
      </c>
      <c r="B300" s="19">
        <v>0.90569999999999995</v>
      </c>
      <c r="C300" s="16">
        <f t="shared" si="4"/>
        <v>0.90569999999999995</v>
      </c>
    </row>
    <row r="301" spans="1:3" ht="15.75" thickBot="1">
      <c r="A301" s="22">
        <v>36938</v>
      </c>
      <c r="B301" s="21">
        <v>0.91620000000000001</v>
      </c>
      <c r="C301" s="16">
        <f t="shared" si="4"/>
        <v>0.91620000000000001</v>
      </c>
    </row>
    <row r="302" spans="1:3" ht="15.75" thickBot="1">
      <c r="A302" s="20">
        <v>36941</v>
      </c>
      <c r="B302" s="19" t="s">
        <v>53</v>
      </c>
      <c r="C302" s="16" t="str">
        <f t="shared" si="4"/>
        <v/>
      </c>
    </row>
    <row r="303" spans="1:3" ht="15.75" thickBot="1">
      <c r="A303" s="22">
        <v>36942</v>
      </c>
      <c r="B303" s="21">
        <v>0.90959999999999996</v>
      </c>
      <c r="C303" s="16">
        <f t="shared" si="4"/>
        <v>0.90959999999999996</v>
      </c>
    </row>
    <row r="304" spans="1:3" ht="15.75" thickBot="1">
      <c r="A304" s="20">
        <v>36943</v>
      </c>
      <c r="B304" s="19">
        <v>0.90769999999999995</v>
      </c>
      <c r="C304" s="16">
        <f t="shared" si="4"/>
        <v>0.90769999999999995</v>
      </c>
    </row>
    <row r="305" spans="1:3" ht="15.75" thickBot="1">
      <c r="A305" s="22">
        <v>36944</v>
      </c>
      <c r="B305" s="21">
        <v>0.90690000000000004</v>
      </c>
      <c r="C305" s="16">
        <f t="shared" si="4"/>
        <v>0.90690000000000004</v>
      </c>
    </row>
    <row r="306" spans="1:3" ht="15.75" thickBot="1">
      <c r="A306" s="20">
        <v>36945</v>
      </c>
      <c r="B306" s="19">
        <v>0.90949999999999998</v>
      </c>
      <c r="C306" s="16">
        <f t="shared" si="4"/>
        <v>0.90949999999999998</v>
      </c>
    </row>
    <row r="307" spans="1:3" ht="15.75" thickBot="1">
      <c r="A307" s="22">
        <v>36948</v>
      </c>
      <c r="B307" s="21">
        <v>0.9093</v>
      </c>
      <c r="C307" s="16">
        <f t="shared" si="4"/>
        <v>0.9093</v>
      </c>
    </row>
    <row r="308" spans="1:3" ht="15.75" thickBot="1">
      <c r="A308" s="20">
        <v>36949</v>
      </c>
      <c r="B308" s="19">
        <v>0.91279999999999994</v>
      </c>
      <c r="C308" s="16">
        <f t="shared" si="4"/>
        <v>0.91279999999999994</v>
      </c>
    </row>
    <row r="309" spans="1:3" ht="15.75" thickBot="1">
      <c r="A309" s="22">
        <v>36950</v>
      </c>
      <c r="B309" s="21">
        <v>0.92120000000000002</v>
      </c>
      <c r="C309" s="16">
        <f t="shared" si="4"/>
        <v>0.92120000000000002</v>
      </c>
    </row>
    <row r="310" spans="1:3" ht="15.75" thickBot="1">
      <c r="A310" s="20">
        <v>36951</v>
      </c>
      <c r="B310" s="19">
        <v>0.92910000000000004</v>
      </c>
      <c r="C310" s="16">
        <f t="shared" si="4"/>
        <v>0.92910000000000004</v>
      </c>
    </row>
    <row r="311" spans="1:3" ht="15.75" thickBot="1">
      <c r="A311" s="22">
        <v>36952</v>
      </c>
      <c r="B311" s="21">
        <v>0.93400000000000005</v>
      </c>
      <c r="C311" s="16">
        <f t="shared" si="4"/>
        <v>0.93400000000000005</v>
      </c>
    </row>
    <row r="312" spans="1:3" ht="15.75" thickBot="1">
      <c r="A312" s="20">
        <v>36955</v>
      </c>
      <c r="B312" s="19">
        <v>0.92889999999999995</v>
      </c>
      <c r="C312" s="16">
        <f t="shared" si="4"/>
        <v>0.92889999999999995</v>
      </c>
    </row>
    <row r="313" spans="1:3" ht="15.75" thickBot="1">
      <c r="A313" s="22">
        <v>36956</v>
      </c>
      <c r="B313" s="21">
        <v>0.93130000000000002</v>
      </c>
      <c r="C313" s="16">
        <f t="shared" si="4"/>
        <v>0.93130000000000002</v>
      </c>
    </row>
    <row r="314" spans="1:3" ht="15.75" thickBot="1">
      <c r="A314" s="20">
        <v>36957</v>
      </c>
      <c r="B314" s="19">
        <v>0.9274</v>
      </c>
      <c r="C314" s="16">
        <f t="shared" si="4"/>
        <v>0.9274</v>
      </c>
    </row>
    <row r="315" spans="1:3" ht="15.75" thickBot="1">
      <c r="A315" s="22">
        <v>36958</v>
      </c>
      <c r="B315" s="21">
        <v>0.92810000000000004</v>
      </c>
      <c r="C315" s="16">
        <f t="shared" si="4"/>
        <v>0.92810000000000004</v>
      </c>
    </row>
    <row r="316" spans="1:3" ht="15.75" thickBot="1">
      <c r="A316" s="20">
        <v>36959</v>
      </c>
      <c r="B316" s="19">
        <v>0.93149999999999999</v>
      </c>
      <c r="C316" s="16">
        <f t="shared" si="4"/>
        <v>0.93149999999999999</v>
      </c>
    </row>
    <row r="317" spans="1:3" ht="15.75" thickBot="1">
      <c r="A317" s="22">
        <v>36962</v>
      </c>
      <c r="B317" s="21">
        <v>0.93</v>
      </c>
      <c r="C317" s="16">
        <f t="shared" si="4"/>
        <v>0.93</v>
      </c>
    </row>
    <row r="318" spans="1:3" ht="15.75" thickBot="1">
      <c r="A318" s="20">
        <v>36963</v>
      </c>
      <c r="B318" s="19">
        <v>0.91479999999999995</v>
      </c>
      <c r="C318" s="16">
        <f t="shared" si="4"/>
        <v>0.91479999999999995</v>
      </c>
    </row>
    <row r="319" spans="1:3" ht="15.75" thickBot="1">
      <c r="A319" s="22">
        <v>36964</v>
      </c>
      <c r="B319" s="21">
        <v>0.9133</v>
      </c>
      <c r="C319" s="16">
        <f t="shared" si="4"/>
        <v>0.9133</v>
      </c>
    </row>
    <row r="320" spans="1:3" ht="15.75" thickBot="1">
      <c r="A320" s="20">
        <v>36965</v>
      </c>
      <c r="B320" s="19">
        <v>0.90459999999999996</v>
      </c>
      <c r="C320" s="16">
        <f t="shared" si="4"/>
        <v>0.90459999999999996</v>
      </c>
    </row>
    <row r="321" spans="1:3" ht="15.75" thickBot="1">
      <c r="A321" s="22">
        <v>36966</v>
      </c>
      <c r="B321" s="21">
        <v>0.89290000000000003</v>
      </c>
      <c r="C321" s="16">
        <f t="shared" si="4"/>
        <v>0.89290000000000003</v>
      </c>
    </row>
    <row r="322" spans="1:3" ht="15.75" thickBot="1">
      <c r="A322" s="20">
        <v>36969</v>
      </c>
      <c r="B322" s="19">
        <v>0.89849999999999997</v>
      </c>
      <c r="C322" s="16">
        <f t="shared" si="4"/>
        <v>0.89849999999999997</v>
      </c>
    </row>
    <row r="323" spans="1:3" ht="15.75" thickBot="1">
      <c r="A323" s="22">
        <v>36970</v>
      </c>
      <c r="B323" s="21">
        <v>0.90539999999999998</v>
      </c>
      <c r="C323" s="16">
        <f t="shared" si="4"/>
        <v>0.90539999999999998</v>
      </c>
    </row>
    <row r="324" spans="1:3" ht="15.75" thickBot="1">
      <c r="A324" s="20">
        <v>36971</v>
      </c>
      <c r="B324" s="19">
        <v>0.89700000000000002</v>
      </c>
      <c r="C324" s="16">
        <f t="shared" si="4"/>
        <v>0.89700000000000002</v>
      </c>
    </row>
    <row r="325" spans="1:3" ht="15.75" thickBot="1">
      <c r="A325" s="22">
        <v>36972</v>
      </c>
      <c r="B325" s="21">
        <v>0.8881</v>
      </c>
      <c r="C325" s="16">
        <f t="shared" si="4"/>
        <v>0.8881</v>
      </c>
    </row>
    <row r="326" spans="1:3" ht="15.75" thickBot="1">
      <c r="A326" s="20">
        <v>36973</v>
      </c>
      <c r="B326" s="19">
        <v>0.89259999999999995</v>
      </c>
      <c r="C326" s="16">
        <f t="shared" si="4"/>
        <v>0.89259999999999995</v>
      </c>
    </row>
    <row r="327" spans="1:3" ht="15.75" thickBot="1">
      <c r="A327" s="22">
        <v>36976</v>
      </c>
      <c r="B327" s="21">
        <v>0.89549999999999996</v>
      </c>
      <c r="C327" s="16">
        <f t="shared" ref="C327:C390" si="5">IF(ISNUMBER(B327),B327,"")</f>
        <v>0.89549999999999996</v>
      </c>
    </row>
    <row r="328" spans="1:3" ht="15.75" thickBot="1">
      <c r="A328" s="20">
        <v>36977</v>
      </c>
      <c r="B328" s="19">
        <v>0.89100000000000001</v>
      </c>
      <c r="C328" s="16">
        <f t="shared" si="5"/>
        <v>0.89100000000000001</v>
      </c>
    </row>
    <row r="329" spans="1:3" ht="15.75" thickBot="1">
      <c r="A329" s="22">
        <v>36978</v>
      </c>
      <c r="B329" s="21">
        <v>0.88819999999999999</v>
      </c>
      <c r="C329" s="16">
        <f t="shared" si="5"/>
        <v>0.88819999999999999</v>
      </c>
    </row>
    <row r="330" spans="1:3" ht="15.75" thickBot="1">
      <c r="A330" s="20">
        <v>36979</v>
      </c>
      <c r="B330" s="19">
        <v>0.88070000000000004</v>
      </c>
      <c r="C330" s="16">
        <f t="shared" si="5"/>
        <v>0.88070000000000004</v>
      </c>
    </row>
    <row r="331" spans="1:3" ht="15.75" thickBot="1">
      <c r="A331" s="22">
        <v>36980</v>
      </c>
      <c r="B331" s="21">
        <v>0.87939999999999996</v>
      </c>
      <c r="C331" s="16">
        <f t="shared" si="5"/>
        <v>0.87939999999999996</v>
      </c>
    </row>
    <row r="332" spans="1:3" ht="15.75" thickBot="1">
      <c r="A332" s="20">
        <v>36983</v>
      </c>
      <c r="B332" s="19">
        <v>0.88239999999999996</v>
      </c>
      <c r="C332" s="16">
        <f t="shared" si="5"/>
        <v>0.88239999999999996</v>
      </c>
    </row>
    <row r="333" spans="1:3" ht="15.75" thickBot="1">
      <c r="A333" s="22">
        <v>36984</v>
      </c>
      <c r="B333" s="21">
        <v>0.89300000000000002</v>
      </c>
      <c r="C333" s="16">
        <f t="shared" si="5"/>
        <v>0.89300000000000002</v>
      </c>
    </row>
    <row r="334" spans="1:3" ht="15.75" thickBot="1">
      <c r="A334" s="20">
        <v>36985</v>
      </c>
      <c r="B334" s="19">
        <v>0.90129999999999999</v>
      </c>
      <c r="C334" s="16">
        <f t="shared" si="5"/>
        <v>0.90129999999999999</v>
      </c>
    </row>
    <row r="335" spans="1:3" ht="15.75" thickBot="1">
      <c r="A335" s="22">
        <v>36986</v>
      </c>
      <c r="B335" s="21">
        <v>0.89759999999999995</v>
      </c>
      <c r="C335" s="16">
        <f t="shared" si="5"/>
        <v>0.89759999999999995</v>
      </c>
    </row>
    <row r="336" spans="1:3" ht="15.75" thickBot="1">
      <c r="A336" s="20">
        <v>36987</v>
      </c>
      <c r="B336" s="19">
        <v>0.9002</v>
      </c>
      <c r="C336" s="16">
        <f t="shared" si="5"/>
        <v>0.9002</v>
      </c>
    </row>
    <row r="337" spans="1:3" ht="15.75" thickBot="1">
      <c r="A337" s="22">
        <v>36990</v>
      </c>
      <c r="B337" s="21">
        <v>0.90139999999999998</v>
      </c>
      <c r="C337" s="16">
        <f t="shared" si="5"/>
        <v>0.90139999999999998</v>
      </c>
    </row>
    <row r="338" spans="1:3" ht="15.75" thickBot="1">
      <c r="A338" s="20">
        <v>36991</v>
      </c>
      <c r="B338" s="19">
        <v>0.88839999999999997</v>
      </c>
      <c r="C338" s="16">
        <f t="shared" si="5"/>
        <v>0.88839999999999997</v>
      </c>
    </row>
    <row r="339" spans="1:3" ht="15.75" thickBot="1">
      <c r="A339" s="22">
        <v>36992</v>
      </c>
      <c r="B339" s="21">
        <v>0.88560000000000005</v>
      </c>
      <c r="C339" s="16">
        <f t="shared" si="5"/>
        <v>0.88560000000000005</v>
      </c>
    </row>
    <row r="340" spans="1:3" ht="15.75" thickBot="1">
      <c r="A340" s="20">
        <v>36993</v>
      </c>
      <c r="B340" s="19">
        <v>0.89219999999999999</v>
      </c>
      <c r="C340" s="16">
        <f t="shared" si="5"/>
        <v>0.89219999999999999</v>
      </c>
    </row>
    <row r="341" spans="1:3" ht="15.75" thickBot="1">
      <c r="A341" s="22">
        <v>36994</v>
      </c>
      <c r="B341" s="21">
        <v>0.88880000000000003</v>
      </c>
      <c r="C341" s="16">
        <f t="shared" si="5"/>
        <v>0.88880000000000003</v>
      </c>
    </row>
    <row r="342" spans="1:3" ht="15.75" thickBot="1">
      <c r="A342" s="20">
        <v>36997</v>
      </c>
      <c r="B342" s="19">
        <v>0.88619999999999999</v>
      </c>
      <c r="C342" s="16">
        <f t="shared" si="5"/>
        <v>0.88619999999999999</v>
      </c>
    </row>
    <row r="343" spans="1:3" ht="15.75" thickBot="1">
      <c r="A343" s="22">
        <v>36998</v>
      </c>
      <c r="B343" s="21">
        <v>0.88139999999999996</v>
      </c>
      <c r="C343" s="16">
        <f t="shared" si="5"/>
        <v>0.88139999999999996</v>
      </c>
    </row>
    <row r="344" spans="1:3" ht="15.75" thickBot="1">
      <c r="A344" s="20">
        <v>36999</v>
      </c>
      <c r="B344" s="19">
        <v>0.88160000000000005</v>
      </c>
      <c r="C344" s="16">
        <f t="shared" si="5"/>
        <v>0.88160000000000005</v>
      </c>
    </row>
    <row r="345" spans="1:3" ht="15.75" thickBot="1">
      <c r="A345" s="22">
        <v>37000</v>
      </c>
      <c r="B345" s="21">
        <v>0.89090000000000003</v>
      </c>
      <c r="C345" s="16">
        <f t="shared" si="5"/>
        <v>0.89090000000000003</v>
      </c>
    </row>
    <row r="346" spans="1:3" ht="15.75" thickBot="1">
      <c r="A346" s="20">
        <v>37001</v>
      </c>
      <c r="B346" s="19">
        <v>0.9032</v>
      </c>
      <c r="C346" s="16">
        <f t="shared" si="5"/>
        <v>0.9032</v>
      </c>
    </row>
    <row r="347" spans="1:3" ht="15.75" thickBot="1">
      <c r="A347" s="22">
        <v>37004</v>
      </c>
      <c r="B347" s="21">
        <v>0.89600000000000002</v>
      </c>
      <c r="C347" s="16">
        <f t="shared" si="5"/>
        <v>0.89600000000000002</v>
      </c>
    </row>
    <row r="348" spans="1:3" ht="15.75" thickBot="1">
      <c r="A348" s="20">
        <v>37005</v>
      </c>
      <c r="B348" s="19">
        <v>0.89459999999999995</v>
      </c>
      <c r="C348" s="16">
        <f t="shared" si="5"/>
        <v>0.89459999999999995</v>
      </c>
    </row>
    <row r="349" spans="1:3" ht="15.75" thickBot="1">
      <c r="A349" s="22">
        <v>37006</v>
      </c>
      <c r="B349" s="21">
        <v>0.8972</v>
      </c>
      <c r="C349" s="16">
        <f t="shared" si="5"/>
        <v>0.8972</v>
      </c>
    </row>
    <row r="350" spans="1:3" ht="15.75" thickBot="1">
      <c r="A350" s="20">
        <v>37007</v>
      </c>
      <c r="B350" s="19">
        <v>0.90110000000000001</v>
      </c>
      <c r="C350" s="16">
        <f t="shared" si="5"/>
        <v>0.90110000000000001</v>
      </c>
    </row>
    <row r="351" spans="1:3" ht="15.75" thickBot="1">
      <c r="A351" s="22">
        <v>37008</v>
      </c>
      <c r="B351" s="21">
        <v>0.89239999999999997</v>
      </c>
      <c r="C351" s="16">
        <f t="shared" si="5"/>
        <v>0.89239999999999997</v>
      </c>
    </row>
    <row r="352" spans="1:3" ht="15.75" thickBot="1">
      <c r="A352" s="20">
        <v>37011</v>
      </c>
      <c r="B352" s="19">
        <v>0.88739999999999997</v>
      </c>
      <c r="C352" s="16">
        <f t="shared" si="5"/>
        <v>0.88739999999999997</v>
      </c>
    </row>
    <row r="353" spans="1:3" ht="15.75" thickBot="1">
      <c r="A353" s="24" t="s">
        <v>653</v>
      </c>
      <c r="B353" s="21">
        <v>0.89370000000000005</v>
      </c>
      <c r="C353" s="16">
        <f t="shared" si="5"/>
        <v>0.89370000000000005</v>
      </c>
    </row>
    <row r="354" spans="1:3" ht="15.75" thickBot="1">
      <c r="A354" s="23" t="s">
        <v>652</v>
      </c>
      <c r="B354" s="19">
        <v>0.89249999999999996</v>
      </c>
      <c r="C354" s="16">
        <f t="shared" si="5"/>
        <v>0.89249999999999996</v>
      </c>
    </row>
    <row r="355" spans="1:3" ht="15.75" thickBot="1">
      <c r="A355" s="24" t="s">
        <v>651</v>
      </c>
      <c r="B355" s="21">
        <v>0.8891</v>
      </c>
      <c r="C355" s="16">
        <f t="shared" si="5"/>
        <v>0.8891</v>
      </c>
    </row>
    <row r="356" spans="1:3" ht="15.75" thickBot="1">
      <c r="A356" s="23" t="s">
        <v>650</v>
      </c>
      <c r="B356" s="19">
        <v>0.89339999999999997</v>
      </c>
      <c r="C356" s="16">
        <f t="shared" si="5"/>
        <v>0.89339999999999997</v>
      </c>
    </row>
    <row r="357" spans="1:3" ht="15.75" thickBot="1">
      <c r="A357" s="24" t="s">
        <v>649</v>
      </c>
      <c r="B357" s="21">
        <v>0.89159999999999995</v>
      </c>
      <c r="C357" s="16">
        <f t="shared" si="5"/>
        <v>0.89159999999999995</v>
      </c>
    </row>
    <row r="358" spans="1:3" ht="15.75" thickBot="1">
      <c r="A358" s="23" t="s">
        <v>648</v>
      </c>
      <c r="B358" s="19">
        <v>0.88480000000000003</v>
      </c>
      <c r="C358" s="16">
        <f t="shared" si="5"/>
        <v>0.88480000000000003</v>
      </c>
    </row>
    <row r="359" spans="1:3" ht="15.75" thickBot="1">
      <c r="A359" s="24" t="s">
        <v>647</v>
      </c>
      <c r="B359" s="21">
        <v>0.88449999999999995</v>
      </c>
      <c r="C359" s="16">
        <f t="shared" si="5"/>
        <v>0.88449999999999995</v>
      </c>
    </row>
    <row r="360" spans="1:3" ht="15.75" thickBot="1">
      <c r="A360" s="23" t="s">
        <v>646</v>
      </c>
      <c r="B360" s="19">
        <v>0.87919999999999998</v>
      </c>
      <c r="C360" s="16">
        <f t="shared" si="5"/>
        <v>0.87919999999999998</v>
      </c>
    </row>
    <row r="361" spans="1:3" ht="15.75" thickBot="1">
      <c r="A361" s="24" t="s">
        <v>645</v>
      </c>
      <c r="B361" s="21">
        <v>0.87590000000000001</v>
      </c>
      <c r="C361" s="16">
        <f t="shared" si="5"/>
        <v>0.87590000000000001</v>
      </c>
    </row>
    <row r="362" spans="1:3" ht="15.75" thickBot="1">
      <c r="A362" s="23" t="s">
        <v>644</v>
      </c>
      <c r="B362" s="19">
        <v>0.87480000000000002</v>
      </c>
      <c r="C362" s="16">
        <f t="shared" si="5"/>
        <v>0.87480000000000002</v>
      </c>
    </row>
    <row r="363" spans="1:3" ht="15.75" thickBot="1">
      <c r="A363" s="24" t="s">
        <v>643</v>
      </c>
      <c r="B363" s="21">
        <v>0.87880000000000003</v>
      </c>
      <c r="C363" s="16">
        <f t="shared" si="5"/>
        <v>0.87880000000000003</v>
      </c>
    </row>
    <row r="364" spans="1:3" ht="15.75" thickBot="1">
      <c r="A364" s="23" t="s">
        <v>642</v>
      </c>
      <c r="B364" s="19">
        <v>0.88419999999999999</v>
      </c>
      <c r="C364" s="16">
        <f t="shared" si="5"/>
        <v>0.88419999999999999</v>
      </c>
    </row>
    <row r="365" spans="1:3" ht="15.75" thickBot="1">
      <c r="A365" s="24" t="s">
        <v>641</v>
      </c>
      <c r="B365" s="21">
        <v>0.88280000000000003</v>
      </c>
      <c r="C365" s="16">
        <f t="shared" si="5"/>
        <v>0.88280000000000003</v>
      </c>
    </row>
    <row r="366" spans="1:3" ht="15.75" thickBot="1">
      <c r="A366" s="23" t="s">
        <v>640</v>
      </c>
      <c r="B366" s="19">
        <v>0.87739999999999996</v>
      </c>
      <c r="C366" s="16">
        <f t="shared" si="5"/>
        <v>0.87739999999999996</v>
      </c>
    </row>
    <row r="367" spans="1:3" ht="15.75" thickBot="1">
      <c r="A367" s="24" t="s">
        <v>639</v>
      </c>
      <c r="B367" s="21">
        <v>0.87619999999999998</v>
      </c>
      <c r="C367" s="16">
        <f t="shared" si="5"/>
        <v>0.87619999999999998</v>
      </c>
    </row>
    <row r="368" spans="1:3" ht="15.75" thickBot="1">
      <c r="A368" s="23" t="s">
        <v>638</v>
      </c>
      <c r="B368" s="19">
        <v>0.86570000000000003</v>
      </c>
      <c r="C368" s="16">
        <f t="shared" si="5"/>
        <v>0.86570000000000003</v>
      </c>
    </row>
    <row r="369" spans="1:3" ht="15.75" thickBot="1">
      <c r="A369" s="24" t="s">
        <v>637</v>
      </c>
      <c r="B369" s="21">
        <v>0.85980000000000001</v>
      </c>
      <c r="C369" s="16">
        <f t="shared" si="5"/>
        <v>0.85980000000000001</v>
      </c>
    </row>
    <row r="370" spans="1:3" ht="15.75" thickBot="1">
      <c r="A370" s="23" t="s">
        <v>636</v>
      </c>
      <c r="B370" s="19">
        <v>0.85699999999999998</v>
      </c>
      <c r="C370" s="16">
        <f t="shared" si="5"/>
        <v>0.85699999999999998</v>
      </c>
    </row>
    <row r="371" spans="1:3" ht="15.75" thickBot="1">
      <c r="A371" s="24" t="s">
        <v>635</v>
      </c>
      <c r="B371" s="21">
        <v>0.85770000000000002</v>
      </c>
      <c r="C371" s="16">
        <f t="shared" si="5"/>
        <v>0.85770000000000002</v>
      </c>
    </row>
    <row r="372" spans="1:3" ht="15.75" thickBot="1">
      <c r="A372" s="23" t="s">
        <v>634</v>
      </c>
      <c r="B372" s="19" t="s">
        <v>53</v>
      </c>
      <c r="C372" s="16" t="str">
        <f t="shared" si="5"/>
        <v/>
      </c>
    </row>
    <row r="373" spans="1:3" ht="15.75" thickBot="1">
      <c r="A373" s="24" t="s">
        <v>633</v>
      </c>
      <c r="B373" s="21">
        <v>0.85470000000000002</v>
      </c>
      <c r="C373" s="16">
        <f t="shared" si="5"/>
        <v>0.85470000000000002</v>
      </c>
    </row>
    <row r="374" spans="1:3" ht="15.75" thickBot="1">
      <c r="A374" s="23" t="s">
        <v>632</v>
      </c>
      <c r="B374" s="19">
        <v>0.85760000000000003</v>
      </c>
      <c r="C374" s="16">
        <f t="shared" si="5"/>
        <v>0.85760000000000003</v>
      </c>
    </row>
    <row r="375" spans="1:3" ht="15.75" thickBot="1">
      <c r="A375" s="24" t="s">
        <v>631</v>
      </c>
      <c r="B375" s="21">
        <v>0.84550000000000003</v>
      </c>
      <c r="C375" s="16">
        <f t="shared" si="5"/>
        <v>0.84550000000000003</v>
      </c>
    </row>
    <row r="376" spans="1:3" ht="15.75" thickBot="1">
      <c r="A376" s="20">
        <v>37043</v>
      </c>
      <c r="B376" s="19">
        <v>0.84519999999999995</v>
      </c>
      <c r="C376" s="16">
        <f t="shared" si="5"/>
        <v>0.84519999999999995</v>
      </c>
    </row>
    <row r="377" spans="1:3" ht="15.75" thickBot="1">
      <c r="A377" s="22">
        <v>37046</v>
      </c>
      <c r="B377" s="21">
        <v>0.84489999999999998</v>
      </c>
      <c r="C377" s="16">
        <f t="shared" si="5"/>
        <v>0.84489999999999998</v>
      </c>
    </row>
    <row r="378" spans="1:3" ht="15.75" thickBot="1">
      <c r="A378" s="20">
        <v>37047</v>
      </c>
      <c r="B378" s="19">
        <v>0.85040000000000004</v>
      </c>
      <c r="C378" s="16">
        <f t="shared" si="5"/>
        <v>0.85040000000000004</v>
      </c>
    </row>
    <row r="379" spans="1:3" ht="15.75" thickBot="1">
      <c r="A379" s="22">
        <v>37048</v>
      </c>
      <c r="B379" s="21">
        <v>0.84519999999999995</v>
      </c>
      <c r="C379" s="16">
        <f t="shared" si="5"/>
        <v>0.84519999999999995</v>
      </c>
    </row>
    <row r="380" spans="1:3" ht="15.75" thickBot="1">
      <c r="A380" s="20">
        <v>37049</v>
      </c>
      <c r="B380" s="19">
        <v>0.85060000000000002</v>
      </c>
      <c r="C380" s="16">
        <f t="shared" si="5"/>
        <v>0.85060000000000002</v>
      </c>
    </row>
    <row r="381" spans="1:3" ht="15.75" thickBot="1">
      <c r="A381" s="22">
        <v>37050</v>
      </c>
      <c r="B381" s="21">
        <v>0.85050000000000003</v>
      </c>
      <c r="C381" s="16">
        <f t="shared" si="5"/>
        <v>0.85050000000000003</v>
      </c>
    </row>
    <row r="382" spans="1:3" ht="15.75" thickBot="1">
      <c r="A382" s="20">
        <v>37053</v>
      </c>
      <c r="B382" s="19">
        <v>0.84250000000000003</v>
      </c>
      <c r="C382" s="16">
        <f t="shared" si="5"/>
        <v>0.84250000000000003</v>
      </c>
    </row>
    <row r="383" spans="1:3" ht="15.75" thickBot="1">
      <c r="A383" s="22">
        <v>37054</v>
      </c>
      <c r="B383" s="21">
        <v>0.84789999999999999</v>
      </c>
      <c r="C383" s="16">
        <f t="shared" si="5"/>
        <v>0.84789999999999999</v>
      </c>
    </row>
    <row r="384" spans="1:3" ht="15.75" thickBot="1">
      <c r="A384" s="20">
        <v>37055</v>
      </c>
      <c r="B384" s="19">
        <v>0.85360000000000003</v>
      </c>
      <c r="C384" s="16">
        <f t="shared" si="5"/>
        <v>0.85360000000000003</v>
      </c>
    </row>
    <row r="385" spans="1:3" ht="15.75" thickBot="1">
      <c r="A385" s="22">
        <v>37056</v>
      </c>
      <c r="B385" s="21">
        <v>0.85980000000000001</v>
      </c>
      <c r="C385" s="16">
        <f t="shared" si="5"/>
        <v>0.85980000000000001</v>
      </c>
    </row>
    <row r="386" spans="1:3" ht="15.75" thickBot="1">
      <c r="A386" s="20">
        <v>37057</v>
      </c>
      <c r="B386" s="19">
        <v>0.86280000000000001</v>
      </c>
      <c r="C386" s="16">
        <f t="shared" si="5"/>
        <v>0.86280000000000001</v>
      </c>
    </row>
    <row r="387" spans="1:3" ht="15.75" thickBot="1">
      <c r="A387" s="22">
        <v>37060</v>
      </c>
      <c r="B387" s="21">
        <v>0.86099999999999999</v>
      </c>
      <c r="C387" s="16">
        <f t="shared" si="5"/>
        <v>0.86099999999999999</v>
      </c>
    </row>
    <row r="388" spans="1:3" ht="15.75" thickBot="1">
      <c r="A388" s="20">
        <v>37061</v>
      </c>
      <c r="B388" s="19">
        <v>0.85580000000000001</v>
      </c>
      <c r="C388" s="16">
        <f t="shared" si="5"/>
        <v>0.85580000000000001</v>
      </c>
    </row>
    <row r="389" spans="1:3" ht="15.75" thickBot="1">
      <c r="A389" s="22">
        <v>37062</v>
      </c>
      <c r="B389" s="21">
        <v>0.85060000000000002</v>
      </c>
      <c r="C389" s="16">
        <f t="shared" si="5"/>
        <v>0.85060000000000002</v>
      </c>
    </row>
    <row r="390" spans="1:3" ht="15.75" thickBot="1">
      <c r="A390" s="20">
        <v>37063</v>
      </c>
      <c r="B390" s="19">
        <v>0.85440000000000005</v>
      </c>
      <c r="C390" s="16">
        <f t="shared" si="5"/>
        <v>0.85440000000000005</v>
      </c>
    </row>
    <row r="391" spans="1:3" ht="15.75" thickBot="1">
      <c r="A391" s="22">
        <v>37064</v>
      </c>
      <c r="B391" s="21">
        <v>0.85699999999999998</v>
      </c>
      <c r="C391" s="16">
        <f t="shared" ref="C391:C454" si="6">IF(ISNUMBER(B391),B391,"")</f>
        <v>0.85699999999999998</v>
      </c>
    </row>
    <row r="392" spans="1:3" ht="15.75" thickBot="1">
      <c r="A392" s="20">
        <v>37067</v>
      </c>
      <c r="B392" s="19">
        <v>0.86109999999999998</v>
      </c>
      <c r="C392" s="16">
        <f t="shared" si="6"/>
        <v>0.86109999999999998</v>
      </c>
    </row>
    <row r="393" spans="1:3" ht="15.75" thickBot="1">
      <c r="A393" s="22">
        <v>37068</v>
      </c>
      <c r="B393" s="21">
        <v>0.86229999999999996</v>
      </c>
      <c r="C393" s="16">
        <f t="shared" si="6"/>
        <v>0.86229999999999996</v>
      </c>
    </row>
    <row r="394" spans="1:3" ht="15.75" thickBot="1">
      <c r="A394" s="20">
        <v>37069</v>
      </c>
      <c r="B394" s="19">
        <v>0.86209999999999998</v>
      </c>
      <c r="C394" s="16">
        <f t="shared" si="6"/>
        <v>0.86209999999999998</v>
      </c>
    </row>
    <row r="395" spans="1:3" ht="15.75" thickBot="1">
      <c r="A395" s="22">
        <v>37070</v>
      </c>
      <c r="B395" s="21">
        <v>0.84699999999999998</v>
      </c>
      <c r="C395" s="16">
        <f t="shared" si="6"/>
        <v>0.84699999999999998</v>
      </c>
    </row>
    <row r="396" spans="1:3" ht="15.75" thickBot="1">
      <c r="A396" s="20">
        <v>37071</v>
      </c>
      <c r="B396" s="19">
        <v>0.84740000000000004</v>
      </c>
      <c r="C396" s="16">
        <f t="shared" si="6"/>
        <v>0.84740000000000004</v>
      </c>
    </row>
    <row r="397" spans="1:3" ht="15.75" thickBot="1">
      <c r="A397" s="22">
        <v>37074</v>
      </c>
      <c r="B397" s="21">
        <v>0.84550000000000003</v>
      </c>
      <c r="C397" s="16">
        <f t="shared" si="6"/>
        <v>0.84550000000000003</v>
      </c>
    </row>
    <row r="398" spans="1:3" ht="15.75" thickBot="1">
      <c r="A398" s="20">
        <v>37075</v>
      </c>
      <c r="B398" s="19">
        <v>0.84770000000000001</v>
      </c>
      <c r="C398" s="16">
        <f t="shared" si="6"/>
        <v>0.84770000000000001</v>
      </c>
    </row>
    <row r="399" spans="1:3" ht="15.75" thickBot="1">
      <c r="A399" s="22">
        <v>37076</v>
      </c>
      <c r="B399" s="21" t="s">
        <v>53</v>
      </c>
      <c r="C399" s="16" t="str">
        <f t="shared" si="6"/>
        <v/>
      </c>
    </row>
    <row r="400" spans="1:3" ht="15.75" thickBot="1">
      <c r="A400" s="20">
        <v>37077</v>
      </c>
      <c r="B400" s="19">
        <v>0.83699999999999997</v>
      </c>
      <c r="C400" s="16">
        <f t="shared" si="6"/>
        <v>0.83699999999999997</v>
      </c>
    </row>
    <row r="401" spans="1:3" ht="15.75" thickBot="1">
      <c r="A401" s="22">
        <v>37078</v>
      </c>
      <c r="B401" s="21">
        <v>0.84650000000000003</v>
      </c>
      <c r="C401" s="16">
        <f t="shared" si="6"/>
        <v>0.84650000000000003</v>
      </c>
    </row>
    <row r="402" spans="1:3" ht="15.75" thickBot="1">
      <c r="A402" s="20">
        <v>37081</v>
      </c>
      <c r="B402" s="19">
        <v>0.84740000000000004</v>
      </c>
      <c r="C402" s="16">
        <f t="shared" si="6"/>
        <v>0.84740000000000004</v>
      </c>
    </row>
    <row r="403" spans="1:3" ht="15.75" thickBot="1">
      <c r="A403" s="22">
        <v>37082</v>
      </c>
      <c r="B403" s="21">
        <v>0.85570000000000002</v>
      </c>
      <c r="C403" s="16">
        <f t="shared" si="6"/>
        <v>0.85570000000000002</v>
      </c>
    </row>
    <row r="404" spans="1:3" ht="15.75" thickBot="1">
      <c r="A404" s="20">
        <v>37083</v>
      </c>
      <c r="B404" s="19">
        <v>0.86140000000000005</v>
      </c>
      <c r="C404" s="16">
        <f t="shared" si="6"/>
        <v>0.86140000000000005</v>
      </c>
    </row>
    <row r="405" spans="1:3" ht="15.75" thickBot="1">
      <c r="A405" s="22">
        <v>37084</v>
      </c>
      <c r="B405" s="21">
        <v>0.85299999999999998</v>
      </c>
      <c r="C405" s="16">
        <f t="shared" si="6"/>
        <v>0.85299999999999998</v>
      </c>
    </row>
    <row r="406" spans="1:3" ht="15.75" thickBot="1">
      <c r="A406" s="20">
        <v>37085</v>
      </c>
      <c r="B406" s="19">
        <v>0.85270000000000001</v>
      </c>
      <c r="C406" s="16">
        <f t="shared" si="6"/>
        <v>0.85270000000000001</v>
      </c>
    </row>
    <row r="407" spans="1:3" ht="15.75" thickBot="1">
      <c r="A407" s="22">
        <v>37088</v>
      </c>
      <c r="B407" s="21">
        <v>0.85489999999999999</v>
      </c>
      <c r="C407" s="16">
        <f t="shared" si="6"/>
        <v>0.85489999999999999</v>
      </c>
    </row>
    <row r="408" spans="1:3" ht="15.75" thickBot="1">
      <c r="A408" s="20">
        <v>37089</v>
      </c>
      <c r="B408" s="19">
        <v>0.85489999999999999</v>
      </c>
      <c r="C408" s="16">
        <f t="shared" si="6"/>
        <v>0.85489999999999999</v>
      </c>
    </row>
    <row r="409" spans="1:3" ht="15.75" thickBot="1">
      <c r="A409" s="22">
        <v>37090</v>
      </c>
      <c r="B409" s="21">
        <v>0.87009999999999998</v>
      </c>
      <c r="C409" s="16">
        <f t="shared" si="6"/>
        <v>0.87009999999999998</v>
      </c>
    </row>
    <row r="410" spans="1:3" ht="15.75" thickBot="1">
      <c r="A410" s="20">
        <v>37091</v>
      </c>
      <c r="B410" s="19">
        <v>0.86899999999999999</v>
      </c>
      <c r="C410" s="16">
        <f t="shared" si="6"/>
        <v>0.86899999999999999</v>
      </c>
    </row>
    <row r="411" spans="1:3" ht="15.75" thickBot="1">
      <c r="A411" s="22">
        <v>37092</v>
      </c>
      <c r="B411" s="21">
        <v>0.87129999999999996</v>
      </c>
      <c r="C411" s="16">
        <f t="shared" si="6"/>
        <v>0.87129999999999996</v>
      </c>
    </row>
    <row r="412" spans="1:3" ht="15.75" thickBot="1">
      <c r="A412" s="20">
        <v>37095</v>
      </c>
      <c r="B412" s="19">
        <v>0.86760000000000004</v>
      </c>
      <c r="C412" s="16">
        <f t="shared" si="6"/>
        <v>0.86760000000000004</v>
      </c>
    </row>
    <row r="413" spans="1:3" ht="15.75" thickBot="1">
      <c r="A413" s="22">
        <v>37096</v>
      </c>
      <c r="B413" s="21">
        <v>0.87519999999999998</v>
      </c>
      <c r="C413" s="16">
        <f t="shared" si="6"/>
        <v>0.87519999999999998</v>
      </c>
    </row>
    <row r="414" spans="1:3" ht="15.75" thickBot="1">
      <c r="A414" s="20">
        <v>37097</v>
      </c>
      <c r="B414" s="19">
        <v>0.87970000000000004</v>
      </c>
      <c r="C414" s="16">
        <f t="shared" si="6"/>
        <v>0.87970000000000004</v>
      </c>
    </row>
    <row r="415" spans="1:3" ht="15.75" thickBot="1">
      <c r="A415" s="22">
        <v>37098</v>
      </c>
      <c r="B415" s="21">
        <v>0.87649999999999995</v>
      </c>
      <c r="C415" s="16">
        <f t="shared" si="6"/>
        <v>0.87649999999999995</v>
      </c>
    </row>
    <row r="416" spans="1:3" ht="15.75" thickBot="1">
      <c r="A416" s="20">
        <v>37099</v>
      </c>
      <c r="B416" s="19">
        <v>0.87490000000000001</v>
      </c>
      <c r="C416" s="16">
        <f t="shared" si="6"/>
        <v>0.87490000000000001</v>
      </c>
    </row>
    <row r="417" spans="1:3" ht="15.75" thickBot="1">
      <c r="A417" s="22">
        <v>37102</v>
      </c>
      <c r="B417" s="21">
        <v>0.875</v>
      </c>
      <c r="C417" s="16">
        <f t="shared" si="6"/>
        <v>0.875</v>
      </c>
    </row>
    <row r="418" spans="1:3" ht="15.75" thickBot="1">
      <c r="A418" s="20">
        <v>37103</v>
      </c>
      <c r="B418" s="19">
        <v>0.87519999999999998</v>
      </c>
      <c r="C418" s="16">
        <f t="shared" si="6"/>
        <v>0.87519999999999998</v>
      </c>
    </row>
    <row r="419" spans="1:3" ht="15.75" thickBot="1">
      <c r="A419" s="22">
        <v>37104</v>
      </c>
      <c r="B419" s="21">
        <v>0.87929999999999997</v>
      </c>
      <c r="C419" s="16">
        <f t="shared" si="6"/>
        <v>0.87929999999999997</v>
      </c>
    </row>
    <row r="420" spans="1:3" ht="15.75" thickBot="1">
      <c r="A420" s="20">
        <v>37105</v>
      </c>
      <c r="B420" s="19">
        <v>0.88129999999999997</v>
      </c>
      <c r="C420" s="16">
        <f t="shared" si="6"/>
        <v>0.88129999999999997</v>
      </c>
    </row>
    <row r="421" spans="1:3" ht="15.75" thickBot="1">
      <c r="A421" s="22">
        <v>37106</v>
      </c>
      <c r="B421" s="21">
        <v>0.88429999999999997</v>
      </c>
      <c r="C421" s="16">
        <f t="shared" si="6"/>
        <v>0.88429999999999997</v>
      </c>
    </row>
    <row r="422" spans="1:3" ht="15.75" thickBot="1">
      <c r="A422" s="20">
        <v>37109</v>
      </c>
      <c r="B422" s="19">
        <v>0.88019999999999998</v>
      </c>
      <c r="C422" s="16">
        <f t="shared" si="6"/>
        <v>0.88019999999999998</v>
      </c>
    </row>
    <row r="423" spans="1:3" ht="15.75" thickBot="1">
      <c r="A423" s="22">
        <v>37110</v>
      </c>
      <c r="B423" s="21">
        <v>0.87749999999999995</v>
      </c>
      <c r="C423" s="16">
        <f t="shared" si="6"/>
        <v>0.87749999999999995</v>
      </c>
    </row>
    <row r="424" spans="1:3" ht="15.75" thickBot="1">
      <c r="A424" s="20">
        <v>37111</v>
      </c>
      <c r="B424" s="19">
        <v>0.87780000000000002</v>
      </c>
      <c r="C424" s="16">
        <f t="shared" si="6"/>
        <v>0.87780000000000002</v>
      </c>
    </row>
    <row r="425" spans="1:3" ht="15.75" thickBot="1">
      <c r="A425" s="22">
        <v>37112</v>
      </c>
      <c r="B425" s="21">
        <v>0.88859999999999995</v>
      </c>
      <c r="C425" s="16">
        <f t="shared" si="6"/>
        <v>0.88859999999999995</v>
      </c>
    </row>
    <row r="426" spans="1:3" ht="15.75" thickBot="1">
      <c r="A426" s="20">
        <v>37113</v>
      </c>
      <c r="B426" s="19">
        <v>0.89400000000000002</v>
      </c>
      <c r="C426" s="16">
        <f t="shared" si="6"/>
        <v>0.89400000000000002</v>
      </c>
    </row>
    <row r="427" spans="1:3" ht="15.75" thickBot="1">
      <c r="A427" s="22">
        <v>37116</v>
      </c>
      <c r="B427" s="21">
        <v>0.89829999999999999</v>
      </c>
      <c r="C427" s="16">
        <f t="shared" si="6"/>
        <v>0.89829999999999999</v>
      </c>
    </row>
    <row r="428" spans="1:3" ht="15.75" thickBot="1">
      <c r="A428" s="20">
        <v>37117</v>
      </c>
      <c r="B428" s="19">
        <v>0.90249999999999997</v>
      </c>
      <c r="C428" s="16">
        <f t="shared" si="6"/>
        <v>0.90249999999999997</v>
      </c>
    </row>
    <row r="429" spans="1:3" ht="15.75" thickBot="1">
      <c r="A429" s="22">
        <v>37118</v>
      </c>
      <c r="B429" s="21">
        <v>0.91139999999999999</v>
      </c>
      <c r="C429" s="16">
        <f t="shared" si="6"/>
        <v>0.91139999999999999</v>
      </c>
    </row>
    <row r="430" spans="1:3" ht="15.75" thickBot="1">
      <c r="A430" s="20">
        <v>37119</v>
      </c>
      <c r="B430" s="19">
        <v>0.91379999999999995</v>
      </c>
      <c r="C430" s="16">
        <f t="shared" si="6"/>
        <v>0.91379999999999995</v>
      </c>
    </row>
    <row r="431" spans="1:3" ht="15.75" thickBot="1">
      <c r="A431" s="22">
        <v>37120</v>
      </c>
      <c r="B431" s="21">
        <v>0.91649999999999998</v>
      </c>
      <c r="C431" s="16">
        <f t="shared" si="6"/>
        <v>0.91649999999999998</v>
      </c>
    </row>
    <row r="432" spans="1:3" ht="15.75" thickBot="1">
      <c r="A432" s="20">
        <v>37123</v>
      </c>
      <c r="B432" s="19">
        <v>0.91269999999999996</v>
      </c>
      <c r="C432" s="16">
        <f t="shared" si="6"/>
        <v>0.91269999999999996</v>
      </c>
    </row>
    <row r="433" spans="1:3" ht="15.75" thickBot="1">
      <c r="A433" s="22">
        <v>37124</v>
      </c>
      <c r="B433" s="21">
        <v>0.91149999999999998</v>
      </c>
      <c r="C433" s="16">
        <f t="shared" si="6"/>
        <v>0.91149999999999998</v>
      </c>
    </row>
    <row r="434" spans="1:3" ht="15.75" thickBot="1">
      <c r="A434" s="20">
        <v>37125</v>
      </c>
      <c r="B434" s="19">
        <v>0.9194</v>
      </c>
      <c r="C434" s="16">
        <f t="shared" si="6"/>
        <v>0.9194</v>
      </c>
    </row>
    <row r="435" spans="1:3" ht="15.75" thickBot="1">
      <c r="A435" s="22">
        <v>37126</v>
      </c>
      <c r="B435" s="21">
        <v>0.91659999999999997</v>
      </c>
      <c r="C435" s="16">
        <f t="shared" si="6"/>
        <v>0.91659999999999997</v>
      </c>
    </row>
    <row r="436" spans="1:3" ht="15.75" thickBot="1">
      <c r="A436" s="20">
        <v>37127</v>
      </c>
      <c r="B436" s="19">
        <v>0.91159999999999997</v>
      </c>
      <c r="C436" s="16">
        <f t="shared" si="6"/>
        <v>0.91159999999999997</v>
      </c>
    </row>
    <row r="437" spans="1:3" ht="15.75" thickBot="1">
      <c r="A437" s="22">
        <v>37130</v>
      </c>
      <c r="B437" s="21">
        <v>0.90980000000000005</v>
      </c>
      <c r="C437" s="16">
        <f t="shared" si="6"/>
        <v>0.90980000000000005</v>
      </c>
    </row>
    <row r="438" spans="1:3" ht="15.75" thickBot="1">
      <c r="A438" s="20">
        <v>37131</v>
      </c>
      <c r="B438" s="19">
        <v>0.91020000000000001</v>
      </c>
      <c r="C438" s="16">
        <f t="shared" si="6"/>
        <v>0.91020000000000001</v>
      </c>
    </row>
    <row r="439" spans="1:3" ht="15.75" thickBot="1">
      <c r="A439" s="22">
        <v>37132</v>
      </c>
      <c r="B439" s="21">
        <v>0.90969999999999995</v>
      </c>
      <c r="C439" s="16">
        <f t="shared" si="6"/>
        <v>0.90969999999999995</v>
      </c>
    </row>
    <row r="440" spans="1:3" ht="15.75" thickBot="1">
      <c r="A440" s="20">
        <v>37133</v>
      </c>
      <c r="B440" s="19">
        <v>0.91539999999999999</v>
      </c>
      <c r="C440" s="16">
        <f t="shared" si="6"/>
        <v>0.91539999999999999</v>
      </c>
    </row>
    <row r="441" spans="1:3" ht="15.75" thickBot="1">
      <c r="A441" s="22">
        <v>37134</v>
      </c>
      <c r="B441" s="21">
        <v>0.90900000000000003</v>
      </c>
      <c r="C441" s="16">
        <f t="shared" si="6"/>
        <v>0.90900000000000003</v>
      </c>
    </row>
    <row r="442" spans="1:3" ht="15.75" thickBot="1">
      <c r="A442" s="20">
        <v>37137</v>
      </c>
      <c r="B442" s="19" t="s">
        <v>53</v>
      </c>
      <c r="C442" s="16" t="str">
        <f t="shared" si="6"/>
        <v/>
      </c>
    </row>
    <row r="443" spans="1:3" ht="15.75" thickBot="1">
      <c r="A443" s="22">
        <v>37138</v>
      </c>
      <c r="B443" s="21">
        <v>0.88680000000000003</v>
      </c>
      <c r="C443" s="16">
        <f t="shared" si="6"/>
        <v>0.88680000000000003</v>
      </c>
    </row>
    <row r="444" spans="1:3" ht="15.75" thickBot="1">
      <c r="A444" s="20">
        <v>37139</v>
      </c>
      <c r="B444" s="19">
        <v>0.88970000000000005</v>
      </c>
      <c r="C444" s="16">
        <f t="shared" si="6"/>
        <v>0.88970000000000005</v>
      </c>
    </row>
    <row r="445" spans="1:3" ht="15.75" thickBot="1">
      <c r="A445" s="22">
        <v>37140</v>
      </c>
      <c r="B445" s="21">
        <v>0.89429999999999998</v>
      </c>
      <c r="C445" s="16">
        <f t="shared" si="6"/>
        <v>0.89429999999999998</v>
      </c>
    </row>
    <row r="446" spans="1:3" ht="15.75" thickBot="1">
      <c r="A446" s="20">
        <v>37141</v>
      </c>
      <c r="B446" s="19">
        <v>0.90439999999999998</v>
      </c>
      <c r="C446" s="16">
        <f t="shared" si="6"/>
        <v>0.90439999999999998</v>
      </c>
    </row>
    <row r="447" spans="1:3" ht="15.75" thickBot="1">
      <c r="A447" s="22">
        <v>37144</v>
      </c>
      <c r="B447" s="21">
        <v>0.89880000000000004</v>
      </c>
      <c r="C447" s="16">
        <f t="shared" si="6"/>
        <v>0.89880000000000004</v>
      </c>
    </row>
    <row r="448" spans="1:3" ht="15.75" thickBot="1">
      <c r="A448" s="20">
        <v>37145</v>
      </c>
      <c r="B448" s="19" t="s">
        <v>53</v>
      </c>
      <c r="C448" s="16" t="str">
        <f t="shared" si="6"/>
        <v/>
      </c>
    </row>
    <row r="449" spans="1:3" ht="15.75" thickBot="1">
      <c r="A449" s="22">
        <v>37146</v>
      </c>
      <c r="B449" s="21">
        <v>0.90690000000000004</v>
      </c>
      <c r="C449" s="16">
        <f t="shared" si="6"/>
        <v>0.90690000000000004</v>
      </c>
    </row>
    <row r="450" spans="1:3" ht="15.75" thickBot="1">
      <c r="A450" s="20">
        <v>37147</v>
      </c>
      <c r="B450" s="19">
        <v>0.90890000000000004</v>
      </c>
      <c r="C450" s="16">
        <f t="shared" si="6"/>
        <v>0.90890000000000004</v>
      </c>
    </row>
    <row r="451" spans="1:3" ht="15.75" thickBot="1">
      <c r="A451" s="22">
        <v>37148</v>
      </c>
      <c r="B451" s="21">
        <v>0.91990000000000005</v>
      </c>
      <c r="C451" s="16">
        <f t="shared" si="6"/>
        <v>0.91990000000000005</v>
      </c>
    </row>
    <row r="452" spans="1:3" ht="15.75" thickBot="1">
      <c r="A452" s="20">
        <v>37151</v>
      </c>
      <c r="B452" s="19">
        <v>0.91979999999999995</v>
      </c>
      <c r="C452" s="16">
        <f t="shared" si="6"/>
        <v>0.91979999999999995</v>
      </c>
    </row>
    <row r="453" spans="1:3" ht="15.75" thickBot="1">
      <c r="A453" s="22">
        <v>37152</v>
      </c>
      <c r="B453" s="21">
        <v>0.92330000000000001</v>
      </c>
      <c r="C453" s="16">
        <f t="shared" si="6"/>
        <v>0.92330000000000001</v>
      </c>
    </row>
    <row r="454" spans="1:3" ht="15.75" thickBot="1">
      <c r="A454" s="20">
        <v>37153</v>
      </c>
      <c r="B454" s="19">
        <v>0.93100000000000005</v>
      </c>
      <c r="C454" s="16">
        <f t="shared" si="6"/>
        <v>0.93100000000000005</v>
      </c>
    </row>
    <row r="455" spans="1:3" ht="15.75" thickBot="1">
      <c r="A455" s="22">
        <v>37154</v>
      </c>
      <c r="B455" s="21">
        <v>0.92549999999999999</v>
      </c>
      <c r="C455" s="16">
        <f t="shared" ref="C455:C518" si="7">IF(ISNUMBER(B455),B455,"")</f>
        <v>0.92549999999999999</v>
      </c>
    </row>
    <row r="456" spans="1:3" ht="15.75" thickBot="1">
      <c r="A456" s="20">
        <v>37155</v>
      </c>
      <c r="B456" s="19">
        <v>0.90990000000000004</v>
      </c>
      <c r="C456" s="16">
        <f t="shared" si="7"/>
        <v>0.90990000000000004</v>
      </c>
    </row>
    <row r="457" spans="1:3" ht="15.75" thickBot="1">
      <c r="A457" s="22">
        <v>37158</v>
      </c>
      <c r="B457" s="21">
        <v>0.91349999999999998</v>
      </c>
      <c r="C457" s="16">
        <f t="shared" si="7"/>
        <v>0.91349999999999998</v>
      </c>
    </row>
    <row r="458" spans="1:3" ht="15.75" thickBot="1">
      <c r="A458" s="20">
        <v>37159</v>
      </c>
      <c r="B458" s="19">
        <v>0.92220000000000002</v>
      </c>
      <c r="C458" s="16">
        <f t="shared" si="7"/>
        <v>0.92220000000000002</v>
      </c>
    </row>
    <row r="459" spans="1:3" ht="15.75" thickBot="1">
      <c r="A459" s="22">
        <v>37160</v>
      </c>
      <c r="B459" s="21">
        <v>0.92310000000000003</v>
      </c>
      <c r="C459" s="16">
        <f t="shared" si="7"/>
        <v>0.92310000000000003</v>
      </c>
    </row>
    <row r="460" spans="1:3" ht="15.75" thickBot="1">
      <c r="A460" s="20">
        <v>37161</v>
      </c>
      <c r="B460" s="19">
        <v>0.91810000000000003</v>
      </c>
      <c r="C460" s="16">
        <f t="shared" si="7"/>
        <v>0.91810000000000003</v>
      </c>
    </row>
    <row r="461" spans="1:3" ht="15.75" thickBot="1">
      <c r="A461" s="22">
        <v>37162</v>
      </c>
      <c r="B461" s="21">
        <v>0.90990000000000004</v>
      </c>
      <c r="C461" s="16">
        <f t="shared" si="7"/>
        <v>0.90990000000000004</v>
      </c>
    </row>
    <row r="462" spans="1:3" ht="15.75" thickBot="1">
      <c r="A462" s="23" t="s">
        <v>630</v>
      </c>
      <c r="B462" s="19">
        <v>0.91590000000000005</v>
      </c>
      <c r="C462" s="16">
        <f t="shared" si="7"/>
        <v>0.91590000000000005</v>
      </c>
    </row>
    <row r="463" spans="1:3" ht="15.75" thickBot="1">
      <c r="A463" s="24" t="s">
        <v>629</v>
      </c>
      <c r="B463" s="21">
        <v>0.91490000000000005</v>
      </c>
      <c r="C463" s="16">
        <f t="shared" si="7"/>
        <v>0.91490000000000005</v>
      </c>
    </row>
    <row r="464" spans="1:3" ht="15.75" thickBot="1">
      <c r="A464" s="23" t="s">
        <v>628</v>
      </c>
      <c r="B464" s="19">
        <v>0.91810000000000003</v>
      </c>
      <c r="C464" s="16">
        <f t="shared" si="7"/>
        <v>0.91810000000000003</v>
      </c>
    </row>
    <row r="465" spans="1:3" ht="15.75" thickBot="1">
      <c r="A465" s="24" t="s">
        <v>627</v>
      </c>
      <c r="B465" s="21">
        <v>0.91410000000000002</v>
      </c>
      <c r="C465" s="16">
        <f t="shared" si="7"/>
        <v>0.91410000000000002</v>
      </c>
    </row>
    <row r="466" spans="1:3" ht="15.75" thickBot="1">
      <c r="A466" s="23" t="s">
        <v>626</v>
      </c>
      <c r="B466" s="19">
        <v>0.91679999999999995</v>
      </c>
      <c r="C466" s="16">
        <f t="shared" si="7"/>
        <v>0.91679999999999995</v>
      </c>
    </row>
    <row r="467" spans="1:3" ht="15.75" thickBot="1">
      <c r="A467" s="24" t="s">
        <v>625</v>
      </c>
      <c r="B467" s="21" t="s">
        <v>53</v>
      </c>
      <c r="C467" s="16" t="str">
        <f t="shared" si="7"/>
        <v/>
      </c>
    </row>
    <row r="468" spans="1:3" ht="15.75" thickBot="1">
      <c r="A468" s="23" t="s">
        <v>624</v>
      </c>
      <c r="B468" s="19">
        <v>0.91500000000000004</v>
      </c>
      <c r="C468" s="16">
        <f t="shared" si="7"/>
        <v>0.91500000000000004</v>
      </c>
    </row>
    <row r="469" spans="1:3" ht="15.75" thickBot="1">
      <c r="A469" s="24" t="s">
        <v>623</v>
      </c>
      <c r="B469" s="21">
        <v>0.91180000000000005</v>
      </c>
      <c r="C469" s="16">
        <f t="shared" si="7"/>
        <v>0.91180000000000005</v>
      </c>
    </row>
    <row r="470" spans="1:3" ht="15.75" thickBot="1">
      <c r="A470" s="23" t="s">
        <v>622</v>
      </c>
      <c r="B470" s="19">
        <v>0.90080000000000005</v>
      </c>
      <c r="C470" s="16">
        <f t="shared" si="7"/>
        <v>0.90080000000000005</v>
      </c>
    </row>
    <row r="471" spans="1:3" ht="15.75" thickBot="1">
      <c r="A471" s="24" t="s">
        <v>621</v>
      </c>
      <c r="B471" s="21">
        <v>0.90780000000000005</v>
      </c>
      <c r="C471" s="16">
        <f t="shared" si="7"/>
        <v>0.90780000000000005</v>
      </c>
    </row>
    <row r="472" spans="1:3" ht="15.75" thickBot="1">
      <c r="A472" s="23" t="s">
        <v>620</v>
      </c>
      <c r="B472" s="19">
        <v>0.90769999999999995</v>
      </c>
      <c r="C472" s="16">
        <f t="shared" si="7"/>
        <v>0.90769999999999995</v>
      </c>
    </row>
    <row r="473" spans="1:3" ht="15.75" thickBot="1">
      <c r="A473" s="24" t="s">
        <v>619</v>
      </c>
      <c r="B473" s="21">
        <v>0.90939999999999999</v>
      </c>
      <c r="C473" s="16">
        <f t="shared" si="7"/>
        <v>0.90939999999999999</v>
      </c>
    </row>
    <row r="474" spans="1:3" ht="15.75" thickBot="1">
      <c r="A474" s="23" t="s">
        <v>618</v>
      </c>
      <c r="B474" s="19">
        <v>0.90649999999999997</v>
      </c>
      <c r="C474" s="16">
        <f t="shared" si="7"/>
        <v>0.90649999999999997</v>
      </c>
    </row>
    <row r="475" spans="1:3" ht="15.75" thickBot="1">
      <c r="A475" s="24" t="s">
        <v>617</v>
      </c>
      <c r="B475" s="21">
        <v>0.90249999999999997</v>
      </c>
      <c r="C475" s="16">
        <f t="shared" si="7"/>
        <v>0.90249999999999997</v>
      </c>
    </row>
    <row r="476" spans="1:3" ht="15.75" thickBot="1">
      <c r="A476" s="23" t="s">
        <v>616</v>
      </c>
      <c r="B476" s="19">
        <v>0.89870000000000005</v>
      </c>
      <c r="C476" s="16">
        <f t="shared" si="7"/>
        <v>0.89870000000000005</v>
      </c>
    </row>
    <row r="477" spans="1:3" ht="15.75" thickBot="1">
      <c r="A477" s="24" t="s">
        <v>615</v>
      </c>
      <c r="B477" s="21">
        <v>0.89059999999999995</v>
      </c>
      <c r="C477" s="16">
        <f t="shared" si="7"/>
        <v>0.89059999999999995</v>
      </c>
    </row>
    <row r="478" spans="1:3" ht="15.75" thickBot="1">
      <c r="A478" s="23" t="s">
        <v>614</v>
      </c>
      <c r="B478" s="19">
        <v>0.88929999999999998</v>
      </c>
      <c r="C478" s="16">
        <f t="shared" si="7"/>
        <v>0.88929999999999998</v>
      </c>
    </row>
    <row r="479" spans="1:3" ht="15.75" thickBot="1">
      <c r="A479" s="24" t="s">
        <v>613</v>
      </c>
      <c r="B479" s="21">
        <v>0.89249999999999996</v>
      </c>
      <c r="C479" s="16">
        <f t="shared" si="7"/>
        <v>0.89249999999999996</v>
      </c>
    </row>
    <row r="480" spans="1:3" ht="15.75" thickBot="1">
      <c r="A480" s="23" t="s">
        <v>612</v>
      </c>
      <c r="B480" s="19">
        <v>0.89649999999999996</v>
      </c>
      <c r="C480" s="16">
        <f t="shared" si="7"/>
        <v>0.89649999999999996</v>
      </c>
    </row>
    <row r="481" spans="1:3" ht="15.75" thickBot="1">
      <c r="A481" s="24" t="s">
        <v>611</v>
      </c>
      <c r="B481" s="21">
        <v>0.8921</v>
      </c>
      <c r="C481" s="16">
        <f t="shared" si="7"/>
        <v>0.8921</v>
      </c>
    </row>
    <row r="482" spans="1:3" ht="15.75" thickBot="1">
      <c r="A482" s="23" t="s">
        <v>610</v>
      </c>
      <c r="B482" s="19">
        <v>0.90369999999999995</v>
      </c>
      <c r="C482" s="16">
        <f t="shared" si="7"/>
        <v>0.90369999999999995</v>
      </c>
    </row>
    <row r="483" spans="1:3" ht="15.75" thickBot="1">
      <c r="A483" s="24" t="s">
        <v>609</v>
      </c>
      <c r="B483" s="21">
        <v>0.90600000000000003</v>
      </c>
      <c r="C483" s="16">
        <f t="shared" si="7"/>
        <v>0.90600000000000003</v>
      </c>
    </row>
    <row r="484" spans="1:3" ht="15.75" thickBot="1">
      <c r="A484" s="23" t="s">
        <v>608</v>
      </c>
      <c r="B484" s="19">
        <v>0.89929999999999999</v>
      </c>
      <c r="C484" s="16">
        <f t="shared" si="7"/>
        <v>0.89929999999999999</v>
      </c>
    </row>
    <row r="485" spans="1:3" ht="15.75" thickBot="1">
      <c r="A485" s="22">
        <v>37196</v>
      </c>
      <c r="B485" s="21">
        <v>0.90439999999999998</v>
      </c>
      <c r="C485" s="16">
        <f t="shared" si="7"/>
        <v>0.90439999999999998</v>
      </c>
    </row>
    <row r="486" spans="1:3" ht="15.75" thickBot="1">
      <c r="A486" s="20">
        <v>37197</v>
      </c>
      <c r="B486" s="19">
        <v>0.90369999999999995</v>
      </c>
      <c r="C486" s="16">
        <f t="shared" si="7"/>
        <v>0.90369999999999995</v>
      </c>
    </row>
    <row r="487" spans="1:3" ht="15.75" thickBot="1">
      <c r="A487" s="22">
        <v>37200</v>
      </c>
      <c r="B487" s="21">
        <v>0.89629999999999999</v>
      </c>
      <c r="C487" s="16">
        <f t="shared" si="7"/>
        <v>0.89629999999999999</v>
      </c>
    </row>
    <row r="488" spans="1:3" ht="15.75" thickBot="1">
      <c r="A488" s="20">
        <v>37201</v>
      </c>
      <c r="B488" s="19">
        <v>0.89749999999999996</v>
      </c>
      <c r="C488" s="16">
        <f t="shared" si="7"/>
        <v>0.89749999999999996</v>
      </c>
    </row>
    <row r="489" spans="1:3" ht="15.75" thickBot="1">
      <c r="A489" s="22">
        <v>37202</v>
      </c>
      <c r="B489" s="21">
        <v>0.89990000000000003</v>
      </c>
      <c r="C489" s="16">
        <f t="shared" si="7"/>
        <v>0.89990000000000003</v>
      </c>
    </row>
    <row r="490" spans="1:3" ht="15.75" thickBot="1">
      <c r="A490" s="20">
        <v>37203</v>
      </c>
      <c r="B490" s="19">
        <v>0.89100000000000001</v>
      </c>
      <c r="C490" s="16">
        <f t="shared" si="7"/>
        <v>0.89100000000000001</v>
      </c>
    </row>
    <row r="491" spans="1:3" ht="15.75" thickBot="1">
      <c r="A491" s="22">
        <v>37204</v>
      </c>
      <c r="B491" s="21">
        <v>0.89349999999999996</v>
      </c>
      <c r="C491" s="16">
        <f t="shared" si="7"/>
        <v>0.89349999999999996</v>
      </c>
    </row>
    <row r="492" spans="1:3" ht="15.75" thickBot="1">
      <c r="A492" s="20">
        <v>37207</v>
      </c>
      <c r="B492" s="19" t="s">
        <v>53</v>
      </c>
      <c r="C492" s="16" t="str">
        <f t="shared" si="7"/>
        <v/>
      </c>
    </row>
    <row r="493" spans="1:3" ht="15.75" thickBot="1">
      <c r="A493" s="22">
        <v>37208</v>
      </c>
      <c r="B493" s="21">
        <v>0.88109999999999999</v>
      </c>
      <c r="C493" s="16">
        <f t="shared" si="7"/>
        <v>0.88109999999999999</v>
      </c>
    </row>
    <row r="494" spans="1:3" ht="15.75" thickBot="1">
      <c r="A494" s="20">
        <v>37209</v>
      </c>
      <c r="B494" s="19">
        <v>0.88290000000000002</v>
      </c>
      <c r="C494" s="16">
        <f t="shared" si="7"/>
        <v>0.88290000000000002</v>
      </c>
    </row>
    <row r="495" spans="1:3" ht="15.75" thickBot="1">
      <c r="A495" s="22">
        <v>37210</v>
      </c>
      <c r="B495" s="21">
        <v>0.88129999999999997</v>
      </c>
      <c r="C495" s="16">
        <f t="shared" si="7"/>
        <v>0.88129999999999997</v>
      </c>
    </row>
    <row r="496" spans="1:3" ht="15.75" thickBot="1">
      <c r="A496" s="20">
        <v>37211</v>
      </c>
      <c r="B496" s="19">
        <v>0.88490000000000002</v>
      </c>
      <c r="C496" s="16">
        <f t="shared" si="7"/>
        <v>0.88490000000000002</v>
      </c>
    </row>
    <row r="497" spans="1:3" ht="15.75" thickBot="1">
      <c r="A497" s="22">
        <v>37214</v>
      </c>
      <c r="B497" s="21">
        <v>0.87809999999999999</v>
      </c>
      <c r="C497" s="16">
        <f t="shared" si="7"/>
        <v>0.87809999999999999</v>
      </c>
    </row>
    <row r="498" spans="1:3" ht="15.75" thickBot="1">
      <c r="A498" s="20">
        <v>37215</v>
      </c>
      <c r="B498" s="19">
        <v>0.88319999999999999</v>
      </c>
      <c r="C498" s="16">
        <f t="shared" si="7"/>
        <v>0.88319999999999999</v>
      </c>
    </row>
    <row r="499" spans="1:3" ht="15.75" thickBot="1">
      <c r="A499" s="22">
        <v>37216</v>
      </c>
      <c r="B499" s="21">
        <v>0.87809999999999999</v>
      </c>
      <c r="C499" s="16">
        <f t="shared" si="7"/>
        <v>0.87809999999999999</v>
      </c>
    </row>
    <row r="500" spans="1:3" ht="15.75" thickBot="1">
      <c r="A500" s="20">
        <v>37217</v>
      </c>
      <c r="B500" s="19" t="s">
        <v>53</v>
      </c>
      <c r="C500" s="16" t="str">
        <f t="shared" si="7"/>
        <v/>
      </c>
    </row>
    <row r="501" spans="1:3" ht="15.75" thickBot="1">
      <c r="A501" s="22">
        <v>37218</v>
      </c>
      <c r="B501" s="21">
        <v>0.877</v>
      </c>
      <c r="C501" s="16">
        <f t="shared" si="7"/>
        <v>0.877</v>
      </c>
    </row>
    <row r="502" spans="1:3" ht="15.75" thickBot="1">
      <c r="A502" s="20">
        <v>37221</v>
      </c>
      <c r="B502" s="19">
        <v>0.88109999999999999</v>
      </c>
      <c r="C502" s="16">
        <f t="shared" si="7"/>
        <v>0.88109999999999999</v>
      </c>
    </row>
    <row r="503" spans="1:3" ht="15.75" thickBot="1">
      <c r="A503" s="22">
        <v>37222</v>
      </c>
      <c r="B503" s="21">
        <v>0.88119999999999998</v>
      </c>
      <c r="C503" s="16">
        <f t="shared" si="7"/>
        <v>0.88119999999999998</v>
      </c>
    </row>
    <row r="504" spans="1:3" ht="15.75" thickBot="1">
      <c r="A504" s="20">
        <v>37223</v>
      </c>
      <c r="B504" s="19">
        <v>0.88629999999999998</v>
      </c>
      <c r="C504" s="16">
        <f t="shared" si="7"/>
        <v>0.88629999999999998</v>
      </c>
    </row>
    <row r="505" spans="1:3" ht="15.75" thickBot="1">
      <c r="A505" s="22">
        <v>37224</v>
      </c>
      <c r="B505" s="21">
        <v>0.88790000000000002</v>
      </c>
      <c r="C505" s="16">
        <f t="shared" si="7"/>
        <v>0.88790000000000002</v>
      </c>
    </row>
    <row r="506" spans="1:3" ht="15.75" thickBot="1">
      <c r="A506" s="20">
        <v>37225</v>
      </c>
      <c r="B506" s="19">
        <v>0.89580000000000004</v>
      </c>
      <c r="C506" s="16">
        <f t="shared" si="7"/>
        <v>0.89580000000000004</v>
      </c>
    </row>
    <row r="507" spans="1:3" ht="15.75" thickBot="1">
      <c r="A507" s="22">
        <v>37228</v>
      </c>
      <c r="B507" s="21">
        <v>0.88970000000000005</v>
      </c>
      <c r="C507" s="16">
        <f t="shared" si="7"/>
        <v>0.88970000000000005</v>
      </c>
    </row>
    <row r="508" spans="1:3" ht="15.75" thickBot="1">
      <c r="A508" s="20">
        <v>37229</v>
      </c>
      <c r="B508" s="19">
        <v>0.88980000000000004</v>
      </c>
      <c r="C508" s="16">
        <f t="shared" si="7"/>
        <v>0.88980000000000004</v>
      </c>
    </row>
    <row r="509" spans="1:3" ht="15.75" thickBot="1">
      <c r="A509" s="22">
        <v>37230</v>
      </c>
      <c r="B509" s="21">
        <v>0.88560000000000005</v>
      </c>
      <c r="C509" s="16">
        <f t="shared" si="7"/>
        <v>0.88560000000000005</v>
      </c>
    </row>
    <row r="510" spans="1:3" ht="15.75" thickBot="1">
      <c r="A510" s="20">
        <v>37231</v>
      </c>
      <c r="B510" s="19">
        <v>0.89159999999999995</v>
      </c>
      <c r="C510" s="16">
        <f t="shared" si="7"/>
        <v>0.89159999999999995</v>
      </c>
    </row>
    <row r="511" spans="1:3" ht="15.75" thickBot="1">
      <c r="A511" s="22">
        <v>37232</v>
      </c>
      <c r="B511" s="21">
        <v>0.89049999999999996</v>
      </c>
      <c r="C511" s="16">
        <f t="shared" si="7"/>
        <v>0.89049999999999996</v>
      </c>
    </row>
    <row r="512" spans="1:3" ht="15.75" thickBot="1">
      <c r="A512" s="20">
        <v>37235</v>
      </c>
      <c r="B512" s="19">
        <v>0.88839999999999997</v>
      </c>
      <c r="C512" s="16">
        <f t="shared" si="7"/>
        <v>0.88839999999999997</v>
      </c>
    </row>
    <row r="513" spans="1:3" ht="15.75" thickBot="1">
      <c r="A513" s="22">
        <v>37236</v>
      </c>
      <c r="B513" s="21">
        <v>0.89039999999999997</v>
      </c>
      <c r="C513" s="16">
        <f t="shared" si="7"/>
        <v>0.89039999999999997</v>
      </c>
    </row>
    <row r="514" spans="1:3" ht="15.75" thickBot="1">
      <c r="A514" s="20">
        <v>37237</v>
      </c>
      <c r="B514" s="19">
        <v>0.89449999999999996</v>
      </c>
      <c r="C514" s="16">
        <f t="shared" si="7"/>
        <v>0.89449999999999996</v>
      </c>
    </row>
    <row r="515" spans="1:3" ht="15.75" thickBot="1">
      <c r="A515" s="22">
        <v>37238</v>
      </c>
      <c r="B515" s="21">
        <v>0.89759999999999995</v>
      </c>
      <c r="C515" s="16">
        <f t="shared" si="7"/>
        <v>0.89759999999999995</v>
      </c>
    </row>
    <row r="516" spans="1:3" ht="15.75" thickBot="1">
      <c r="A516" s="20">
        <v>37239</v>
      </c>
      <c r="B516" s="19">
        <v>0.90439999999999998</v>
      </c>
      <c r="C516" s="16">
        <f t="shared" si="7"/>
        <v>0.90439999999999998</v>
      </c>
    </row>
    <row r="517" spans="1:3" ht="15.75" thickBot="1">
      <c r="A517" s="22">
        <v>37242</v>
      </c>
      <c r="B517" s="21">
        <v>0.90400000000000003</v>
      </c>
      <c r="C517" s="16">
        <f t="shared" si="7"/>
        <v>0.90400000000000003</v>
      </c>
    </row>
    <row r="518" spans="1:3" ht="15.75" thickBot="1">
      <c r="A518" s="20">
        <v>37243</v>
      </c>
      <c r="B518" s="19">
        <v>0.90190000000000003</v>
      </c>
      <c r="C518" s="16">
        <f t="shared" si="7"/>
        <v>0.90190000000000003</v>
      </c>
    </row>
    <row r="519" spans="1:3" ht="15.75" thickBot="1">
      <c r="A519" s="22">
        <v>37244</v>
      </c>
      <c r="B519" s="21">
        <v>0.89970000000000006</v>
      </c>
      <c r="C519" s="16">
        <f t="shared" ref="C519:C582" si="8">IF(ISNUMBER(B519),B519,"")</f>
        <v>0.89970000000000006</v>
      </c>
    </row>
    <row r="520" spans="1:3" ht="15.75" thickBot="1">
      <c r="A520" s="20">
        <v>37245</v>
      </c>
      <c r="B520" s="19">
        <v>0.8972</v>
      </c>
      <c r="C520" s="16">
        <f t="shared" si="8"/>
        <v>0.8972</v>
      </c>
    </row>
    <row r="521" spans="1:3" ht="15.75" thickBot="1">
      <c r="A521" s="22">
        <v>37246</v>
      </c>
      <c r="B521" s="21">
        <v>0.88639999999999997</v>
      </c>
      <c r="C521" s="16">
        <f t="shared" si="8"/>
        <v>0.88639999999999997</v>
      </c>
    </row>
    <row r="522" spans="1:3" ht="15.75" thickBot="1">
      <c r="A522" s="20">
        <v>37249</v>
      </c>
      <c r="B522" s="19">
        <v>0.87729999999999997</v>
      </c>
      <c r="C522" s="16">
        <f t="shared" si="8"/>
        <v>0.87729999999999997</v>
      </c>
    </row>
    <row r="523" spans="1:3" ht="15.75" thickBot="1">
      <c r="A523" s="22">
        <v>37250</v>
      </c>
      <c r="B523" s="21" t="s">
        <v>53</v>
      </c>
      <c r="C523" s="16" t="str">
        <f t="shared" si="8"/>
        <v/>
      </c>
    </row>
    <row r="524" spans="1:3" ht="15.75" thickBot="1">
      <c r="A524" s="20">
        <v>37251</v>
      </c>
      <c r="B524" s="19">
        <v>0.87780000000000002</v>
      </c>
      <c r="C524" s="16">
        <f t="shared" si="8"/>
        <v>0.87780000000000002</v>
      </c>
    </row>
    <row r="525" spans="1:3" ht="15.75" thickBot="1">
      <c r="A525" s="22">
        <v>37252</v>
      </c>
      <c r="B525" s="21">
        <v>0.88429999999999997</v>
      </c>
      <c r="C525" s="16">
        <f t="shared" si="8"/>
        <v>0.88429999999999997</v>
      </c>
    </row>
    <row r="526" spans="1:3" ht="15.75" thickBot="1">
      <c r="A526" s="20">
        <v>37253</v>
      </c>
      <c r="B526" s="19">
        <v>0.88219999999999998</v>
      </c>
      <c r="C526" s="16">
        <f t="shared" si="8"/>
        <v>0.88219999999999998</v>
      </c>
    </row>
    <row r="527" spans="1:3" ht="15.75" thickBot="1">
      <c r="A527" s="22">
        <v>37256</v>
      </c>
      <c r="B527" s="21">
        <v>0.8901</v>
      </c>
      <c r="C527" s="16">
        <f t="shared" si="8"/>
        <v>0.8901</v>
      </c>
    </row>
    <row r="528" spans="1:3" ht="15.75" thickBot="1">
      <c r="A528" s="20">
        <v>37257</v>
      </c>
      <c r="B528" s="19" t="s">
        <v>53</v>
      </c>
      <c r="C528" s="16" t="str">
        <f t="shared" si="8"/>
        <v/>
      </c>
    </row>
    <row r="529" spans="1:3" ht="15.75" thickBot="1">
      <c r="A529" s="22">
        <v>37258</v>
      </c>
      <c r="B529" s="21">
        <v>0.90310000000000001</v>
      </c>
      <c r="C529" s="16">
        <f t="shared" si="8"/>
        <v>0.90310000000000001</v>
      </c>
    </row>
    <row r="530" spans="1:3" ht="15.75" thickBot="1">
      <c r="A530" s="20">
        <v>37259</v>
      </c>
      <c r="B530" s="19">
        <v>0.8992</v>
      </c>
      <c r="C530" s="16">
        <f t="shared" si="8"/>
        <v>0.8992</v>
      </c>
    </row>
    <row r="531" spans="1:3" ht="15.75" thickBot="1">
      <c r="A531" s="22">
        <v>37260</v>
      </c>
      <c r="B531" s="21">
        <v>0.89459999999999995</v>
      </c>
      <c r="C531" s="16">
        <f t="shared" si="8"/>
        <v>0.89459999999999995</v>
      </c>
    </row>
    <row r="532" spans="1:3" ht="15.75" thickBot="1">
      <c r="A532" s="20">
        <v>37263</v>
      </c>
      <c r="B532" s="19">
        <v>0.8931</v>
      </c>
      <c r="C532" s="16">
        <f t="shared" si="8"/>
        <v>0.8931</v>
      </c>
    </row>
    <row r="533" spans="1:3" ht="15.75" thickBot="1">
      <c r="A533" s="22">
        <v>37264</v>
      </c>
      <c r="B533" s="21">
        <v>0.89249999999999996</v>
      </c>
      <c r="C533" s="16">
        <f t="shared" si="8"/>
        <v>0.89249999999999996</v>
      </c>
    </row>
    <row r="534" spans="1:3" ht="15.75" thickBot="1">
      <c r="A534" s="20">
        <v>37265</v>
      </c>
      <c r="B534" s="19">
        <v>0.88819999999999999</v>
      </c>
      <c r="C534" s="16">
        <f t="shared" si="8"/>
        <v>0.88819999999999999</v>
      </c>
    </row>
    <row r="535" spans="1:3" ht="15.75" thickBot="1">
      <c r="A535" s="22">
        <v>37266</v>
      </c>
      <c r="B535" s="21">
        <v>0.89249999999999996</v>
      </c>
      <c r="C535" s="16">
        <f t="shared" si="8"/>
        <v>0.89249999999999996</v>
      </c>
    </row>
    <row r="536" spans="1:3" ht="15.75" thickBot="1">
      <c r="A536" s="20">
        <v>37267</v>
      </c>
      <c r="B536" s="19">
        <v>0.89049999999999996</v>
      </c>
      <c r="C536" s="16">
        <f t="shared" si="8"/>
        <v>0.89049999999999996</v>
      </c>
    </row>
    <row r="537" spans="1:3" ht="15.75" thickBot="1">
      <c r="A537" s="22">
        <v>37270</v>
      </c>
      <c r="B537" s="21">
        <v>0.89349999999999996</v>
      </c>
      <c r="C537" s="16">
        <f t="shared" si="8"/>
        <v>0.89349999999999996</v>
      </c>
    </row>
    <row r="538" spans="1:3" ht="15.75" thickBot="1">
      <c r="A538" s="20">
        <v>37271</v>
      </c>
      <c r="B538" s="19">
        <v>0.89129999999999998</v>
      </c>
      <c r="C538" s="16">
        <f t="shared" si="8"/>
        <v>0.89129999999999998</v>
      </c>
    </row>
    <row r="539" spans="1:3" ht="15.75" thickBot="1">
      <c r="A539" s="22">
        <v>37272</v>
      </c>
      <c r="B539" s="21">
        <v>0.88339999999999996</v>
      </c>
      <c r="C539" s="16">
        <f t="shared" si="8"/>
        <v>0.88339999999999996</v>
      </c>
    </row>
    <row r="540" spans="1:3" ht="15.75" thickBot="1">
      <c r="A540" s="20">
        <v>37273</v>
      </c>
      <c r="B540" s="19">
        <v>0.88</v>
      </c>
      <c r="C540" s="16">
        <f t="shared" si="8"/>
        <v>0.88</v>
      </c>
    </row>
    <row r="541" spans="1:3" ht="15.75" thickBot="1">
      <c r="A541" s="22">
        <v>37274</v>
      </c>
      <c r="B541" s="21">
        <v>0.88439999999999996</v>
      </c>
      <c r="C541" s="16">
        <f t="shared" si="8"/>
        <v>0.88439999999999996</v>
      </c>
    </row>
    <row r="542" spans="1:3" ht="15.75" thickBot="1">
      <c r="A542" s="20">
        <v>37277</v>
      </c>
      <c r="B542" s="19" t="s">
        <v>53</v>
      </c>
      <c r="C542" s="16" t="str">
        <f t="shared" si="8"/>
        <v/>
      </c>
    </row>
    <row r="543" spans="1:3" ht="15.75" thickBot="1">
      <c r="A543" s="22">
        <v>37278</v>
      </c>
      <c r="B543" s="21">
        <v>0.88380000000000003</v>
      </c>
      <c r="C543" s="16">
        <f t="shared" si="8"/>
        <v>0.88380000000000003</v>
      </c>
    </row>
    <row r="544" spans="1:3" ht="15.75" thickBot="1">
      <c r="A544" s="20">
        <v>37279</v>
      </c>
      <c r="B544" s="19">
        <v>0.88360000000000005</v>
      </c>
      <c r="C544" s="16">
        <f t="shared" si="8"/>
        <v>0.88360000000000005</v>
      </c>
    </row>
    <row r="545" spans="1:3" ht="15.75" thickBot="1">
      <c r="A545" s="22">
        <v>37280</v>
      </c>
      <c r="B545" s="21">
        <v>0.87819999999999998</v>
      </c>
      <c r="C545" s="16">
        <f t="shared" si="8"/>
        <v>0.87819999999999998</v>
      </c>
    </row>
    <row r="546" spans="1:3" ht="15.75" thickBot="1">
      <c r="A546" s="20">
        <v>37281</v>
      </c>
      <c r="B546" s="19">
        <v>0.86550000000000005</v>
      </c>
      <c r="C546" s="16">
        <f t="shared" si="8"/>
        <v>0.86550000000000005</v>
      </c>
    </row>
    <row r="547" spans="1:3" ht="15.75" thickBot="1">
      <c r="A547" s="22">
        <v>37284</v>
      </c>
      <c r="B547" s="21">
        <v>0.86050000000000004</v>
      </c>
      <c r="C547" s="16">
        <f t="shared" si="8"/>
        <v>0.86050000000000004</v>
      </c>
    </row>
    <row r="548" spans="1:3" ht="15.75" thickBot="1">
      <c r="A548" s="20">
        <v>37285</v>
      </c>
      <c r="B548" s="19">
        <v>0.86429999999999996</v>
      </c>
      <c r="C548" s="16">
        <f t="shared" si="8"/>
        <v>0.86429999999999996</v>
      </c>
    </row>
    <row r="549" spans="1:3" ht="15.75" thickBot="1">
      <c r="A549" s="22">
        <v>37286</v>
      </c>
      <c r="B549" s="21">
        <v>0.86480000000000001</v>
      </c>
      <c r="C549" s="16">
        <f t="shared" si="8"/>
        <v>0.86480000000000001</v>
      </c>
    </row>
    <row r="550" spans="1:3" ht="15.75" thickBot="1">
      <c r="A550" s="20">
        <v>37287</v>
      </c>
      <c r="B550" s="19">
        <v>0.85940000000000005</v>
      </c>
      <c r="C550" s="16">
        <f t="shared" si="8"/>
        <v>0.85940000000000005</v>
      </c>
    </row>
    <row r="551" spans="1:3" ht="15.75" thickBot="1">
      <c r="A551" s="22">
        <v>37288</v>
      </c>
      <c r="B551" s="21">
        <v>0.86129999999999995</v>
      </c>
      <c r="C551" s="16">
        <f t="shared" si="8"/>
        <v>0.86129999999999995</v>
      </c>
    </row>
    <row r="552" spans="1:3" ht="15.75" thickBot="1">
      <c r="A552" s="20">
        <v>37291</v>
      </c>
      <c r="B552" s="19">
        <v>0.86850000000000005</v>
      </c>
      <c r="C552" s="16">
        <f t="shared" si="8"/>
        <v>0.86850000000000005</v>
      </c>
    </row>
    <row r="553" spans="1:3" ht="15.75" thickBot="1">
      <c r="A553" s="22">
        <v>37292</v>
      </c>
      <c r="B553" s="21">
        <v>0.86719999999999997</v>
      </c>
      <c r="C553" s="16">
        <f t="shared" si="8"/>
        <v>0.86719999999999997</v>
      </c>
    </row>
    <row r="554" spans="1:3" ht="15.75" thickBot="1">
      <c r="A554" s="20">
        <v>37293</v>
      </c>
      <c r="B554" s="19">
        <v>0.86929999999999996</v>
      </c>
      <c r="C554" s="16">
        <f t="shared" si="8"/>
        <v>0.86929999999999996</v>
      </c>
    </row>
    <row r="555" spans="1:3" ht="15.75" thickBot="1">
      <c r="A555" s="22">
        <v>37294</v>
      </c>
      <c r="B555" s="21">
        <v>0.86899999999999999</v>
      </c>
      <c r="C555" s="16">
        <f t="shared" si="8"/>
        <v>0.86899999999999999</v>
      </c>
    </row>
    <row r="556" spans="1:3" ht="15.75" thickBot="1">
      <c r="A556" s="20">
        <v>37295</v>
      </c>
      <c r="B556" s="19">
        <v>0.87270000000000003</v>
      </c>
      <c r="C556" s="16">
        <f t="shared" si="8"/>
        <v>0.87270000000000003</v>
      </c>
    </row>
    <row r="557" spans="1:3" ht="15.75" thickBot="1">
      <c r="A557" s="22">
        <v>37298</v>
      </c>
      <c r="B557" s="21">
        <v>0.87780000000000002</v>
      </c>
      <c r="C557" s="16">
        <f t="shared" si="8"/>
        <v>0.87780000000000002</v>
      </c>
    </row>
    <row r="558" spans="1:3" ht="15.75" thickBot="1">
      <c r="A558" s="20">
        <v>37299</v>
      </c>
      <c r="B558" s="19">
        <v>0.87680000000000002</v>
      </c>
      <c r="C558" s="16">
        <f t="shared" si="8"/>
        <v>0.87680000000000002</v>
      </c>
    </row>
    <row r="559" spans="1:3" ht="15.75" thickBot="1">
      <c r="A559" s="22">
        <v>37300</v>
      </c>
      <c r="B559" s="21">
        <v>0.873</v>
      </c>
      <c r="C559" s="16">
        <f t="shared" si="8"/>
        <v>0.873</v>
      </c>
    </row>
    <row r="560" spans="1:3" ht="15.75" thickBot="1">
      <c r="A560" s="20">
        <v>37301</v>
      </c>
      <c r="B560" s="19">
        <v>0.87129999999999996</v>
      </c>
      <c r="C560" s="16">
        <f t="shared" si="8"/>
        <v>0.87129999999999996</v>
      </c>
    </row>
    <row r="561" spans="1:3" ht="15.75" thickBot="1">
      <c r="A561" s="22">
        <v>37302</v>
      </c>
      <c r="B561" s="21">
        <v>0.873</v>
      </c>
      <c r="C561" s="16">
        <f t="shared" si="8"/>
        <v>0.873</v>
      </c>
    </row>
    <row r="562" spans="1:3" ht="15.75" thickBot="1">
      <c r="A562" s="20">
        <v>37305</v>
      </c>
      <c r="B562" s="19" t="s">
        <v>53</v>
      </c>
      <c r="C562" s="16" t="str">
        <f t="shared" si="8"/>
        <v/>
      </c>
    </row>
    <row r="563" spans="1:3" ht="15.75" thickBot="1">
      <c r="A563" s="22">
        <v>37306</v>
      </c>
      <c r="B563" s="21">
        <v>0.87639999999999996</v>
      </c>
      <c r="C563" s="16">
        <f t="shared" si="8"/>
        <v>0.87639999999999996</v>
      </c>
    </row>
    <row r="564" spans="1:3" ht="15.75" thickBot="1">
      <c r="A564" s="20">
        <v>37307</v>
      </c>
      <c r="B564" s="19">
        <v>0.87050000000000005</v>
      </c>
      <c r="C564" s="16">
        <f t="shared" si="8"/>
        <v>0.87050000000000005</v>
      </c>
    </row>
    <row r="565" spans="1:3" ht="15.75" thickBot="1">
      <c r="A565" s="22">
        <v>37308</v>
      </c>
      <c r="B565" s="21">
        <v>0.87119999999999997</v>
      </c>
      <c r="C565" s="16">
        <f t="shared" si="8"/>
        <v>0.87119999999999997</v>
      </c>
    </row>
    <row r="566" spans="1:3" ht="15.75" thickBot="1">
      <c r="A566" s="20">
        <v>37309</v>
      </c>
      <c r="B566" s="19">
        <v>0.87570000000000003</v>
      </c>
      <c r="C566" s="16">
        <f t="shared" si="8"/>
        <v>0.87570000000000003</v>
      </c>
    </row>
    <row r="567" spans="1:3" ht="15.75" thickBot="1">
      <c r="A567" s="22">
        <v>37312</v>
      </c>
      <c r="B567" s="21">
        <v>0.87129999999999996</v>
      </c>
      <c r="C567" s="16">
        <f t="shared" si="8"/>
        <v>0.87129999999999996</v>
      </c>
    </row>
    <row r="568" spans="1:3" ht="15.75" thickBot="1">
      <c r="A568" s="20">
        <v>37313</v>
      </c>
      <c r="B568" s="19">
        <v>0.86819999999999997</v>
      </c>
      <c r="C568" s="16">
        <f t="shared" si="8"/>
        <v>0.86819999999999997</v>
      </c>
    </row>
    <row r="569" spans="1:3" ht="15.75" thickBot="1">
      <c r="A569" s="22">
        <v>37314</v>
      </c>
      <c r="B569" s="21">
        <v>0.86419999999999997</v>
      </c>
      <c r="C569" s="16">
        <f t="shared" si="8"/>
        <v>0.86419999999999997</v>
      </c>
    </row>
    <row r="570" spans="1:3" ht="15.75" thickBot="1">
      <c r="A570" s="20">
        <v>37315</v>
      </c>
      <c r="B570" s="19">
        <v>0.86580000000000001</v>
      </c>
      <c r="C570" s="16">
        <f t="shared" si="8"/>
        <v>0.86580000000000001</v>
      </c>
    </row>
    <row r="571" spans="1:3" ht="15.75" thickBot="1">
      <c r="A571" s="22">
        <v>37316</v>
      </c>
      <c r="B571" s="21">
        <v>0.86519999999999997</v>
      </c>
      <c r="C571" s="16">
        <f t="shared" si="8"/>
        <v>0.86519999999999997</v>
      </c>
    </row>
    <row r="572" spans="1:3" ht="15.75" thickBot="1">
      <c r="A572" s="20">
        <v>37319</v>
      </c>
      <c r="B572" s="19">
        <v>0.87050000000000005</v>
      </c>
      <c r="C572" s="16">
        <f t="shared" si="8"/>
        <v>0.87050000000000005</v>
      </c>
    </row>
    <row r="573" spans="1:3" ht="15.75" thickBot="1">
      <c r="A573" s="22">
        <v>37320</v>
      </c>
      <c r="B573" s="21">
        <v>0.86990000000000001</v>
      </c>
      <c r="C573" s="16">
        <f t="shared" si="8"/>
        <v>0.86990000000000001</v>
      </c>
    </row>
    <row r="574" spans="1:3" ht="15.75" thickBot="1">
      <c r="A574" s="20">
        <v>37321</v>
      </c>
      <c r="B574" s="19">
        <v>0.87719999999999998</v>
      </c>
      <c r="C574" s="16">
        <f t="shared" si="8"/>
        <v>0.87719999999999998</v>
      </c>
    </row>
    <row r="575" spans="1:3" ht="15.75" thickBot="1">
      <c r="A575" s="22">
        <v>37322</v>
      </c>
      <c r="B575" s="21">
        <v>0.87949999999999995</v>
      </c>
      <c r="C575" s="16">
        <f t="shared" si="8"/>
        <v>0.87949999999999995</v>
      </c>
    </row>
    <row r="576" spans="1:3" ht="15.75" thickBot="1">
      <c r="A576" s="20">
        <v>37323</v>
      </c>
      <c r="B576" s="19">
        <v>0.87519999999999998</v>
      </c>
      <c r="C576" s="16">
        <f t="shared" si="8"/>
        <v>0.87519999999999998</v>
      </c>
    </row>
    <row r="577" spans="1:3" ht="15.75" thickBot="1">
      <c r="A577" s="22">
        <v>37326</v>
      </c>
      <c r="B577" s="21">
        <v>0.87680000000000002</v>
      </c>
      <c r="C577" s="16">
        <f t="shared" si="8"/>
        <v>0.87680000000000002</v>
      </c>
    </row>
    <row r="578" spans="1:3" ht="15.75" thickBot="1">
      <c r="A578" s="20">
        <v>37327</v>
      </c>
      <c r="B578" s="19">
        <v>0.87590000000000001</v>
      </c>
      <c r="C578" s="16">
        <f t="shared" si="8"/>
        <v>0.87590000000000001</v>
      </c>
    </row>
    <row r="579" spans="1:3" ht="15.75" thickBot="1">
      <c r="A579" s="22">
        <v>37328</v>
      </c>
      <c r="B579" s="21">
        <v>0.877</v>
      </c>
      <c r="C579" s="16">
        <f t="shared" si="8"/>
        <v>0.877</v>
      </c>
    </row>
    <row r="580" spans="1:3" ht="15.75" thickBot="1">
      <c r="A580" s="20">
        <v>37329</v>
      </c>
      <c r="B580" s="19">
        <v>0.88160000000000005</v>
      </c>
      <c r="C580" s="16">
        <f t="shared" si="8"/>
        <v>0.88160000000000005</v>
      </c>
    </row>
    <row r="581" spans="1:3" ht="15.75" thickBot="1">
      <c r="A581" s="22">
        <v>37330</v>
      </c>
      <c r="B581" s="21">
        <v>0.88229999999999997</v>
      </c>
      <c r="C581" s="16">
        <f t="shared" si="8"/>
        <v>0.88229999999999997</v>
      </c>
    </row>
    <row r="582" spans="1:3" ht="15.75" thickBot="1">
      <c r="A582" s="20">
        <v>37333</v>
      </c>
      <c r="B582" s="19">
        <v>0.88260000000000005</v>
      </c>
      <c r="C582" s="16">
        <f t="shared" si="8"/>
        <v>0.88260000000000005</v>
      </c>
    </row>
    <row r="583" spans="1:3" ht="15.75" thickBot="1">
      <c r="A583" s="22">
        <v>37334</v>
      </c>
      <c r="B583" s="21">
        <v>0.88049999999999995</v>
      </c>
      <c r="C583" s="16">
        <f t="shared" ref="C583:C646" si="9">IF(ISNUMBER(B583),B583,"")</f>
        <v>0.88049999999999995</v>
      </c>
    </row>
    <row r="584" spans="1:3" ht="15.75" thickBot="1">
      <c r="A584" s="20">
        <v>37335</v>
      </c>
      <c r="B584" s="19">
        <v>0.88360000000000005</v>
      </c>
      <c r="C584" s="16">
        <f t="shared" si="9"/>
        <v>0.88360000000000005</v>
      </c>
    </row>
    <row r="585" spans="1:3" ht="15.75" thickBot="1">
      <c r="A585" s="22">
        <v>37336</v>
      </c>
      <c r="B585" s="21">
        <v>0.88360000000000005</v>
      </c>
      <c r="C585" s="16">
        <f t="shared" si="9"/>
        <v>0.88360000000000005</v>
      </c>
    </row>
    <row r="586" spans="1:3" ht="15.75" thickBot="1">
      <c r="A586" s="20">
        <v>37337</v>
      </c>
      <c r="B586" s="19">
        <v>0.87909999999999999</v>
      </c>
      <c r="C586" s="16">
        <f t="shared" si="9"/>
        <v>0.87909999999999999</v>
      </c>
    </row>
    <row r="587" spans="1:3" ht="15.75" thickBot="1">
      <c r="A587" s="22">
        <v>37340</v>
      </c>
      <c r="B587" s="21">
        <v>0.87680000000000002</v>
      </c>
      <c r="C587" s="16">
        <f t="shared" si="9"/>
        <v>0.87680000000000002</v>
      </c>
    </row>
    <row r="588" spans="1:3" ht="15.75" thickBot="1">
      <c r="A588" s="20">
        <v>37341</v>
      </c>
      <c r="B588" s="19">
        <v>0.87670000000000003</v>
      </c>
      <c r="C588" s="16">
        <f t="shared" si="9"/>
        <v>0.87670000000000003</v>
      </c>
    </row>
    <row r="589" spans="1:3" ht="15.75" thickBot="1">
      <c r="A589" s="22">
        <v>37342</v>
      </c>
      <c r="B589" s="21">
        <v>0.87260000000000004</v>
      </c>
      <c r="C589" s="16">
        <f t="shared" si="9"/>
        <v>0.87260000000000004</v>
      </c>
    </row>
    <row r="590" spans="1:3" ht="15.75" thickBot="1">
      <c r="A590" s="20">
        <v>37343</v>
      </c>
      <c r="B590" s="19">
        <v>0.87109999999999999</v>
      </c>
      <c r="C590" s="16">
        <f t="shared" si="9"/>
        <v>0.87109999999999999</v>
      </c>
    </row>
    <row r="591" spans="1:3" ht="15.75" thickBot="1">
      <c r="A591" s="22">
        <v>37344</v>
      </c>
      <c r="B591" s="21">
        <v>0.87170000000000003</v>
      </c>
      <c r="C591" s="16">
        <f t="shared" si="9"/>
        <v>0.87170000000000003</v>
      </c>
    </row>
    <row r="592" spans="1:3" ht="15.75" thickBot="1">
      <c r="A592" s="20">
        <v>37347</v>
      </c>
      <c r="B592" s="19">
        <v>0.88060000000000005</v>
      </c>
      <c r="C592" s="16">
        <f t="shared" si="9"/>
        <v>0.88060000000000005</v>
      </c>
    </row>
    <row r="593" spans="1:3" ht="15.75" thickBot="1">
      <c r="A593" s="22">
        <v>37348</v>
      </c>
      <c r="B593" s="21">
        <v>0.87819999999999998</v>
      </c>
      <c r="C593" s="16">
        <f t="shared" si="9"/>
        <v>0.87819999999999998</v>
      </c>
    </row>
    <row r="594" spans="1:3" ht="15.75" thickBot="1">
      <c r="A594" s="20">
        <v>37349</v>
      </c>
      <c r="B594" s="19">
        <v>0.88039999999999996</v>
      </c>
      <c r="C594" s="16">
        <f t="shared" si="9"/>
        <v>0.88039999999999996</v>
      </c>
    </row>
    <row r="595" spans="1:3" ht="15.75" thickBot="1">
      <c r="A595" s="22">
        <v>37350</v>
      </c>
      <c r="B595" s="21">
        <v>0.87790000000000001</v>
      </c>
      <c r="C595" s="16">
        <f t="shared" si="9"/>
        <v>0.87790000000000001</v>
      </c>
    </row>
    <row r="596" spans="1:3" ht="15.75" thickBot="1">
      <c r="A596" s="20">
        <v>37351</v>
      </c>
      <c r="B596" s="19">
        <v>0.88049999999999995</v>
      </c>
      <c r="C596" s="16">
        <f t="shared" si="9"/>
        <v>0.88049999999999995</v>
      </c>
    </row>
    <row r="597" spans="1:3" ht="15.75" thickBot="1">
      <c r="A597" s="22">
        <v>37354</v>
      </c>
      <c r="B597" s="21">
        <v>0.875</v>
      </c>
      <c r="C597" s="16">
        <f t="shared" si="9"/>
        <v>0.875</v>
      </c>
    </row>
    <row r="598" spans="1:3" ht="15.75" thickBot="1">
      <c r="A598" s="20">
        <v>37355</v>
      </c>
      <c r="B598" s="19">
        <v>0.87929999999999997</v>
      </c>
      <c r="C598" s="16">
        <f t="shared" si="9"/>
        <v>0.87929999999999997</v>
      </c>
    </row>
    <row r="599" spans="1:3" ht="15.75" thickBot="1">
      <c r="A599" s="22">
        <v>37356</v>
      </c>
      <c r="B599" s="21">
        <v>0.87939999999999996</v>
      </c>
      <c r="C599" s="16">
        <f t="shared" si="9"/>
        <v>0.87939999999999996</v>
      </c>
    </row>
    <row r="600" spans="1:3" ht="15.75" thickBot="1">
      <c r="A600" s="20">
        <v>37357</v>
      </c>
      <c r="B600" s="19">
        <v>0.88290000000000002</v>
      </c>
      <c r="C600" s="16">
        <f t="shared" si="9"/>
        <v>0.88290000000000002</v>
      </c>
    </row>
    <row r="601" spans="1:3" ht="15.75" thickBot="1">
      <c r="A601" s="22">
        <v>37358</v>
      </c>
      <c r="B601" s="21">
        <v>0.87919999999999998</v>
      </c>
      <c r="C601" s="16">
        <f t="shared" si="9"/>
        <v>0.87919999999999998</v>
      </c>
    </row>
    <row r="602" spans="1:3" ht="15.75" thickBot="1">
      <c r="A602" s="20">
        <v>37361</v>
      </c>
      <c r="B602" s="19">
        <v>0.88019999999999998</v>
      </c>
      <c r="C602" s="16">
        <f t="shared" si="9"/>
        <v>0.88019999999999998</v>
      </c>
    </row>
    <row r="603" spans="1:3" ht="15.75" thickBot="1">
      <c r="A603" s="22">
        <v>37362</v>
      </c>
      <c r="B603" s="21">
        <v>0.88300000000000001</v>
      </c>
      <c r="C603" s="16">
        <f t="shared" si="9"/>
        <v>0.88300000000000001</v>
      </c>
    </row>
    <row r="604" spans="1:3" ht="15.75" thickBot="1">
      <c r="A604" s="20">
        <v>37363</v>
      </c>
      <c r="B604" s="19">
        <v>0.88849999999999996</v>
      </c>
      <c r="C604" s="16">
        <f t="shared" si="9"/>
        <v>0.88849999999999996</v>
      </c>
    </row>
    <row r="605" spans="1:3" ht="15.75" thickBot="1">
      <c r="A605" s="22">
        <v>37364</v>
      </c>
      <c r="B605" s="21">
        <v>0.88980000000000004</v>
      </c>
      <c r="C605" s="16">
        <f t="shared" si="9"/>
        <v>0.88980000000000004</v>
      </c>
    </row>
    <row r="606" spans="1:3" ht="15.75" thickBot="1">
      <c r="A606" s="20">
        <v>37365</v>
      </c>
      <c r="B606" s="19">
        <v>0.88929999999999998</v>
      </c>
      <c r="C606" s="16">
        <f t="shared" si="9"/>
        <v>0.88929999999999998</v>
      </c>
    </row>
    <row r="607" spans="1:3" ht="15.75" thickBot="1">
      <c r="A607" s="22">
        <v>37368</v>
      </c>
      <c r="B607" s="21">
        <v>0.88770000000000004</v>
      </c>
      <c r="C607" s="16">
        <f t="shared" si="9"/>
        <v>0.88770000000000004</v>
      </c>
    </row>
    <row r="608" spans="1:3" ht="15.75" thickBot="1">
      <c r="A608" s="20">
        <v>37369</v>
      </c>
      <c r="B608" s="19">
        <v>0.88970000000000005</v>
      </c>
      <c r="C608" s="16">
        <f t="shared" si="9"/>
        <v>0.88970000000000005</v>
      </c>
    </row>
    <row r="609" spans="1:3" ht="15.75" thickBot="1">
      <c r="A609" s="22">
        <v>37370</v>
      </c>
      <c r="B609" s="21">
        <v>0.89149999999999996</v>
      </c>
      <c r="C609" s="16">
        <f t="shared" si="9"/>
        <v>0.89149999999999996</v>
      </c>
    </row>
    <row r="610" spans="1:3" ht="15.75" thickBot="1">
      <c r="A610" s="20">
        <v>37371</v>
      </c>
      <c r="B610" s="19">
        <v>0.89780000000000004</v>
      </c>
      <c r="C610" s="16">
        <f t="shared" si="9"/>
        <v>0.89780000000000004</v>
      </c>
    </row>
    <row r="611" spans="1:3" ht="15.75" thickBot="1">
      <c r="A611" s="22">
        <v>37372</v>
      </c>
      <c r="B611" s="21">
        <v>0.89800000000000002</v>
      </c>
      <c r="C611" s="16">
        <f t="shared" si="9"/>
        <v>0.89800000000000002</v>
      </c>
    </row>
    <row r="612" spans="1:3" ht="15.75" thickBot="1">
      <c r="A612" s="20">
        <v>37375</v>
      </c>
      <c r="B612" s="19">
        <v>0.90280000000000005</v>
      </c>
      <c r="C612" s="16">
        <f t="shared" si="9"/>
        <v>0.90280000000000005</v>
      </c>
    </row>
    <row r="613" spans="1:3" ht="15.75" thickBot="1">
      <c r="A613" s="22">
        <v>37376</v>
      </c>
      <c r="B613" s="21">
        <v>0.9002</v>
      </c>
      <c r="C613" s="16">
        <f t="shared" si="9"/>
        <v>0.9002</v>
      </c>
    </row>
    <row r="614" spans="1:3" ht="15.75" thickBot="1">
      <c r="A614" s="23" t="s">
        <v>607</v>
      </c>
      <c r="B614" s="19">
        <v>0.90620000000000001</v>
      </c>
      <c r="C614" s="16">
        <f t="shared" si="9"/>
        <v>0.90620000000000001</v>
      </c>
    </row>
    <row r="615" spans="1:3" ht="15.75" thickBot="1">
      <c r="A615" s="24" t="s">
        <v>606</v>
      </c>
      <c r="B615" s="21">
        <v>0.9032</v>
      </c>
      <c r="C615" s="16">
        <f t="shared" si="9"/>
        <v>0.9032</v>
      </c>
    </row>
    <row r="616" spans="1:3" ht="15.75" thickBot="1">
      <c r="A616" s="23" t="s">
        <v>605</v>
      </c>
      <c r="B616" s="19">
        <v>0.9133</v>
      </c>
      <c r="C616" s="16">
        <f t="shared" si="9"/>
        <v>0.9133</v>
      </c>
    </row>
    <row r="617" spans="1:3" ht="15.75" thickBot="1">
      <c r="A617" s="24" t="s">
        <v>604</v>
      </c>
      <c r="B617" s="21">
        <v>0.91659999999999997</v>
      </c>
      <c r="C617" s="16">
        <f t="shared" si="9"/>
        <v>0.91659999999999997</v>
      </c>
    </row>
    <row r="618" spans="1:3" ht="15.75" thickBot="1">
      <c r="A618" s="23" t="s">
        <v>603</v>
      </c>
      <c r="B618" s="19">
        <v>0.91479999999999995</v>
      </c>
      <c r="C618" s="16">
        <f t="shared" si="9"/>
        <v>0.91479999999999995</v>
      </c>
    </row>
    <row r="619" spans="1:3" ht="15.75" thickBot="1">
      <c r="A619" s="24" t="s">
        <v>602</v>
      </c>
      <c r="B619" s="21">
        <v>0.90400000000000003</v>
      </c>
      <c r="C619" s="16">
        <f t="shared" si="9"/>
        <v>0.90400000000000003</v>
      </c>
    </row>
    <row r="620" spans="1:3" ht="15.75" thickBot="1">
      <c r="A620" s="23" t="s">
        <v>601</v>
      </c>
      <c r="B620" s="19">
        <v>0.90880000000000005</v>
      </c>
      <c r="C620" s="16">
        <f t="shared" si="9"/>
        <v>0.90880000000000005</v>
      </c>
    </row>
    <row r="621" spans="1:3" ht="15.75" thickBot="1">
      <c r="A621" s="24" t="s">
        <v>600</v>
      </c>
      <c r="B621" s="21">
        <v>0.91159999999999997</v>
      </c>
      <c r="C621" s="16">
        <f t="shared" si="9"/>
        <v>0.91159999999999997</v>
      </c>
    </row>
    <row r="622" spans="1:3" ht="15.75" thickBot="1">
      <c r="A622" s="23" t="s">
        <v>599</v>
      </c>
      <c r="B622" s="19">
        <v>0.91069999999999995</v>
      </c>
      <c r="C622" s="16">
        <f t="shared" si="9"/>
        <v>0.91069999999999995</v>
      </c>
    </row>
    <row r="623" spans="1:3" ht="15.75" thickBot="1">
      <c r="A623" s="24" t="s">
        <v>598</v>
      </c>
      <c r="B623" s="21">
        <v>0.9022</v>
      </c>
      <c r="C623" s="16">
        <f t="shared" si="9"/>
        <v>0.9022</v>
      </c>
    </row>
    <row r="624" spans="1:3" ht="15.75" thickBot="1">
      <c r="A624" s="23" t="s">
        <v>597</v>
      </c>
      <c r="B624" s="19">
        <v>0.90739999999999998</v>
      </c>
      <c r="C624" s="16">
        <f t="shared" si="9"/>
        <v>0.90739999999999998</v>
      </c>
    </row>
    <row r="625" spans="1:3" ht="15.75" thickBot="1">
      <c r="A625" s="24" t="s">
        <v>596</v>
      </c>
      <c r="B625" s="21">
        <v>0.91049999999999998</v>
      </c>
      <c r="C625" s="16">
        <f t="shared" si="9"/>
        <v>0.91049999999999998</v>
      </c>
    </row>
    <row r="626" spans="1:3" ht="15.75" thickBot="1">
      <c r="A626" s="23" t="s">
        <v>595</v>
      </c>
      <c r="B626" s="19">
        <v>0.92059999999999997</v>
      </c>
      <c r="C626" s="16">
        <f t="shared" si="9"/>
        <v>0.92059999999999997</v>
      </c>
    </row>
    <row r="627" spans="1:3" ht="15.75" thickBot="1">
      <c r="A627" s="24" t="s">
        <v>594</v>
      </c>
      <c r="B627" s="21">
        <v>0.92130000000000001</v>
      </c>
      <c r="C627" s="16">
        <f t="shared" si="9"/>
        <v>0.92130000000000001</v>
      </c>
    </row>
    <row r="628" spans="1:3" ht="15.75" thickBot="1">
      <c r="A628" s="23" t="s">
        <v>593</v>
      </c>
      <c r="B628" s="19">
        <v>0.91910000000000003</v>
      </c>
      <c r="C628" s="16">
        <f t="shared" si="9"/>
        <v>0.91910000000000003</v>
      </c>
    </row>
    <row r="629" spans="1:3" ht="15.75" thickBot="1">
      <c r="A629" s="24" t="s">
        <v>592</v>
      </c>
      <c r="B629" s="21">
        <v>0.92649999999999999</v>
      </c>
      <c r="C629" s="16">
        <f t="shared" si="9"/>
        <v>0.92649999999999999</v>
      </c>
    </row>
    <row r="630" spans="1:3" ht="15.75" thickBot="1">
      <c r="A630" s="23" t="s">
        <v>591</v>
      </c>
      <c r="B630" s="19">
        <v>0.92330000000000001</v>
      </c>
      <c r="C630" s="16">
        <f t="shared" si="9"/>
        <v>0.92330000000000001</v>
      </c>
    </row>
    <row r="631" spans="1:3" ht="15.75" thickBot="1">
      <c r="A631" s="24" t="s">
        <v>590</v>
      </c>
      <c r="B631" s="21">
        <v>0.92200000000000004</v>
      </c>
      <c r="C631" s="16">
        <f t="shared" si="9"/>
        <v>0.92200000000000004</v>
      </c>
    </row>
    <row r="632" spans="1:3" ht="15.75" thickBot="1">
      <c r="A632" s="23" t="s">
        <v>589</v>
      </c>
      <c r="B632" s="19" t="s">
        <v>53</v>
      </c>
      <c r="C632" s="16" t="str">
        <f t="shared" si="9"/>
        <v/>
      </c>
    </row>
    <row r="633" spans="1:3" ht="15.75" thickBot="1">
      <c r="A633" s="24" t="s">
        <v>588</v>
      </c>
      <c r="B633" s="21">
        <v>0.92849999999999999</v>
      </c>
      <c r="C633" s="16">
        <f t="shared" si="9"/>
        <v>0.92849999999999999</v>
      </c>
    </row>
    <row r="634" spans="1:3" ht="15.75" thickBot="1">
      <c r="A634" s="23" t="s">
        <v>587</v>
      </c>
      <c r="B634" s="19">
        <v>0.93130000000000002</v>
      </c>
      <c r="C634" s="16">
        <f t="shared" si="9"/>
        <v>0.93130000000000002</v>
      </c>
    </row>
    <row r="635" spans="1:3" ht="15.75" thickBot="1">
      <c r="A635" s="24" t="s">
        <v>586</v>
      </c>
      <c r="B635" s="21">
        <v>0.93730000000000002</v>
      </c>
      <c r="C635" s="16">
        <f t="shared" si="9"/>
        <v>0.93730000000000002</v>
      </c>
    </row>
    <row r="636" spans="1:3" ht="15.75" thickBot="1">
      <c r="A636" s="23" t="s">
        <v>585</v>
      </c>
      <c r="B636" s="19">
        <v>0.93389999999999995</v>
      </c>
      <c r="C636" s="16">
        <f t="shared" si="9"/>
        <v>0.93389999999999995</v>
      </c>
    </row>
    <row r="637" spans="1:3" ht="15.75" thickBot="1">
      <c r="A637" s="22">
        <v>37410</v>
      </c>
      <c r="B637" s="21">
        <v>0.93899999999999995</v>
      </c>
      <c r="C637" s="16">
        <f t="shared" si="9"/>
        <v>0.93899999999999995</v>
      </c>
    </row>
    <row r="638" spans="1:3" ht="15.75" thickBot="1">
      <c r="A638" s="20">
        <v>37411</v>
      </c>
      <c r="B638" s="19">
        <v>0.94240000000000002</v>
      </c>
      <c r="C638" s="16">
        <f t="shared" si="9"/>
        <v>0.94240000000000002</v>
      </c>
    </row>
    <row r="639" spans="1:3" ht="15.75" thickBot="1">
      <c r="A639" s="22">
        <v>37412</v>
      </c>
      <c r="B639" s="21">
        <v>0.93910000000000005</v>
      </c>
      <c r="C639" s="16">
        <f t="shared" si="9"/>
        <v>0.93910000000000005</v>
      </c>
    </row>
    <row r="640" spans="1:3" ht="15.75" thickBot="1">
      <c r="A640" s="20">
        <v>37413</v>
      </c>
      <c r="B640" s="19">
        <v>0.94569999999999999</v>
      </c>
      <c r="C640" s="16">
        <f t="shared" si="9"/>
        <v>0.94569999999999999</v>
      </c>
    </row>
    <row r="641" spans="1:3" ht="15.75" thickBot="1">
      <c r="A641" s="22">
        <v>37414</v>
      </c>
      <c r="B641" s="21">
        <v>0.94489999999999996</v>
      </c>
      <c r="C641" s="16">
        <f t="shared" si="9"/>
        <v>0.94489999999999996</v>
      </c>
    </row>
    <row r="642" spans="1:3" ht="15.75" thickBot="1">
      <c r="A642" s="20">
        <v>37417</v>
      </c>
      <c r="B642" s="19">
        <v>0.9446</v>
      </c>
      <c r="C642" s="16">
        <f t="shared" si="9"/>
        <v>0.9446</v>
      </c>
    </row>
    <row r="643" spans="1:3" ht="15.75" thickBot="1">
      <c r="A643" s="22">
        <v>37418</v>
      </c>
      <c r="B643" s="21">
        <v>0.94450000000000001</v>
      </c>
      <c r="C643" s="16">
        <f t="shared" si="9"/>
        <v>0.94450000000000001</v>
      </c>
    </row>
    <row r="644" spans="1:3" ht="15.75" thickBot="1">
      <c r="A644" s="20">
        <v>37419</v>
      </c>
      <c r="B644" s="19">
        <v>0.94730000000000003</v>
      </c>
      <c r="C644" s="16">
        <f t="shared" si="9"/>
        <v>0.94730000000000003</v>
      </c>
    </row>
    <row r="645" spans="1:3" ht="15.75" thickBot="1">
      <c r="A645" s="22">
        <v>37420</v>
      </c>
      <c r="B645" s="21">
        <v>0.94399999999999995</v>
      </c>
      <c r="C645" s="16">
        <f t="shared" si="9"/>
        <v>0.94399999999999995</v>
      </c>
    </row>
    <row r="646" spans="1:3" ht="15.75" thickBot="1">
      <c r="A646" s="20">
        <v>37421</v>
      </c>
      <c r="B646" s="19">
        <v>0.94479999999999997</v>
      </c>
      <c r="C646" s="16">
        <f t="shared" si="9"/>
        <v>0.94479999999999997</v>
      </c>
    </row>
    <row r="647" spans="1:3" ht="15.75" thickBot="1">
      <c r="A647" s="22">
        <v>37424</v>
      </c>
      <c r="B647" s="21">
        <v>0.94420000000000004</v>
      </c>
      <c r="C647" s="16">
        <f t="shared" ref="C647:C710" si="10">IF(ISNUMBER(B647),B647,"")</f>
        <v>0.94420000000000004</v>
      </c>
    </row>
    <row r="648" spans="1:3" ht="15.75" thickBot="1">
      <c r="A648" s="20">
        <v>37425</v>
      </c>
      <c r="B648" s="19">
        <v>0.94830000000000003</v>
      </c>
      <c r="C648" s="16">
        <f t="shared" si="10"/>
        <v>0.94830000000000003</v>
      </c>
    </row>
    <row r="649" spans="1:3" ht="15.75" thickBot="1">
      <c r="A649" s="22">
        <v>37426</v>
      </c>
      <c r="B649" s="21">
        <v>0.95440000000000003</v>
      </c>
      <c r="C649" s="16">
        <f t="shared" si="10"/>
        <v>0.95440000000000003</v>
      </c>
    </row>
    <row r="650" spans="1:3" ht="15.75" thickBot="1">
      <c r="A650" s="20">
        <v>37427</v>
      </c>
      <c r="B650" s="19">
        <v>0.96460000000000001</v>
      </c>
      <c r="C650" s="16">
        <f t="shared" si="10"/>
        <v>0.96460000000000001</v>
      </c>
    </row>
    <row r="651" spans="1:3" ht="15.75" thickBot="1">
      <c r="A651" s="22">
        <v>37428</v>
      </c>
      <c r="B651" s="21">
        <v>0.97050000000000003</v>
      </c>
      <c r="C651" s="16">
        <f t="shared" si="10"/>
        <v>0.97050000000000003</v>
      </c>
    </row>
    <row r="652" spans="1:3" ht="15.75" thickBot="1">
      <c r="A652" s="20">
        <v>37431</v>
      </c>
      <c r="B652" s="19">
        <v>0.97860000000000003</v>
      </c>
      <c r="C652" s="16">
        <f t="shared" si="10"/>
        <v>0.97860000000000003</v>
      </c>
    </row>
    <row r="653" spans="1:3" ht="15.75" thickBot="1">
      <c r="A653" s="22">
        <v>37432</v>
      </c>
      <c r="B653" s="21">
        <v>0.96919999999999995</v>
      </c>
      <c r="C653" s="16">
        <f t="shared" si="10"/>
        <v>0.96919999999999995</v>
      </c>
    </row>
    <row r="654" spans="1:3" ht="15.75" thickBot="1">
      <c r="A654" s="20">
        <v>37433</v>
      </c>
      <c r="B654" s="19">
        <v>0.98250000000000004</v>
      </c>
      <c r="C654" s="16">
        <f t="shared" si="10"/>
        <v>0.98250000000000004</v>
      </c>
    </row>
    <row r="655" spans="1:3" ht="15.75" thickBot="1">
      <c r="A655" s="22">
        <v>37434</v>
      </c>
      <c r="B655" s="21">
        <v>0.98850000000000005</v>
      </c>
      <c r="C655" s="16">
        <f t="shared" si="10"/>
        <v>0.98850000000000005</v>
      </c>
    </row>
    <row r="656" spans="1:3" ht="15.75" thickBot="1">
      <c r="A656" s="20">
        <v>37435</v>
      </c>
      <c r="B656" s="19">
        <v>0.98560000000000003</v>
      </c>
      <c r="C656" s="16">
        <f t="shared" si="10"/>
        <v>0.98560000000000003</v>
      </c>
    </row>
    <row r="657" spans="1:3" ht="15.75" thickBot="1">
      <c r="A657" s="22">
        <v>37438</v>
      </c>
      <c r="B657" s="21">
        <v>0.98929999999999996</v>
      </c>
      <c r="C657" s="16">
        <f t="shared" si="10"/>
        <v>0.98929999999999996</v>
      </c>
    </row>
    <row r="658" spans="1:3" ht="15.75" thickBot="1">
      <c r="A658" s="20">
        <v>37439</v>
      </c>
      <c r="B658" s="19">
        <v>0.98399999999999999</v>
      </c>
      <c r="C658" s="16">
        <f t="shared" si="10"/>
        <v>0.98399999999999999</v>
      </c>
    </row>
    <row r="659" spans="1:3" ht="15.75" thickBot="1">
      <c r="A659" s="22">
        <v>37440</v>
      </c>
      <c r="B659" s="21">
        <v>0.98160000000000003</v>
      </c>
      <c r="C659" s="16">
        <f t="shared" si="10"/>
        <v>0.98160000000000003</v>
      </c>
    </row>
    <row r="660" spans="1:3" ht="15.75" thickBot="1">
      <c r="A660" s="20">
        <v>37441</v>
      </c>
      <c r="B660" s="19" t="s">
        <v>53</v>
      </c>
      <c r="C660" s="16" t="str">
        <f t="shared" si="10"/>
        <v/>
      </c>
    </row>
    <row r="661" spans="1:3" ht="15.75" thickBot="1">
      <c r="A661" s="22">
        <v>37442</v>
      </c>
      <c r="B661" s="21">
        <v>0.97299999999999998</v>
      </c>
      <c r="C661" s="16">
        <f t="shared" si="10"/>
        <v>0.97299999999999998</v>
      </c>
    </row>
    <row r="662" spans="1:3" ht="15.75" thickBot="1">
      <c r="A662" s="20">
        <v>37445</v>
      </c>
      <c r="B662" s="19">
        <v>0.9869</v>
      </c>
      <c r="C662" s="16">
        <f t="shared" si="10"/>
        <v>0.9869</v>
      </c>
    </row>
    <row r="663" spans="1:3" ht="15.75" thickBot="1">
      <c r="A663" s="22">
        <v>37446</v>
      </c>
      <c r="B663" s="21">
        <v>0.99380000000000002</v>
      </c>
      <c r="C663" s="16">
        <f t="shared" si="10"/>
        <v>0.99380000000000002</v>
      </c>
    </row>
    <row r="664" spans="1:3" ht="15.75" thickBot="1">
      <c r="A664" s="20">
        <v>37447</v>
      </c>
      <c r="B664" s="19">
        <v>0.98899999999999999</v>
      </c>
      <c r="C664" s="16">
        <f t="shared" si="10"/>
        <v>0.98899999999999999</v>
      </c>
    </row>
    <row r="665" spans="1:3" ht="15.75" thickBot="1">
      <c r="A665" s="22">
        <v>37448</v>
      </c>
      <c r="B665" s="21">
        <v>0.99270000000000003</v>
      </c>
      <c r="C665" s="16">
        <f t="shared" si="10"/>
        <v>0.99270000000000003</v>
      </c>
    </row>
    <row r="666" spans="1:3" ht="15.75" thickBot="1">
      <c r="A666" s="20">
        <v>37449</v>
      </c>
      <c r="B666" s="19">
        <v>0.99039999999999995</v>
      </c>
      <c r="C666" s="16">
        <f t="shared" si="10"/>
        <v>0.99039999999999995</v>
      </c>
    </row>
    <row r="667" spans="1:3" ht="15.75" thickBot="1">
      <c r="A667" s="22">
        <v>37452</v>
      </c>
      <c r="B667" s="21">
        <v>1.0072000000000001</v>
      </c>
      <c r="C667" s="16">
        <f t="shared" si="10"/>
        <v>1.0072000000000001</v>
      </c>
    </row>
    <row r="668" spans="1:3" ht="15.75" thickBot="1">
      <c r="A668" s="20">
        <v>37453</v>
      </c>
      <c r="B668" s="19">
        <v>1.0086999999999999</v>
      </c>
      <c r="C668" s="16">
        <f t="shared" si="10"/>
        <v>1.0086999999999999</v>
      </c>
    </row>
    <row r="669" spans="1:3" ht="15.75" thickBot="1">
      <c r="A669" s="22">
        <v>37454</v>
      </c>
      <c r="B669" s="21">
        <v>1.0078</v>
      </c>
      <c r="C669" s="16">
        <f t="shared" si="10"/>
        <v>1.0078</v>
      </c>
    </row>
    <row r="670" spans="1:3" ht="15.75" thickBot="1">
      <c r="A670" s="20">
        <v>37455</v>
      </c>
      <c r="B670" s="19">
        <v>1.0066999999999999</v>
      </c>
      <c r="C670" s="16">
        <f t="shared" si="10"/>
        <v>1.0066999999999999</v>
      </c>
    </row>
    <row r="671" spans="1:3" ht="15.75" thickBot="1">
      <c r="A671" s="22">
        <v>37456</v>
      </c>
      <c r="B671" s="21">
        <v>1.0156000000000001</v>
      </c>
      <c r="C671" s="16">
        <f t="shared" si="10"/>
        <v>1.0156000000000001</v>
      </c>
    </row>
    <row r="672" spans="1:3" ht="15.75" thickBot="1">
      <c r="A672" s="20">
        <v>37459</v>
      </c>
      <c r="B672" s="19">
        <v>1.0098</v>
      </c>
      <c r="C672" s="16">
        <f t="shared" si="10"/>
        <v>1.0098</v>
      </c>
    </row>
    <row r="673" spans="1:3" ht="15.75" thickBot="1">
      <c r="A673" s="22">
        <v>37460</v>
      </c>
      <c r="B673" s="21">
        <v>0.99329999999999996</v>
      </c>
      <c r="C673" s="16">
        <f t="shared" si="10"/>
        <v>0.99329999999999996</v>
      </c>
    </row>
    <row r="674" spans="1:3" ht="15.75" thickBot="1">
      <c r="A674" s="20">
        <v>37461</v>
      </c>
      <c r="B674" s="19">
        <v>0.99450000000000005</v>
      </c>
      <c r="C674" s="16">
        <f t="shared" si="10"/>
        <v>0.99450000000000005</v>
      </c>
    </row>
    <row r="675" spans="1:3" ht="15.75" thickBot="1">
      <c r="A675" s="22">
        <v>37462</v>
      </c>
      <c r="B675" s="21">
        <v>0.99970000000000003</v>
      </c>
      <c r="C675" s="16">
        <f t="shared" si="10"/>
        <v>0.99970000000000003</v>
      </c>
    </row>
    <row r="676" spans="1:3" ht="15.75" thickBot="1">
      <c r="A676" s="20">
        <v>37463</v>
      </c>
      <c r="B676" s="19">
        <v>0.98819999999999997</v>
      </c>
      <c r="C676" s="16">
        <f t="shared" si="10"/>
        <v>0.98819999999999997</v>
      </c>
    </row>
    <row r="677" spans="1:3" ht="15.75" thickBot="1">
      <c r="A677" s="22">
        <v>37466</v>
      </c>
      <c r="B677" s="21">
        <v>0.97789999999999999</v>
      </c>
      <c r="C677" s="16">
        <f t="shared" si="10"/>
        <v>0.97789999999999999</v>
      </c>
    </row>
    <row r="678" spans="1:3" ht="15.75" thickBot="1">
      <c r="A678" s="20">
        <v>37467</v>
      </c>
      <c r="B678" s="19">
        <v>0.9879</v>
      </c>
      <c r="C678" s="16">
        <f t="shared" si="10"/>
        <v>0.9879</v>
      </c>
    </row>
    <row r="679" spans="1:3" ht="15.75" thickBot="1">
      <c r="A679" s="22">
        <v>37468</v>
      </c>
      <c r="B679" s="21">
        <v>0.97960000000000003</v>
      </c>
      <c r="C679" s="16">
        <f t="shared" si="10"/>
        <v>0.97960000000000003</v>
      </c>
    </row>
    <row r="680" spans="1:3" ht="15.75" thickBot="1">
      <c r="A680" s="20">
        <v>37469</v>
      </c>
      <c r="B680" s="19">
        <v>0.98429999999999995</v>
      </c>
      <c r="C680" s="16">
        <f t="shared" si="10"/>
        <v>0.98429999999999995</v>
      </c>
    </row>
    <row r="681" spans="1:3" ht="15.75" thickBot="1">
      <c r="A681" s="22">
        <v>37470</v>
      </c>
      <c r="B681" s="21">
        <v>0.98819999999999997</v>
      </c>
      <c r="C681" s="16">
        <f t="shared" si="10"/>
        <v>0.98819999999999997</v>
      </c>
    </row>
    <row r="682" spans="1:3" ht="15.75" thickBot="1">
      <c r="A682" s="20">
        <v>37473</v>
      </c>
      <c r="B682" s="19">
        <v>0.98460000000000003</v>
      </c>
      <c r="C682" s="16">
        <f t="shared" si="10"/>
        <v>0.98460000000000003</v>
      </c>
    </row>
    <row r="683" spans="1:3" ht="15.75" thickBot="1">
      <c r="A683" s="22">
        <v>37474</v>
      </c>
      <c r="B683" s="21">
        <v>0.96399999999999997</v>
      </c>
      <c r="C683" s="16">
        <f t="shared" si="10"/>
        <v>0.96399999999999997</v>
      </c>
    </row>
    <row r="684" spans="1:3" ht="15.75" thickBot="1">
      <c r="A684" s="20">
        <v>37475</v>
      </c>
      <c r="B684" s="19">
        <v>0.9738</v>
      </c>
      <c r="C684" s="16">
        <f t="shared" si="10"/>
        <v>0.9738</v>
      </c>
    </row>
    <row r="685" spans="1:3" ht="15.75" thickBot="1">
      <c r="A685" s="22">
        <v>37476</v>
      </c>
      <c r="B685" s="21">
        <v>0.96530000000000005</v>
      </c>
      <c r="C685" s="16">
        <f t="shared" si="10"/>
        <v>0.96530000000000005</v>
      </c>
    </row>
    <row r="686" spans="1:3" ht="15.75" thickBot="1">
      <c r="A686" s="20">
        <v>37477</v>
      </c>
      <c r="B686" s="19">
        <v>0.97140000000000004</v>
      </c>
      <c r="C686" s="16">
        <f t="shared" si="10"/>
        <v>0.97140000000000004</v>
      </c>
    </row>
    <row r="687" spans="1:3" ht="15.75" thickBot="1">
      <c r="A687" s="22">
        <v>37480</v>
      </c>
      <c r="B687" s="21">
        <v>0.9778</v>
      </c>
      <c r="C687" s="16">
        <f t="shared" si="10"/>
        <v>0.9778</v>
      </c>
    </row>
    <row r="688" spans="1:3" ht="15.75" thickBot="1">
      <c r="A688" s="20">
        <v>37481</v>
      </c>
      <c r="B688" s="19">
        <v>0.97870000000000001</v>
      </c>
      <c r="C688" s="16">
        <f t="shared" si="10"/>
        <v>0.97870000000000001</v>
      </c>
    </row>
    <row r="689" spans="1:3" ht="15.75" thickBot="1">
      <c r="A689" s="22">
        <v>37482</v>
      </c>
      <c r="B689" s="21">
        <v>0.98670000000000002</v>
      </c>
      <c r="C689" s="16">
        <f t="shared" si="10"/>
        <v>0.98670000000000002</v>
      </c>
    </row>
    <row r="690" spans="1:3" ht="15.75" thickBot="1">
      <c r="A690" s="20">
        <v>37483</v>
      </c>
      <c r="B690" s="19">
        <v>0.98160000000000003</v>
      </c>
      <c r="C690" s="16">
        <f t="shared" si="10"/>
        <v>0.98160000000000003</v>
      </c>
    </row>
    <row r="691" spans="1:3" ht="15.75" thickBot="1">
      <c r="A691" s="22">
        <v>37484</v>
      </c>
      <c r="B691" s="21">
        <v>0.98360000000000003</v>
      </c>
      <c r="C691" s="16">
        <f t="shared" si="10"/>
        <v>0.98360000000000003</v>
      </c>
    </row>
    <row r="692" spans="1:3" ht="15.75" thickBot="1">
      <c r="A692" s="20">
        <v>37487</v>
      </c>
      <c r="B692" s="19">
        <v>0.97750000000000004</v>
      </c>
      <c r="C692" s="16">
        <f t="shared" si="10"/>
        <v>0.97750000000000004</v>
      </c>
    </row>
    <row r="693" spans="1:3" ht="15.75" thickBot="1">
      <c r="A693" s="22">
        <v>37488</v>
      </c>
      <c r="B693" s="21">
        <v>0.97789999999999999</v>
      </c>
      <c r="C693" s="16">
        <f t="shared" si="10"/>
        <v>0.97789999999999999</v>
      </c>
    </row>
    <row r="694" spans="1:3" ht="15.75" thickBot="1">
      <c r="A694" s="20">
        <v>37489</v>
      </c>
      <c r="B694" s="19">
        <v>0.97960000000000003</v>
      </c>
      <c r="C694" s="16">
        <f t="shared" si="10"/>
        <v>0.97960000000000003</v>
      </c>
    </row>
    <row r="695" spans="1:3" ht="15.75" thickBot="1">
      <c r="A695" s="22">
        <v>37490</v>
      </c>
      <c r="B695" s="21">
        <v>0.96970000000000001</v>
      </c>
      <c r="C695" s="16">
        <f t="shared" si="10"/>
        <v>0.96970000000000001</v>
      </c>
    </row>
    <row r="696" spans="1:3" ht="15.75" thickBot="1">
      <c r="A696" s="20">
        <v>37491</v>
      </c>
      <c r="B696" s="19">
        <v>0.97260000000000002</v>
      </c>
      <c r="C696" s="16">
        <f t="shared" si="10"/>
        <v>0.97260000000000002</v>
      </c>
    </row>
    <row r="697" spans="1:3" ht="15.75" thickBot="1">
      <c r="A697" s="22">
        <v>37494</v>
      </c>
      <c r="B697" s="21">
        <v>0.97309999999999997</v>
      </c>
      <c r="C697" s="16">
        <f t="shared" si="10"/>
        <v>0.97309999999999997</v>
      </c>
    </row>
    <row r="698" spans="1:3" ht="15.75" thickBot="1">
      <c r="A698" s="20">
        <v>37495</v>
      </c>
      <c r="B698" s="19">
        <v>0.98140000000000005</v>
      </c>
      <c r="C698" s="16">
        <f t="shared" si="10"/>
        <v>0.98140000000000005</v>
      </c>
    </row>
    <row r="699" spans="1:3" ht="15.75" thickBot="1">
      <c r="A699" s="22">
        <v>37496</v>
      </c>
      <c r="B699" s="21">
        <v>0.98199999999999998</v>
      </c>
      <c r="C699" s="16">
        <f t="shared" si="10"/>
        <v>0.98199999999999998</v>
      </c>
    </row>
    <row r="700" spans="1:3" ht="15.75" thickBot="1">
      <c r="A700" s="20">
        <v>37497</v>
      </c>
      <c r="B700" s="19">
        <v>0.9829</v>
      </c>
      <c r="C700" s="16">
        <f t="shared" si="10"/>
        <v>0.9829</v>
      </c>
    </row>
    <row r="701" spans="1:3" ht="15.75" thickBot="1">
      <c r="A701" s="22">
        <v>37498</v>
      </c>
      <c r="B701" s="21">
        <v>0.98060000000000003</v>
      </c>
      <c r="C701" s="16">
        <f t="shared" si="10"/>
        <v>0.98060000000000003</v>
      </c>
    </row>
    <row r="702" spans="1:3" ht="15.75" thickBot="1">
      <c r="A702" s="20">
        <v>37501</v>
      </c>
      <c r="B702" s="19" t="s">
        <v>53</v>
      </c>
      <c r="C702" s="16" t="str">
        <f t="shared" si="10"/>
        <v/>
      </c>
    </row>
    <row r="703" spans="1:3" ht="15.75" thickBot="1">
      <c r="A703" s="22">
        <v>37502</v>
      </c>
      <c r="B703" s="21">
        <v>0.99590000000000001</v>
      </c>
      <c r="C703" s="16">
        <f t="shared" si="10"/>
        <v>0.99590000000000001</v>
      </c>
    </row>
    <row r="704" spans="1:3" ht="15.75" thickBot="1">
      <c r="A704" s="20">
        <v>37503</v>
      </c>
      <c r="B704" s="19">
        <v>0.99229999999999996</v>
      </c>
      <c r="C704" s="16">
        <f t="shared" si="10"/>
        <v>0.99229999999999996</v>
      </c>
    </row>
    <row r="705" spans="1:3" ht="15.75" thickBot="1">
      <c r="A705" s="22">
        <v>37504</v>
      </c>
      <c r="B705" s="21">
        <v>0.99109999999999998</v>
      </c>
      <c r="C705" s="16">
        <f t="shared" si="10"/>
        <v>0.99109999999999998</v>
      </c>
    </row>
    <row r="706" spans="1:3" ht="15.75" thickBot="1">
      <c r="A706" s="20">
        <v>37505</v>
      </c>
      <c r="B706" s="19">
        <v>0.98429999999999995</v>
      </c>
      <c r="C706" s="16">
        <f t="shared" si="10"/>
        <v>0.98429999999999995</v>
      </c>
    </row>
    <row r="707" spans="1:3" ht="15.75" thickBot="1">
      <c r="A707" s="22">
        <v>37508</v>
      </c>
      <c r="B707" s="21">
        <v>0.98170000000000002</v>
      </c>
      <c r="C707" s="16">
        <f t="shared" si="10"/>
        <v>0.98170000000000002</v>
      </c>
    </row>
    <row r="708" spans="1:3" ht="15.75" thickBot="1">
      <c r="A708" s="20">
        <v>37509</v>
      </c>
      <c r="B708" s="19">
        <v>0.97519999999999996</v>
      </c>
      <c r="C708" s="16">
        <f t="shared" si="10"/>
        <v>0.97519999999999996</v>
      </c>
    </row>
    <row r="709" spans="1:3" ht="15.75" thickBot="1">
      <c r="A709" s="22">
        <v>37510</v>
      </c>
      <c r="B709" s="21">
        <v>0.97240000000000004</v>
      </c>
      <c r="C709" s="16">
        <f t="shared" si="10"/>
        <v>0.97240000000000004</v>
      </c>
    </row>
    <row r="710" spans="1:3" ht="15.75" thickBot="1">
      <c r="A710" s="20">
        <v>37511</v>
      </c>
      <c r="B710" s="19">
        <v>0.97609999999999997</v>
      </c>
      <c r="C710" s="16">
        <f t="shared" si="10"/>
        <v>0.97609999999999997</v>
      </c>
    </row>
    <row r="711" spans="1:3" ht="15.75" thickBot="1">
      <c r="A711" s="22">
        <v>37512</v>
      </c>
      <c r="B711" s="21">
        <v>0.97430000000000005</v>
      </c>
      <c r="C711" s="16">
        <f t="shared" ref="C711:C774" si="11">IF(ISNUMBER(B711),B711,"")</f>
        <v>0.97430000000000005</v>
      </c>
    </row>
    <row r="712" spans="1:3" ht="15.75" thickBot="1">
      <c r="A712" s="20">
        <v>37515</v>
      </c>
      <c r="B712" s="19">
        <v>0.97230000000000005</v>
      </c>
      <c r="C712" s="16">
        <f t="shared" si="11"/>
        <v>0.97230000000000005</v>
      </c>
    </row>
    <row r="713" spans="1:3" ht="15.75" thickBot="1">
      <c r="A713" s="22">
        <v>37516</v>
      </c>
      <c r="B713" s="21">
        <v>0.96850000000000003</v>
      </c>
      <c r="C713" s="16">
        <f t="shared" si="11"/>
        <v>0.96850000000000003</v>
      </c>
    </row>
    <row r="714" spans="1:3" ht="15.75" thickBot="1">
      <c r="A714" s="20">
        <v>37517</v>
      </c>
      <c r="B714" s="19">
        <v>0.97889999999999999</v>
      </c>
      <c r="C714" s="16">
        <f t="shared" si="11"/>
        <v>0.97889999999999999</v>
      </c>
    </row>
    <row r="715" spans="1:3" ht="15.75" thickBot="1">
      <c r="A715" s="22">
        <v>37518</v>
      </c>
      <c r="B715" s="21">
        <v>0.98170000000000002</v>
      </c>
      <c r="C715" s="16">
        <f t="shared" si="11"/>
        <v>0.98170000000000002</v>
      </c>
    </row>
    <row r="716" spans="1:3" ht="15.75" thickBot="1">
      <c r="A716" s="20">
        <v>37519</v>
      </c>
      <c r="B716" s="19">
        <v>0.9839</v>
      </c>
      <c r="C716" s="16">
        <f t="shared" si="11"/>
        <v>0.9839</v>
      </c>
    </row>
    <row r="717" spans="1:3" ht="15.75" thickBot="1">
      <c r="A717" s="22">
        <v>37522</v>
      </c>
      <c r="B717" s="21">
        <v>0.98219999999999996</v>
      </c>
      <c r="C717" s="16">
        <f t="shared" si="11"/>
        <v>0.98219999999999996</v>
      </c>
    </row>
    <row r="718" spans="1:3" ht="15.75" thickBot="1">
      <c r="A718" s="20">
        <v>37523</v>
      </c>
      <c r="B718" s="19">
        <v>0.98150000000000004</v>
      </c>
      <c r="C718" s="16">
        <f t="shared" si="11"/>
        <v>0.98150000000000004</v>
      </c>
    </row>
    <row r="719" spans="1:3" ht="15.75" thickBot="1">
      <c r="A719" s="22">
        <v>37524</v>
      </c>
      <c r="B719" s="21">
        <v>0.97970000000000002</v>
      </c>
      <c r="C719" s="16">
        <f t="shared" si="11"/>
        <v>0.97970000000000002</v>
      </c>
    </row>
    <row r="720" spans="1:3" ht="15.75" thickBot="1">
      <c r="A720" s="20">
        <v>37525</v>
      </c>
      <c r="B720" s="19">
        <v>0.97550000000000003</v>
      </c>
      <c r="C720" s="16">
        <f t="shared" si="11"/>
        <v>0.97550000000000003</v>
      </c>
    </row>
    <row r="721" spans="1:3" ht="15.75" thickBot="1">
      <c r="A721" s="22">
        <v>37526</v>
      </c>
      <c r="B721" s="21">
        <v>0.97719999999999996</v>
      </c>
      <c r="C721" s="16">
        <f t="shared" si="11"/>
        <v>0.97719999999999996</v>
      </c>
    </row>
    <row r="722" spans="1:3" ht="15.75" thickBot="1">
      <c r="A722" s="20">
        <v>37529</v>
      </c>
      <c r="B722" s="19">
        <v>0.9879</v>
      </c>
      <c r="C722" s="16">
        <f t="shared" si="11"/>
        <v>0.9879</v>
      </c>
    </row>
    <row r="723" spans="1:3" ht="15.75" thickBot="1">
      <c r="A723" s="24" t="s">
        <v>584</v>
      </c>
      <c r="B723" s="21">
        <v>0.9859</v>
      </c>
      <c r="C723" s="16">
        <f t="shared" si="11"/>
        <v>0.9859</v>
      </c>
    </row>
    <row r="724" spans="1:3" ht="15.75" thickBot="1">
      <c r="A724" s="23" t="s">
        <v>583</v>
      </c>
      <c r="B724" s="19">
        <v>0.98419999999999996</v>
      </c>
      <c r="C724" s="16">
        <f t="shared" si="11"/>
        <v>0.98419999999999996</v>
      </c>
    </row>
    <row r="725" spans="1:3" ht="15.75" thickBot="1">
      <c r="A725" s="24" t="s">
        <v>582</v>
      </c>
      <c r="B725" s="21">
        <v>0.98709999999999998</v>
      </c>
      <c r="C725" s="16">
        <f t="shared" si="11"/>
        <v>0.98709999999999998</v>
      </c>
    </row>
    <row r="726" spans="1:3" ht="15.75" thickBot="1">
      <c r="A726" s="23" t="s">
        <v>581</v>
      </c>
      <c r="B726" s="19">
        <v>0.98209999999999997</v>
      </c>
      <c r="C726" s="16">
        <f t="shared" si="11"/>
        <v>0.98209999999999997</v>
      </c>
    </row>
    <row r="727" spans="1:3" ht="15.75" thickBot="1">
      <c r="A727" s="24" t="s">
        <v>580</v>
      </c>
      <c r="B727" s="21">
        <v>0.98160000000000003</v>
      </c>
      <c r="C727" s="16">
        <f t="shared" si="11"/>
        <v>0.98160000000000003</v>
      </c>
    </row>
    <row r="728" spans="1:3" ht="15.75" thickBot="1">
      <c r="A728" s="23" t="s">
        <v>579</v>
      </c>
      <c r="B728" s="19">
        <v>0.97960000000000003</v>
      </c>
      <c r="C728" s="16">
        <f t="shared" si="11"/>
        <v>0.97960000000000003</v>
      </c>
    </row>
    <row r="729" spans="1:3" ht="15.75" thickBot="1">
      <c r="A729" s="24" t="s">
        <v>578</v>
      </c>
      <c r="B729" s="21">
        <v>0.98680000000000001</v>
      </c>
      <c r="C729" s="16">
        <f t="shared" si="11"/>
        <v>0.98680000000000001</v>
      </c>
    </row>
    <row r="730" spans="1:3" ht="15.75" thickBot="1">
      <c r="A730" s="23" t="s">
        <v>577</v>
      </c>
      <c r="B730" s="19">
        <v>0.98609999999999998</v>
      </c>
      <c r="C730" s="16">
        <f t="shared" si="11"/>
        <v>0.98609999999999998</v>
      </c>
    </row>
    <row r="731" spans="1:3" ht="15.75" thickBot="1">
      <c r="A731" s="24" t="s">
        <v>576</v>
      </c>
      <c r="B731" s="21">
        <v>0.98540000000000005</v>
      </c>
      <c r="C731" s="16">
        <f t="shared" si="11"/>
        <v>0.98540000000000005</v>
      </c>
    </row>
    <row r="732" spans="1:3" ht="15.75" thickBot="1">
      <c r="A732" s="23" t="s">
        <v>575</v>
      </c>
      <c r="B732" s="19" t="s">
        <v>53</v>
      </c>
      <c r="C732" s="16" t="str">
        <f t="shared" si="11"/>
        <v/>
      </c>
    </row>
    <row r="733" spans="1:3" ht="15.75" thickBot="1">
      <c r="A733" s="24" t="s">
        <v>574</v>
      </c>
      <c r="B733" s="21">
        <v>0.98099999999999998</v>
      </c>
      <c r="C733" s="16">
        <f t="shared" si="11"/>
        <v>0.98099999999999998</v>
      </c>
    </row>
    <row r="734" spans="1:3" ht="15.75" thickBot="1">
      <c r="A734" s="23" t="s">
        <v>573</v>
      </c>
      <c r="B734" s="19">
        <v>0.98240000000000005</v>
      </c>
      <c r="C734" s="16">
        <f t="shared" si="11"/>
        <v>0.98240000000000005</v>
      </c>
    </row>
    <row r="735" spans="1:3" ht="15.75" thickBot="1">
      <c r="A735" s="24" t="s">
        <v>572</v>
      </c>
      <c r="B735" s="21">
        <v>0.9718</v>
      </c>
      <c r="C735" s="16">
        <f t="shared" si="11"/>
        <v>0.9718</v>
      </c>
    </row>
    <row r="736" spans="1:3" ht="15.75" thickBot="1">
      <c r="A736" s="23" t="s">
        <v>571</v>
      </c>
      <c r="B736" s="19">
        <v>0.9708</v>
      </c>
      <c r="C736" s="16">
        <f t="shared" si="11"/>
        <v>0.9708</v>
      </c>
    </row>
    <row r="737" spans="1:3" ht="15.75" thickBot="1">
      <c r="A737" s="24" t="s">
        <v>570</v>
      </c>
      <c r="B737" s="21">
        <v>0.97319999999999995</v>
      </c>
      <c r="C737" s="16">
        <f t="shared" si="11"/>
        <v>0.97319999999999995</v>
      </c>
    </row>
    <row r="738" spans="1:3" ht="15.75" thickBot="1">
      <c r="A738" s="23" t="s">
        <v>569</v>
      </c>
      <c r="B738" s="19">
        <v>0.97819999999999996</v>
      </c>
      <c r="C738" s="16">
        <f t="shared" si="11"/>
        <v>0.97819999999999996</v>
      </c>
    </row>
    <row r="739" spans="1:3" ht="15.75" thickBot="1">
      <c r="A739" s="24" t="s">
        <v>568</v>
      </c>
      <c r="B739" s="21">
        <v>0.97719999999999996</v>
      </c>
      <c r="C739" s="16">
        <f t="shared" si="11"/>
        <v>0.97719999999999996</v>
      </c>
    </row>
    <row r="740" spans="1:3" ht="15.75" thickBot="1">
      <c r="A740" s="23" t="s">
        <v>567</v>
      </c>
      <c r="B740" s="19">
        <v>0.97419999999999995</v>
      </c>
      <c r="C740" s="16">
        <f t="shared" si="11"/>
        <v>0.97419999999999995</v>
      </c>
    </row>
    <row r="741" spans="1:3" ht="15.75" thickBot="1">
      <c r="A741" s="24" t="s">
        <v>566</v>
      </c>
      <c r="B741" s="21">
        <v>0.97670000000000001</v>
      </c>
      <c r="C741" s="16">
        <f t="shared" si="11"/>
        <v>0.97670000000000001</v>
      </c>
    </row>
    <row r="742" spans="1:3" ht="15.75" thickBot="1">
      <c r="A742" s="23" t="s">
        <v>565</v>
      </c>
      <c r="B742" s="19">
        <v>0.98429999999999995</v>
      </c>
      <c r="C742" s="16">
        <f t="shared" si="11"/>
        <v>0.98429999999999995</v>
      </c>
    </row>
    <row r="743" spans="1:3" ht="15.75" thickBot="1">
      <c r="A743" s="24" t="s">
        <v>564</v>
      </c>
      <c r="B743" s="21">
        <v>0.98509999999999998</v>
      </c>
      <c r="C743" s="16">
        <f t="shared" si="11"/>
        <v>0.98509999999999998</v>
      </c>
    </row>
    <row r="744" spans="1:3" ht="15.75" thickBot="1">
      <c r="A744" s="23" t="s">
        <v>563</v>
      </c>
      <c r="B744" s="19">
        <v>0.98350000000000004</v>
      </c>
      <c r="C744" s="16">
        <f t="shared" si="11"/>
        <v>0.98350000000000004</v>
      </c>
    </row>
    <row r="745" spans="1:3" ht="15.75" thickBot="1">
      <c r="A745" s="24" t="s">
        <v>562</v>
      </c>
      <c r="B745" s="21">
        <v>0.98809999999999998</v>
      </c>
      <c r="C745" s="16">
        <f t="shared" si="11"/>
        <v>0.98809999999999998</v>
      </c>
    </row>
    <row r="746" spans="1:3" ht="15.75" thickBot="1">
      <c r="A746" s="20">
        <v>37561</v>
      </c>
      <c r="B746" s="19">
        <v>0.99709999999999999</v>
      </c>
      <c r="C746" s="16">
        <f t="shared" si="11"/>
        <v>0.99709999999999999</v>
      </c>
    </row>
    <row r="747" spans="1:3" ht="15.75" thickBot="1">
      <c r="A747" s="22">
        <v>37564</v>
      </c>
      <c r="B747" s="21">
        <v>0.99529999999999996</v>
      </c>
      <c r="C747" s="16">
        <f t="shared" si="11"/>
        <v>0.99529999999999996</v>
      </c>
    </row>
    <row r="748" spans="1:3" ht="15.75" thickBot="1">
      <c r="A748" s="20">
        <v>37565</v>
      </c>
      <c r="B748" s="19">
        <v>0.99939999999999996</v>
      </c>
      <c r="C748" s="16">
        <f t="shared" si="11"/>
        <v>0.99939999999999996</v>
      </c>
    </row>
    <row r="749" spans="1:3" ht="15.75" thickBot="1">
      <c r="A749" s="22">
        <v>37566</v>
      </c>
      <c r="B749" s="21">
        <v>0.99739999999999995</v>
      </c>
      <c r="C749" s="16">
        <f t="shared" si="11"/>
        <v>0.99739999999999995</v>
      </c>
    </row>
    <row r="750" spans="1:3" ht="15.75" thickBot="1">
      <c r="A750" s="20">
        <v>37567</v>
      </c>
      <c r="B750" s="19">
        <v>1.0092000000000001</v>
      </c>
      <c r="C750" s="16">
        <f t="shared" si="11"/>
        <v>1.0092000000000001</v>
      </c>
    </row>
    <row r="751" spans="1:3" ht="15.75" thickBot="1">
      <c r="A751" s="22">
        <v>37568</v>
      </c>
      <c r="B751" s="21">
        <v>1.0139</v>
      </c>
      <c r="C751" s="16">
        <f t="shared" si="11"/>
        <v>1.0139</v>
      </c>
    </row>
    <row r="752" spans="1:3" ht="15.75" thickBot="1">
      <c r="A752" s="20">
        <v>37571</v>
      </c>
      <c r="B752" s="19" t="s">
        <v>53</v>
      </c>
      <c r="C752" s="16" t="str">
        <f t="shared" si="11"/>
        <v/>
      </c>
    </row>
    <row r="753" spans="1:3" ht="15.75" thickBot="1">
      <c r="A753" s="22">
        <v>37572</v>
      </c>
      <c r="B753" s="21">
        <v>1.0105</v>
      </c>
      <c r="C753" s="16">
        <f t="shared" si="11"/>
        <v>1.0105</v>
      </c>
    </row>
    <row r="754" spans="1:3" ht="15.75" thickBot="1">
      <c r="A754" s="20">
        <v>37573</v>
      </c>
      <c r="B754" s="19">
        <v>1.006</v>
      </c>
      <c r="C754" s="16">
        <f t="shared" si="11"/>
        <v>1.006</v>
      </c>
    </row>
    <row r="755" spans="1:3" ht="15.75" thickBot="1">
      <c r="A755" s="22">
        <v>37574</v>
      </c>
      <c r="B755" s="21">
        <v>1.0034000000000001</v>
      </c>
      <c r="C755" s="16">
        <f t="shared" si="11"/>
        <v>1.0034000000000001</v>
      </c>
    </row>
    <row r="756" spans="1:3" ht="15.75" thickBot="1">
      <c r="A756" s="20">
        <v>37575</v>
      </c>
      <c r="B756" s="19">
        <v>1.0082</v>
      </c>
      <c r="C756" s="16">
        <f t="shared" si="11"/>
        <v>1.0082</v>
      </c>
    </row>
    <row r="757" spans="1:3" ht="15.75" thickBot="1">
      <c r="A757" s="22">
        <v>37578</v>
      </c>
      <c r="B757" s="21">
        <v>1.0083</v>
      </c>
      <c r="C757" s="16">
        <f t="shared" si="11"/>
        <v>1.0083</v>
      </c>
    </row>
    <row r="758" spans="1:3" ht="15.75" thickBot="1">
      <c r="A758" s="20">
        <v>37579</v>
      </c>
      <c r="B758" s="19">
        <v>1.0106999999999999</v>
      </c>
      <c r="C758" s="16">
        <f t="shared" si="11"/>
        <v>1.0106999999999999</v>
      </c>
    </row>
    <row r="759" spans="1:3" ht="15.75" thickBot="1">
      <c r="A759" s="22">
        <v>37580</v>
      </c>
      <c r="B759" s="21">
        <v>1.0024</v>
      </c>
      <c r="C759" s="16">
        <f t="shared" si="11"/>
        <v>1.0024</v>
      </c>
    </row>
    <row r="760" spans="1:3" ht="15.75" thickBot="1">
      <c r="A760" s="20">
        <v>37581</v>
      </c>
      <c r="B760" s="19">
        <v>0.99839999999999995</v>
      </c>
      <c r="C760" s="16">
        <f t="shared" si="11"/>
        <v>0.99839999999999995</v>
      </c>
    </row>
    <row r="761" spans="1:3" ht="15.75" thickBot="1">
      <c r="A761" s="22">
        <v>37582</v>
      </c>
      <c r="B761" s="21">
        <v>0.99660000000000004</v>
      </c>
      <c r="C761" s="16">
        <f t="shared" si="11"/>
        <v>0.99660000000000004</v>
      </c>
    </row>
    <row r="762" spans="1:3" ht="15.75" thickBot="1">
      <c r="A762" s="20">
        <v>37585</v>
      </c>
      <c r="B762" s="19">
        <v>0.99370000000000003</v>
      </c>
      <c r="C762" s="16">
        <f t="shared" si="11"/>
        <v>0.99370000000000003</v>
      </c>
    </row>
    <row r="763" spans="1:3" ht="15.75" thickBot="1">
      <c r="A763" s="22">
        <v>37586</v>
      </c>
      <c r="B763" s="21">
        <v>0.99129999999999996</v>
      </c>
      <c r="C763" s="16">
        <f t="shared" si="11"/>
        <v>0.99129999999999996</v>
      </c>
    </row>
    <row r="764" spans="1:3" ht="15.75" thickBot="1">
      <c r="A764" s="20">
        <v>37587</v>
      </c>
      <c r="B764" s="19">
        <v>0.98950000000000005</v>
      </c>
      <c r="C764" s="16">
        <f t="shared" si="11"/>
        <v>0.98950000000000005</v>
      </c>
    </row>
    <row r="765" spans="1:3" ht="15.75" thickBot="1">
      <c r="A765" s="22">
        <v>37588</v>
      </c>
      <c r="B765" s="21" t="s">
        <v>53</v>
      </c>
      <c r="C765" s="16" t="str">
        <f t="shared" si="11"/>
        <v/>
      </c>
    </row>
    <row r="766" spans="1:3" ht="15.75" thickBot="1">
      <c r="A766" s="20">
        <v>37589</v>
      </c>
      <c r="B766" s="19">
        <v>0.99319999999999997</v>
      </c>
      <c r="C766" s="16">
        <f t="shared" si="11"/>
        <v>0.99319999999999997</v>
      </c>
    </row>
    <row r="767" spans="1:3" ht="15.75" thickBot="1">
      <c r="A767" s="22">
        <v>37592</v>
      </c>
      <c r="B767" s="21">
        <v>0.99270000000000003</v>
      </c>
      <c r="C767" s="16">
        <f t="shared" si="11"/>
        <v>0.99270000000000003</v>
      </c>
    </row>
    <row r="768" spans="1:3" ht="15.75" thickBot="1">
      <c r="A768" s="20">
        <v>37593</v>
      </c>
      <c r="B768" s="19">
        <v>0.99680000000000002</v>
      </c>
      <c r="C768" s="16">
        <f t="shared" si="11"/>
        <v>0.99680000000000002</v>
      </c>
    </row>
    <row r="769" spans="1:3" ht="15.75" thickBot="1">
      <c r="A769" s="22">
        <v>37594</v>
      </c>
      <c r="B769" s="21">
        <v>0.99990000000000001</v>
      </c>
      <c r="C769" s="16">
        <f t="shared" si="11"/>
        <v>0.99990000000000001</v>
      </c>
    </row>
    <row r="770" spans="1:3" ht="15.75" thickBot="1">
      <c r="A770" s="20">
        <v>37595</v>
      </c>
      <c r="B770" s="19">
        <v>0.99890000000000001</v>
      </c>
      <c r="C770" s="16">
        <f t="shared" si="11"/>
        <v>0.99890000000000001</v>
      </c>
    </row>
    <row r="771" spans="1:3" ht="15.75" thickBot="1">
      <c r="A771" s="22">
        <v>37596</v>
      </c>
      <c r="B771" s="21">
        <v>1.0081</v>
      </c>
      <c r="C771" s="16">
        <f t="shared" si="11"/>
        <v>1.0081</v>
      </c>
    </row>
    <row r="772" spans="1:3" ht="15.75" thickBot="1">
      <c r="A772" s="20">
        <v>37599</v>
      </c>
      <c r="B772" s="19">
        <v>1.0087999999999999</v>
      </c>
      <c r="C772" s="16">
        <f t="shared" si="11"/>
        <v>1.0087999999999999</v>
      </c>
    </row>
    <row r="773" spans="1:3" ht="15.75" thickBot="1">
      <c r="A773" s="22">
        <v>37600</v>
      </c>
      <c r="B773" s="21">
        <v>1.0073000000000001</v>
      </c>
      <c r="C773" s="16">
        <f t="shared" si="11"/>
        <v>1.0073000000000001</v>
      </c>
    </row>
    <row r="774" spans="1:3" ht="15.75" thickBot="1">
      <c r="A774" s="20">
        <v>37601</v>
      </c>
      <c r="B774" s="19">
        <v>1.0083</v>
      </c>
      <c r="C774" s="16">
        <f t="shared" si="11"/>
        <v>1.0083</v>
      </c>
    </row>
    <row r="775" spans="1:3" ht="15.75" thickBot="1">
      <c r="A775" s="22">
        <v>37602</v>
      </c>
      <c r="B775" s="21">
        <v>1.0188999999999999</v>
      </c>
      <c r="C775" s="16">
        <f t="shared" ref="C775:C838" si="12">IF(ISNUMBER(B775),B775,"")</f>
        <v>1.0188999999999999</v>
      </c>
    </row>
    <row r="776" spans="1:3" ht="15.75" thickBot="1">
      <c r="A776" s="20">
        <v>37603</v>
      </c>
      <c r="B776" s="19">
        <v>1.0226</v>
      </c>
      <c r="C776" s="16">
        <f t="shared" si="12"/>
        <v>1.0226</v>
      </c>
    </row>
    <row r="777" spans="1:3" ht="15.75" thickBot="1">
      <c r="A777" s="22">
        <v>37606</v>
      </c>
      <c r="B777" s="21">
        <v>1.0209999999999999</v>
      </c>
      <c r="C777" s="16">
        <f t="shared" si="12"/>
        <v>1.0209999999999999</v>
      </c>
    </row>
    <row r="778" spans="1:3" ht="15.75" thickBot="1">
      <c r="A778" s="20">
        <v>37607</v>
      </c>
      <c r="B778" s="19">
        <v>1.0266999999999999</v>
      </c>
      <c r="C778" s="16">
        <f t="shared" si="12"/>
        <v>1.0266999999999999</v>
      </c>
    </row>
    <row r="779" spans="1:3" ht="15.75" thickBot="1">
      <c r="A779" s="22">
        <v>37608</v>
      </c>
      <c r="B779" s="21">
        <v>1.0254000000000001</v>
      </c>
      <c r="C779" s="16">
        <f t="shared" si="12"/>
        <v>1.0254000000000001</v>
      </c>
    </row>
    <row r="780" spans="1:3" ht="15.75" thickBot="1">
      <c r="A780" s="20">
        <v>37609</v>
      </c>
      <c r="B780" s="19">
        <v>1.0217000000000001</v>
      </c>
      <c r="C780" s="16">
        <f t="shared" si="12"/>
        <v>1.0217000000000001</v>
      </c>
    </row>
    <row r="781" spans="1:3" ht="15.75" thickBot="1">
      <c r="A781" s="22">
        <v>37610</v>
      </c>
      <c r="B781" s="21">
        <v>1.0267999999999999</v>
      </c>
      <c r="C781" s="16">
        <f t="shared" si="12"/>
        <v>1.0267999999999999</v>
      </c>
    </row>
    <row r="782" spans="1:3" ht="15.75" thickBot="1">
      <c r="A782" s="20">
        <v>37613</v>
      </c>
      <c r="B782" s="19">
        <v>1.0217000000000001</v>
      </c>
      <c r="C782" s="16">
        <f t="shared" si="12"/>
        <v>1.0217000000000001</v>
      </c>
    </row>
    <row r="783" spans="1:3" ht="15.75" thickBot="1">
      <c r="A783" s="22">
        <v>37614</v>
      </c>
      <c r="B783" s="21">
        <v>1.0305</v>
      </c>
      <c r="C783" s="16">
        <f t="shared" si="12"/>
        <v>1.0305</v>
      </c>
    </row>
    <row r="784" spans="1:3" ht="15.75" thickBot="1">
      <c r="A784" s="20">
        <v>37615</v>
      </c>
      <c r="B784" s="19" t="s">
        <v>53</v>
      </c>
      <c r="C784" s="16" t="str">
        <f t="shared" si="12"/>
        <v/>
      </c>
    </row>
    <row r="785" spans="1:3" ht="15.75" thickBot="1">
      <c r="A785" s="22">
        <v>37616</v>
      </c>
      <c r="B785" s="21">
        <v>1.0358000000000001</v>
      </c>
      <c r="C785" s="16">
        <f t="shared" si="12"/>
        <v>1.0358000000000001</v>
      </c>
    </row>
    <row r="786" spans="1:3" ht="15.75" thickBot="1">
      <c r="A786" s="20">
        <v>37617</v>
      </c>
      <c r="B786" s="19">
        <v>1.0410999999999999</v>
      </c>
      <c r="C786" s="16">
        <f t="shared" si="12"/>
        <v>1.0410999999999999</v>
      </c>
    </row>
    <row r="787" spans="1:3" ht="15.75" thickBot="1">
      <c r="A787" s="22">
        <v>37620</v>
      </c>
      <c r="B787" s="21">
        <v>1.046</v>
      </c>
      <c r="C787" s="16">
        <f t="shared" si="12"/>
        <v>1.046</v>
      </c>
    </row>
    <row r="788" spans="1:3" ht="15.75" thickBot="1">
      <c r="A788" s="20">
        <v>37621</v>
      </c>
      <c r="B788" s="19">
        <v>1.0485</v>
      </c>
      <c r="C788" s="16">
        <f t="shared" si="12"/>
        <v>1.0485</v>
      </c>
    </row>
    <row r="789" spans="1:3" ht="15.75" thickBot="1">
      <c r="A789" s="22">
        <v>37622</v>
      </c>
      <c r="B789" s="21" t="s">
        <v>53</v>
      </c>
      <c r="C789" s="16" t="str">
        <f t="shared" si="12"/>
        <v/>
      </c>
    </row>
    <row r="790" spans="1:3" ht="15.75" thickBot="1">
      <c r="A790" s="20">
        <v>37623</v>
      </c>
      <c r="B790" s="19">
        <v>1.0361</v>
      </c>
      <c r="C790" s="16">
        <f t="shared" si="12"/>
        <v>1.0361</v>
      </c>
    </row>
    <row r="791" spans="1:3" ht="15.75" thickBot="1">
      <c r="A791" s="22">
        <v>37624</v>
      </c>
      <c r="B791" s="21">
        <v>1.0418000000000001</v>
      </c>
      <c r="C791" s="16">
        <f t="shared" si="12"/>
        <v>1.0418000000000001</v>
      </c>
    </row>
    <row r="792" spans="1:3" ht="15.75" thickBot="1">
      <c r="A792" s="20">
        <v>37627</v>
      </c>
      <c r="B792" s="19">
        <v>1.0468999999999999</v>
      </c>
      <c r="C792" s="16">
        <f t="shared" si="12"/>
        <v>1.0468999999999999</v>
      </c>
    </row>
    <row r="793" spans="1:3" ht="15.75" thickBot="1">
      <c r="A793" s="22">
        <v>37628</v>
      </c>
      <c r="B793" s="21">
        <v>1.0419</v>
      </c>
      <c r="C793" s="16">
        <f t="shared" si="12"/>
        <v>1.0419</v>
      </c>
    </row>
    <row r="794" spans="1:3" ht="15.75" thickBot="1">
      <c r="A794" s="20">
        <v>37629</v>
      </c>
      <c r="B794" s="19">
        <v>1.0447</v>
      </c>
      <c r="C794" s="16">
        <f t="shared" si="12"/>
        <v>1.0447</v>
      </c>
    </row>
    <row r="795" spans="1:3" ht="15.75" thickBot="1">
      <c r="A795" s="22">
        <v>37630</v>
      </c>
      <c r="B795" s="21">
        <v>1.0467</v>
      </c>
      <c r="C795" s="16">
        <f t="shared" si="12"/>
        <v>1.0467</v>
      </c>
    </row>
    <row r="796" spans="1:3" ht="15.75" thickBot="1">
      <c r="A796" s="20">
        <v>37631</v>
      </c>
      <c r="B796" s="19">
        <v>1.0535000000000001</v>
      </c>
      <c r="C796" s="16">
        <f t="shared" si="12"/>
        <v>1.0535000000000001</v>
      </c>
    </row>
    <row r="797" spans="1:3" ht="15.75" thickBot="1">
      <c r="A797" s="22">
        <v>37634</v>
      </c>
      <c r="B797" s="21">
        <v>1.0535000000000001</v>
      </c>
      <c r="C797" s="16">
        <f t="shared" si="12"/>
        <v>1.0535000000000001</v>
      </c>
    </row>
    <row r="798" spans="1:3" ht="15.75" thickBot="1">
      <c r="A798" s="20">
        <v>37635</v>
      </c>
      <c r="B798" s="19">
        <v>1.0570999999999999</v>
      </c>
      <c r="C798" s="16">
        <f t="shared" si="12"/>
        <v>1.0570999999999999</v>
      </c>
    </row>
    <row r="799" spans="1:3" ht="15.75" thickBot="1">
      <c r="A799" s="22">
        <v>37636</v>
      </c>
      <c r="B799" s="21">
        <v>1.0576000000000001</v>
      </c>
      <c r="C799" s="16">
        <f t="shared" si="12"/>
        <v>1.0576000000000001</v>
      </c>
    </row>
    <row r="800" spans="1:3" ht="15.75" thickBot="1">
      <c r="A800" s="20">
        <v>37637</v>
      </c>
      <c r="B800" s="19">
        <v>1.0569</v>
      </c>
      <c r="C800" s="16">
        <f t="shared" si="12"/>
        <v>1.0569</v>
      </c>
    </row>
    <row r="801" spans="1:3" ht="15.75" thickBot="1">
      <c r="A801" s="22">
        <v>37638</v>
      </c>
      <c r="B801" s="21">
        <v>1.0660000000000001</v>
      </c>
      <c r="C801" s="16">
        <f t="shared" si="12"/>
        <v>1.0660000000000001</v>
      </c>
    </row>
    <row r="802" spans="1:3" ht="15.75" thickBot="1">
      <c r="A802" s="20">
        <v>37641</v>
      </c>
      <c r="B802" s="19" t="s">
        <v>53</v>
      </c>
      <c r="C802" s="16" t="str">
        <f t="shared" si="12"/>
        <v/>
      </c>
    </row>
    <row r="803" spans="1:3" ht="15.75" thickBot="1">
      <c r="A803" s="22">
        <v>37642</v>
      </c>
      <c r="B803" s="21">
        <v>1.0677000000000001</v>
      </c>
      <c r="C803" s="16">
        <f t="shared" si="12"/>
        <v>1.0677000000000001</v>
      </c>
    </row>
    <row r="804" spans="1:3" ht="15.75" thickBot="1">
      <c r="A804" s="20">
        <v>37643</v>
      </c>
      <c r="B804" s="19">
        <v>1.0729</v>
      </c>
      <c r="C804" s="16">
        <f t="shared" si="12"/>
        <v>1.0729</v>
      </c>
    </row>
    <row r="805" spans="1:3" ht="15.75" thickBot="1">
      <c r="A805" s="22">
        <v>37644</v>
      </c>
      <c r="B805" s="21">
        <v>1.0767</v>
      </c>
      <c r="C805" s="16">
        <f t="shared" si="12"/>
        <v>1.0767</v>
      </c>
    </row>
    <row r="806" spans="1:3" ht="15.75" thickBot="1">
      <c r="A806" s="20">
        <v>37645</v>
      </c>
      <c r="B806" s="19">
        <v>1.0825</v>
      </c>
      <c r="C806" s="16">
        <f t="shared" si="12"/>
        <v>1.0825</v>
      </c>
    </row>
    <row r="807" spans="1:3" ht="15.75" thickBot="1">
      <c r="A807" s="22">
        <v>37648</v>
      </c>
      <c r="B807" s="21">
        <v>1.0838000000000001</v>
      </c>
      <c r="C807" s="16">
        <f t="shared" si="12"/>
        <v>1.0838000000000001</v>
      </c>
    </row>
    <row r="808" spans="1:3" ht="15.75" thickBot="1">
      <c r="A808" s="20">
        <v>37649</v>
      </c>
      <c r="B808" s="19">
        <v>1.0832999999999999</v>
      </c>
      <c r="C808" s="16">
        <f t="shared" si="12"/>
        <v>1.0832999999999999</v>
      </c>
    </row>
    <row r="809" spans="1:3" ht="15.75" thickBot="1">
      <c r="A809" s="22">
        <v>37650</v>
      </c>
      <c r="B809" s="21">
        <v>1.0861000000000001</v>
      </c>
      <c r="C809" s="16">
        <f t="shared" si="12"/>
        <v>1.0861000000000001</v>
      </c>
    </row>
    <row r="810" spans="1:3" ht="15.75" thickBot="1">
      <c r="A810" s="20">
        <v>37651</v>
      </c>
      <c r="B810" s="19">
        <v>1.0775999999999999</v>
      </c>
      <c r="C810" s="16">
        <f t="shared" si="12"/>
        <v>1.0775999999999999</v>
      </c>
    </row>
    <row r="811" spans="1:3" ht="15.75" thickBot="1">
      <c r="A811" s="22">
        <v>37652</v>
      </c>
      <c r="B811" s="21">
        <v>1.0739000000000001</v>
      </c>
      <c r="C811" s="16">
        <f t="shared" si="12"/>
        <v>1.0739000000000001</v>
      </c>
    </row>
    <row r="812" spans="1:3" ht="15.75" thickBot="1">
      <c r="A812" s="20">
        <v>37655</v>
      </c>
      <c r="B812" s="19">
        <v>1.0761000000000001</v>
      </c>
      <c r="C812" s="16">
        <f t="shared" si="12"/>
        <v>1.0761000000000001</v>
      </c>
    </row>
    <row r="813" spans="1:3" ht="15.75" thickBot="1">
      <c r="A813" s="22">
        <v>37656</v>
      </c>
      <c r="B813" s="21">
        <v>1.0874999999999999</v>
      </c>
      <c r="C813" s="16">
        <f t="shared" si="12"/>
        <v>1.0874999999999999</v>
      </c>
    </row>
    <row r="814" spans="1:3" ht="15.75" thickBot="1">
      <c r="A814" s="20">
        <v>37657</v>
      </c>
      <c r="B814" s="19">
        <v>1.0842000000000001</v>
      </c>
      <c r="C814" s="16">
        <f t="shared" si="12"/>
        <v>1.0842000000000001</v>
      </c>
    </row>
    <row r="815" spans="1:3" ht="15.75" thickBot="1">
      <c r="A815" s="22">
        <v>37658</v>
      </c>
      <c r="B815" s="21">
        <v>1.0828</v>
      </c>
      <c r="C815" s="16">
        <f t="shared" si="12"/>
        <v>1.0828</v>
      </c>
    </row>
    <row r="816" spans="1:3" ht="15.75" thickBot="1">
      <c r="A816" s="20">
        <v>37659</v>
      </c>
      <c r="B816" s="19">
        <v>1.0801000000000001</v>
      </c>
      <c r="C816" s="16">
        <f t="shared" si="12"/>
        <v>1.0801000000000001</v>
      </c>
    </row>
    <row r="817" spans="1:3" ht="15.75" thickBot="1">
      <c r="A817" s="22">
        <v>37662</v>
      </c>
      <c r="B817" s="21">
        <v>1.0740000000000001</v>
      </c>
      <c r="C817" s="16">
        <f t="shared" si="12"/>
        <v>1.0740000000000001</v>
      </c>
    </row>
    <row r="818" spans="1:3" ht="15.75" thickBot="1">
      <c r="A818" s="20">
        <v>37663</v>
      </c>
      <c r="B818" s="19">
        <v>1.0747</v>
      </c>
      <c r="C818" s="16">
        <f t="shared" si="12"/>
        <v>1.0747</v>
      </c>
    </row>
    <row r="819" spans="1:3" ht="15.75" thickBot="1">
      <c r="A819" s="22">
        <v>37664</v>
      </c>
      <c r="B819" s="21">
        <v>1.0716000000000001</v>
      </c>
      <c r="C819" s="16">
        <f t="shared" si="12"/>
        <v>1.0716000000000001</v>
      </c>
    </row>
    <row r="820" spans="1:3" ht="15.75" thickBot="1">
      <c r="A820" s="20">
        <v>37665</v>
      </c>
      <c r="B820" s="19">
        <v>1.0833999999999999</v>
      </c>
      <c r="C820" s="16">
        <f t="shared" si="12"/>
        <v>1.0833999999999999</v>
      </c>
    </row>
    <row r="821" spans="1:3" ht="15.75" thickBot="1">
      <c r="A821" s="22">
        <v>37666</v>
      </c>
      <c r="B821" s="21">
        <v>1.0799000000000001</v>
      </c>
      <c r="C821" s="16">
        <f t="shared" si="12"/>
        <v>1.0799000000000001</v>
      </c>
    </row>
    <row r="822" spans="1:3" ht="15.75" thickBot="1">
      <c r="A822" s="20">
        <v>37669</v>
      </c>
      <c r="B822" s="19" t="s">
        <v>53</v>
      </c>
      <c r="C822" s="16" t="str">
        <f t="shared" si="12"/>
        <v/>
      </c>
    </row>
    <row r="823" spans="1:3" ht="15.75" thickBot="1">
      <c r="A823" s="22">
        <v>37670</v>
      </c>
      <c r="B823" s="21">
        <v>1.0708</v>
      </c>
      <c r="C823" s="16">
        <f t="shared" si="12"/>
        <v>1.0708</v>
      </c>
    </row>
    <row r="824" spans="1:3" ht="15.75" thickBot="1">
      <c r="A824" s="20">
        <v>37671</v>
      </c>
      <c r="B824" s="19">
        <v>1.0744</v>
      </c>
      <c r="C824" s="16">
        <f t="shared" si="12"/>
        <v>1.0744</v>
      </c>
    </row>
    <row r="825" spans="1:3" ht="15.75" thickBot="1">
      <c r="A825" s="22">
        <v>37672</v>
      </c>
      <c r="B825" s="21">
        <v>1.0821000000000001</v>
      </c>
      <c r="C825" s="16">
        <f t="shared" si="12"/>
        <v>1.0821000000000001</v>
      </c>
    </row>
    <row r="826" spans="1:3" ht="15.75" thickBot="1">
      <c r="A826" s="20">
        <v>37673</v>
      </c>
      <c r="B826" s="19">
        <v>1.0787</v>
      </c>
      <c r="C826" s="16">
        <f t="shared" si="12"/>
        <v>1.0787</v>
      </c>
    </row>
    <row r="827" spans="1:3" ht="15.75" thickBot="1">
      <c r="A827" s="22">
        <v>37676</v>
      </c>
      <c r="B827" s="21">
        <v>1.0783</v>
      </c>
      <c r="C827" s="16">
        <f t="shared" si="12"/>
        <v>1.0783</v>
      </c>
    </row>
    <row r="828" spans="1:3" ht="15.75" thickBot="1">
      <c r="A828" s="20">
        <v>37677</v>
      </c>
      <c r="B828" s="19">
        <v>1.0782</v>
      </c>
      <c r="C828" s="16">
        <f t="shared" si="12"/>
        <v>1.0782</v>
      </c>
    </row>
    <row r="829" spans="1:3" ht="15.75" thickBot="1">
      <c r="A829" s="22">
        <v>37678</v>
      </c>
      <c r="B829" s="21">
        <v>1.0797000000000001</v>
      </c>
      <c r="C829" s="16">
        <f t="shared" si="12"/>
        <v>1.0797000000000001</v>
      </c>
    </row>
    <row r="830" spans="1:3" ht="15.75" thickBot="1">
      <c r="A830" s="20">
        <v>37679</v>
      </c>
      <c r="B830" s="19">
        <v>1.0763</v>
      </c>
      <c r="C830" s="16">
        <f t="shared" si="12"/>
        <v>1.0763</v>
      </c>
    </row>
    <row r="831" spans="1:3" ht="15.75" thickBot="1">
      <c r="A831" s="22">
        <v>37680</v>
      </c>
      <c r="B831" s="21">
        <v>1.0779000000000001</v>
      </c>
      <c r="C831" s="16">
        <f t="shared" si="12"/>
        <v>1.0779000000000001</v>
      </c>
    </row>
    <row r="832" spans="1:3" ht="15.75" thickBot="1">
      <c r="A832" s="20">
        <v>37683</v>
      </c>
      <c r="B832" s="19">
        <v>1.0834999999999999</v>
      </c>
      <c r="C832" s="16">
        <f t="shared" si="12"/>
        <v>1.0834999999999999</v>
      </c>
    </row>
    <row r="833" spans="1:3" ht="15.75" thickBot="1">
      <c r="A833" s="22">
        <v>37684</v>
      </c>
      <c r="B833" s="21">
        <v>1.0883</v>
      </c>
      <c r="C833" s="16">
        <f t="shared" si="12"/>
        <v>1.0883</v>
      </c>
    </row>
    <row r="834" spans="1:3" ht="15.75" thickBot="1">
      <c r="A834" s="20">
        <v>37685</v>
      </c>
      <c r="B834" s="19">
        <v>1.0967</v>
      </c>
      <c r="C834" s="16">
        <f t="shared" si="12"/>
        <v>1.0967</v>
      </c>
    </row>
    <row r="835" spans="1:3" ht="15.75" thickBot="1">
      <c r="A835" s="22">
        <v>37686</v>
      </c>
      <c r="B835" s="21">
        <v>1.0996999999999999</v>
      </c>
      <c r="C835" s="16">
        <f t="shared" si="12"/>
        <v>1.0996999999999999</v>
      </c>
    </row>
    <row r="836" spans="1:3" ht="15.75" thickBot="1">
      <c r="A836" s="20">
        <v>37687</v>
      </c>
      <c r="B836" s="19">
        <v>1.1013999999999999</v>
      </c>
      <c r="C836" s="16">
        <f t="shared" si="12"/>
        <v>1.1013999999999999</v>
      </c>
    </row>
    <row r="837" spans="1:3" ht="15.75" thickBot="1">
      <c r="A837" s="22">
        <v>37690</v>
      </c>
      <c r="B837" s="21">
        <v>1.1062000000000001</v>
      </c>
      <c r="C837" s="16">
        <f t="shared" si="12"/>
        <v>1.1062000000000001</v>
      </c>
    </row>
    <row r="838" spans="1:3" ht="15.75" thickBot="1">
      <c r="A838" s="20">
        <v>37691</v>
      </c>
      <c r="B838" s="19">
        <v>1.1028</v>
      </c>
      <c r="C838" s="16">
        <f t="shared" si="12"/>
        <v>1.1028</v>
      </c>
    </row>
    <row r="839" spans="1:3" ht="15.75" thickBot="1">
      <c r="A839" s="22">
        <v>37692</v>
      </c>
      <c r="B839" s="21">
        <v>1.1023000000000001</v>
      </c>
      <c r="C839" s="16">
        <f t="shared" ref="C839:C902" si="13">IF(ISNUMBER(B839),B839,"")</f>
        <v>1.1023000000000001</v>
      </c>
    </row>
    <row r="840" spans="1:3" ht="15.75" thickBot="1">
      <c r="A840" s="20">
        <v>37693</v>
      </c>
      <c r="B840" s="19">
        <v>1.087</v>
      </c>
      <c r="C840" s="16">
        <f t="shared" si="13"/>
        <v>1.087</v>
      </c>
    </row>
    <row r="841" spans="1:3" ht="15.75" thickBot="1">
      <c r="A841" s="22">
        <v>37694</v>
      </c>
      <c r="B841" s="21">
        <v>1.0725</v>
      </c>
      <c r="C841" s="16">
        <f t="shared" si="13"/>
        <v>1.0725</v>
      </c>
    </row>
    <row r="842" spans="1:3" ht="15.75" thickBot="1">
      <c r="A842" s="20">
        <v>37697</v>
      </c>
      <c r="B842" s="19">
        <v>1.0606</v>
      </c>
      <c r="C842" s="16">
        <f t="shared" si="13"/>
        <v>1.0606</v>
      </c>
    </row>
    <row r="843" spans="1:3" ht="15.75" thickBot="1">
      <c r="A843" s="22">
        <v>37698</v>
      </c>
      <c r="B843" s="21">
        <v>1.0624</v>
      </c>
      <c r="C843" s="16">
        <f t="shared" si="13"/>
        <v>1.0624</v>
      </c>
    </row>
    <row r="844" spans="1:3" ht="15.75" thickBot="1">
      <c r="A844" s="20">
        <v>37699</v>
      </c>
      <c r="B844" s="19">
        <v>1.0589999999999999</v>
      </c>
      <c r="C844" s="16">
        <f t="shared" si="13"/>
        <v>1.0589999999999999</v>
      </c>
    </row>
    <row r="845" spans="1:3" ht="15.75" thickBot="1">
      <c r="A845" s="22">
        <v>37700</v>
      </c>
      <c r="B845" s="21">
        <v>1.0612999999999999</v>
      </c>
      <c r="C845" s="16">
        <f t="shared" si="13"/>
        <v>1.0612999999999999</v>
      </c>
    </row>
    <row r="846" spans="1:3" ht="15.75" thickBot="1">
      <c r="A846" s="20">
        <v>37701</v>
      </c>
      <c r="B846" s="19">
        <v>1.0545</v>
      </c>
      <c r="C846" s="16">
        <f t="shared" si="13"/>
        <v>1.0545</v>
      </c>
    </row>
    <row r="847" spans="1:3" ht="15.75" thickBot="1">
      <c r="A847" s="22">
        <v>37704</v>
      </c>
      <c r="B847" s="21">
        <v>1.0644</v>
      </c>
      <c r="C847" s="16">
        <f t="shared" si="13"/>
        <v>1.0644</v>
      </c>
    </row>
    <row r="848" spans="1:3" ht="15.75" thickBot="1">
      <c r="A848" s="20">
        <v>37705</v>
      </c>
      <c r="B848" s="19">
        <v>1.0672999999999999</v>
      </c>
      <c r="C848" s="16">
        <f t="shared" si="13"/>
        <v>1.0672999999999999</v>
      </c>
    </row>
    <row r="849" spans="1:3" ht="15.75" thickBot="1">
      <c r="A849" s="22">
        <v>37706</v>
      </c>
      <c r="B849" s="21">
        <v>1.0677000000000001</v>
      </c>
      <c r="C849" s="16">
        <f t="shared" si="13"/>
        <v>1.0677000000000001</v>
      </c>
    </row>
    <row r="850" spans="1:3" ht="15.75" thickBot="1">
      <c r="A850" s="20">
        <v>37707</v>
      </c>
      <c r="B850" s="19">
        <v>1.0708</v>
      </c>
      <c r="C850" s="16">
        <f t="shared" si="13"/>
        <v>1.0708</v>
      </c>
    </row>
    <row r="851" spans="1:3" ht="15.75" thickBot="1">
      <c r="A851" s="22">
        <v>37708</v>
      </c>
      <c r="B851" s="21">
        <v>1.0762</v>
      </c>
      <c r="C851" s="16">
        <f t="shared" si="13"/>
        <v>1.0762</v>
      </c>
    </row>
    <row r="852" spans="1:3" ht="15.75" thickBot="1">
      <c r="A852" s="20">
        <v>37711</v>
      </c>
      <c r="B852" s="19">
        <v>1.0900000000000001</v>
      </c>
      <c r="C852" s="16">
        <f t="shared" si="13"/>
        <v>1.0900000000000001</v>
      </c>
    </row>
    <row r="853" spans="1:3" ht="15.75" thickBot="1">
      <c r="A853" s="22">
        <v>37712</v>
      </c>
      <c r="B853" s="21">
        <v>1.0904</v>
      </c>
      <c r="C853" s="16">
        <f t="shared" si="13"/>
        <v>1.0904</v>
      </c>
    </row>
    <row r="854" spans="1:3" ht="15.75" thickBot="1">
      <c r="A854" s="20">
        <v>37713</v>
      </c>
      <c r="B854" s="19">
        <v>1.0765</v>
      </c>
      <c r="C854" s="16">
        <f t="shared" si="13"/>
        <v>1.0765</v>
      </c>
    </row>
    <row r="855" spans="1:3" ht="15.75" thickBot="1">
      <c r="A855" s="22">
        <v>37714</v>
      </c>
      <c r="B855" s="21">
        <v>1.0736000000000001</v>
      </c>
      <c r="C855" s="16">
        <f t="shared" si="13"/>
        <v>1.0736000000000001</v>
      </c>
    </row>
    <row r="856" spans="1:3" ht="15.75" thickBot="1">
      <c r="A856" s="20">
        <v>37715</v>
      </c>
      <c r="B856" s="19">
        <v>1.0710999999999999</v>
      </c>
      <c r="C856" s="16">
        <f t="shared" si="13"/>
        <v>1.0710999999999999</v>
      </c>
    </row>
    <row r="857" spans="1:3" ht="15.75" thickBot="1">
      <c r="A857" s="22">
        <v>37718</v>
      </c>
      <c r="B857" s="21">
        <v>1.0621</v>
      </c>
      <c r="C857" s="16">
        <f t="shared" si="13"/>
        <v>1.0621</v>
      </c>
    </row>
    <row r="858" spans="1:3" ht="15.75" thickBot="1">
      <c r="A858" s="20">
        <v>37719</v>
      </c>
      <c r="B858" s="19">
        <v>1.0684</v>
      </c>
      <c r="C858" s="16">
        <f t="shared" si="13"/>
        <v>1.0684</v>
      </c>
    </row>
    <row r="859" spans="1:3" ht="15.75" thickBot="1">
      <c r="A859" s="22">
        <v>37720</v>
      </c>
      <c r="B859" s="21">
        <v>1.0722</v>
      </c>
      <c r="C859" s="16">
        <f t="shared" si="13"/>
        <v>1.0722</v>
      </c>
    </row>
    <row r="860" spans="1:3" ht="15.75" thickBot="1">
      <c r="A860" s="20">
        <v>37721</v>
      </c>
      <c r="B860" s="19">
        <v>1.0803</v>
      </c>
      <c r="C860" s="16">
        <f t="shared" si="13"/>
        <v>1.0803</v>
      </c>
    </row>
    <row r="861" spans="1:3" ht="15.75" thickBot="1">
      <c r="A861" s="22">
        <v>37722</v>
      </c>
      <c r="B861" s="21">
        <v>1.0750999999999999</v>
      </c>
      <c r="C861" s="16">
        <f t="shared" si="13"/>
        <v>1.0750999999999999</v>
      </c>
    </row>
    <row r="862" spans="1:3" ht="15.75" thickBot="1">
      <c r="A862" s="20">
        <v>37725</v>
      </c>
      <c r="B862" s="19">
        <v>1.0772999999999999</v>
      </c>
      <c r="C862" s="16">
        <f t="shared" si="13"/>
        <v>1.0772999999999999</v>
      </c>
    </row>
    <row r="863" spans="1:3" ht="15.75" thickBot="1">
      <c r="A863" s="22">
        <v>37726</v>
      </c>
      <c r="B863" s="21">
        <v>1.0801000000000001</v>
      </c>
      <c r="C863" s="16">
        <f t="shared" si="13"/>
        <v>1.0801000000000001</v>
      </c>
    </row>
    <row r="864" spans="1:3" ht="15.75" thickBot="1">
      <c r="A864" s="20">
        <v>37727</v>
      </c>
      <c r="B864" s="19">
        <v>1.0871999999999999</v>
      </c>
      <c r="C864" s="16">
        <f t="shared" si="13"/>
        <v>1.0871999999999999</v>
      </c>
    </row>
    <row r="865" spans="1:3" ht="15.75" thickBot="1">
      <c r="A865" s="22">
        <v>37728</v>
      </c>
      <c r="B865" s="21">
        <v>1.0907</v>
      </c>
      <c r="C865" s="16">
        <f t="shared" si="13"/>
        <v>1.0907</v>
      </c>
    </row>
    <row r="866" spans="1:3" ht="15.75" thickBot="1">
      <c r="A866" s="20">
        <v>37729</v>
      </c>
      <c r="B866" s="19">
        <v>1.0882000000000001</v>
      </c>
      <c r="C866" s="16">
        <f t="shared" si="13"/>
        <v>1.0882000000000001</v>
      </c>
    </row>
    <row r="867" spans="1:3" ht="15.75" thickBot="1">
      <c r="A867" s="22">
        <v>37732</v>
      </c>
      <c r="B867" s="21">
        <v>1.0857000000000001</v>
      </c>
      <c r="C867" s="16">
        <f t="shared" si="13"/>
        <v>1.0857000000000001</v>
      </c>
    </row>
    <row r="868" spans="1:3" ht="15.75" thickBot="1">
      <c r="A868" s="20">
        <v>37733</v>
      </c>
      <c r="B868" s="19">
        <v>1.0966</v>
      </c>
      <c r="C868" s="16">
        <f t="shared" si="13"/>
        <v>1.0966</v>
      </c>
    </row>
    <row r="869" spans="1:3" ht="15.75" thickBot="1">
      <c r="A869" s="22">
        <v>37734</v>
      </c>
      <c r="B869" s="21">
        <v>1.0949</v>
      </c>
      <c r="C869" s="16">
        <f t="shared" si="13"/>
        <v>1.0949</v>
      </c>
    </row>
    <row r="870" spans="1:3" ht="15.75" thickBot="1">
      <c r="A870" s="20">
        <v>37735</v>
      </c>
      <c r="B870" s="19">
        <v>1.1039000000000001</v>
      </c>
      <c r="C870" s="16">
        <f t="shared" si="13"/>
        <v>1.1039000000000001</v>
      </c>
    </row>
    <row r="871" spans="1:3" ht="15.75" thickBot="1">
      <c r="A871" s="22">
        <v>37736</v>
      </c>
      <c r="B871" s="21">
        <v>1.1040000000000001</v>
      </c>
      <c r="C871" s="16">
        <f t="shared" si="13"/>
        <v>1.1040000000000001</v>
      </c>
    </row>
    <row r="872" spans="1:3" ht="15.75" thickBot="1">
      <c r="A872" s="20">
        <v>37739</v>
      </c>
      <c r="B872" s="19">
        <v>1.0999000000000001</v>
      </c>
      <c r="C872" s="16">
        <f t="shared" si="13"/>
        <v>1.0999000000000001</v>
      </c>
    </row>
    <row r="873" spans="1:3" ht="15.75" thickBot="1">
      <c r="A873" s="22">
        <v>37740</v>
      </c>
      <c r="B873" s="21">
        <v>1.101</v>
      </c>
      <c r="C873" s="16">
        <f t="shared" si="13"/>
        <v>1.101</v>
      </c>
    </row>
    <row r="874" spans="1:3" ht="15.75" thickBot="1">
      <c r="A874" s="20">
        <v>37741</v>
      </c>
      <c r="B874" s="19">
        <v>1.1180000000000001</v>
      </c>
      <c r="C874" s="16">
        <f t="shared" si="13"/>
        <v>1.1180000000000001</v>
      </c>
    </row>
    <row r="875" spans="1:3" ht="15.75" thickBot="1">
      <c r="A875" s="24" t="s">
        <v>561</v>
      </c>
      <c r="B875" s="21">
        <v>1.1237999999999999</v>
      </c>
      <c r="C875" s="16">
        <f t="shared" si="13"/>
        <v>1.1237999999999999</v>
      </c>
    </row>
    <row r="876" spans="1:3" ht="15.75" thickBot="1">
      <c r="A876" s="23" t="s">
        <v>560</v>
      </c>
      <c r="B876" s="19">
        <v>1.1200000000000001</v>
      </c>
      <c r="C876" s="16">
        <f t="shared" si="13"/>
        <v>1.1200000000000001</v>
      </c>
    </row>
    <row r="877" spans="1:3" ht="15.75" thickBot="1">
      <c r="A877" s="24" t="s">
        <v>559</v>
      </c>
      <c r="B877" s="21">
        <v>1.1271</v>
      </c>
      <c r="C877" s="16">
        <f t="shared" si="13"/>
        <v>1.1271</v>
      </c>
    </row>
    <row r="878" spans="1:3" ht="15.75" thickBot="1">
      <c r="A878" s="23" t="s">
        <v>558</v>
      </c>
      <c r="B878" s="19">
        <v>1.1354</v>
      </c>
      <c r="C878" s="16">
        <f t="shared" si="13"/>
        <v>1.1354</v>
      </c>
    </row>
    <row r="879" spans="1:3" ht="15.75" thickBot="1">
      <c r="A879" s="24" t="s">
        <v>557</v>
      </c>
      <c r="B879" s="21">
        <v>1.1339999999999999</v>
      </c>
      <c r="C879" s="16">
        <f t="shared" si="13"/>
        <v>1.1339999999999999</v>
      </c>
    </row>
    <row r="880" spans="1:3" ht="15.75" thickBot="1">
      <c r="A880" s="23" t="s">
        <v>556</v>
      </c>
      <c r="B880" s="19">
        <v>1.1453</v>
      </c>
      <c r="C880" s="16">
        <f t="shared" si="13"/>
        <v>1.1453</v>
      </c>
    </row>
    <row r="881" spans="1:3" ht="15.75" thickBot="1">
      <c r="A881" s="24" t="s">
        <v>555</v>
      </c>
      <c r="B881" s="21">
        <v>1.1497999999999999</v>
      </c>
      <c r="C881" s="16">
        <f t="shared" si="13"/>
        <v>1.1497999999999999</v>
      </c>
    </row>
    <row r="882" spans="1:3" ht="15.75" thickBot="1">
      <c r="A882" s="23" t="s">
        <v>554</v>
      </c>
      <c r="B882" s="19">
        <v>1.1556999999999999</v>
      </c>
      <c r="C882" s="16">
        <f t="shared" si="13"/>
        <v>1.1556999999999999</v>
      </c>
    </row>
    <row r="883" spans="1:3" ht="15.75" thickBot="1">
      <c r="A883" s="24" t="s">
        <v>553</v>
      </c>
      <c r="B883" s="21">
        <v>1.1498999999999999</v>
      </c>
      <c r="C883" s="16">
        <f t="shared" si="13"/>
        <v>1.1498999999999999</v>
      </c>
    </row>
    <row r="884" spans="1:3" ht="15.75" thickBot="1">
      <c r="A884" s="23" t="s">
        <v>552</v>
      </c>
      <c r="B884" s="19">
        <v>1.1497999999999999</v>
      </c>
      <c r="C884" s="16">
        <f t="shared" si="13"/>
        <v>1.1497999999999999</v>
      </c>
    </row>
    <row r="885" spans="1:3" ht="15.75" thickBot="1">
      <c r="A885" s="24" t="s">
        <v>551</v>
      </c>
      <c r="B885" s="21">
        <v>1.1456999999999999</v>
      </c>
      <c r="C885" s="16">
        <f t="shared" si="13"/>
        <v>1.1456999999999999</v>
      </c>
    </row>
    <row r="886" spans="1:3" ht="15.75" thickBot="1">
      <c r="A886" s="23" t="s">
        <v>550</v>
      </c>
      <c r="B886" s="19">
        <v>1.1541999999999999</v>
      </c>
      <c r="C886" s="16">
        <f t="shared" si="13"/>
        <v>1.1541999999999999</v>
      </c>
    </row>
    <row r="887" spans="1:3" ht="15.75" thickBot="1">
      <c r="A887" s="24" t="s">
        <v>549</v>
      </c>
      <c r="B887" s="21">
        <v>1.1686000000000001</v>
      </c>
      <c r="C887" s="16">
        <f t="shared" si="13"/>
        <v>1.1686000000000001</v>
      </c>
    </row>
    <row r="888" spans="1:3" ht="15.75" thickBot="1">
      <c r="A888" s="23" t="s">
        <v>548</v>
      </c>
      <c r="B888" s="19">
        <v>1.1685000000000001</v>
      </c>
      <c r="C888" s="16">
        <f t="shared" si="13"/>
        <v>1.1685000000000001</v>
      </c>
    </row>
    <row r="889" spans="1:3" ht="15.75" thickBot="1">
      <c r="A889" s="24" t="s">
        <v>547</v>
      </c>
      <c r="B889" s="21">
        <v>1.1707000000000001</v>
      </c>
      <c r="C889" s="16">
        <f t="shared" si="13"/>
        <v>1.1707000000000001</v>
      </c>
    </row>
    <row r="890" spans="1:3" ht="15.75" thickBot="1">
      <c r="A890" s="23" t="s">
        <v>546</v>
      </c>
      <c r="B890" s="19">
        <v>1.17</v>
      </c>
      <c r="C890" s="16">
        <f t="shared" si="13"/>
        <v>1.17</v>
      </c>
    </row>
    <row r="891" spans="1:3" ht="15.75" thickBot="1">
      <c r="A891" s="24" t="s">
        <v>545</v>
      </c>
      <c r="B891" s="21">
        <v>1.1786000000000001</v>
      </c>
      <c r="C891" s="16">
        <f t="shared" si="13"/>
        <v>1.1786000000000001</v>
      </c>
    </row>
    <row r="892" spans="1:3" ht="15.75" thickBot="1">
      <c r="A892" s="23" t="s">
        <v>544</v>
      </c>
      <c r="B892" s="19" t="s">
        <v>53</v>
      </c>
      <c r="C892" s="16" t="str">
        <f t="shared" si="13"/>
        <v/>
      </c>
    </row>
    <row r="893" spans="1:3" ht="15.75" thickBot="1">
      <c r="A893" s="24" t="s">
        <v>543</v>
      </c>
      <c r="B893" s="21">
        <v>1.1853</v>
      </c>
      <c r="C893" s="16">
        <f t="shared" si="13"/>
        <v>1.1853</v>
      </c>
    </row>
    <row r="894" spans="1:3" ht="15.75" thickBot="1">
      <c r="A894" s="23" t="s">
        <v>542</v>
      </c>
      <c r="B894" s="19">
        <v>1.1741999999999999</v>
      </c>
      <c r="C894" s="16">
        <f t="shared" si="13"/>
        <v>1.1741999999999999</v>
      </c>
    </row>
    <row r="895" spans="1:3" ht="15.75" thickBot="1">
      <c r="A895" s="24" t="s">
        <v>541</v>
      </c>
      <c r="B895" s="21">
        <v>1.1835</v>
      </c>
      <c r="C895" s="16">
        <f t="shared" si="13"/>
        <v>1.1835</v>
      </c>
    </row>
    <row r="896" spans="1:3" ht="15.75" thickBot="1">
      <c r="A896" s="23" t="s">
        <v>540</v>
      </c>
      <c r="B896" s="19">
        <v>1.1766000000000001</v>
      </c>
      <c r="C896" s="16">
        <f t="shared" si="13"/>
        <v>1.1766000000000001</v>
      </c>
    </row>
    <row r="897" spans="1:3" ht="15.75" thickBot="1">
      <c r="A897" s="22">
        <v>37774</v>
      </c>
      <c r="B897" s="21">
        <v>1.1744000000000001</v>
      </c>
      <c r="C897" s="16">
        <f t="shared" si="13"/>
        <v>1.1744000000000001</v>
      </c>
    </row>
    <row r="898" spans="1:3" ht="15.75" thickBot="1">
      <c r="A898" s="20">
        <v>37775</v>
      </c>
      <c r="B898" s="19">
        <v>1.1701999999999999</v>
      </c>
      <c r="C898" s="16">
        <f t="shared" si="13"/>
        <v>1.1701999999999999</v>
      </c>
    </row>
    <row r="899" spans="1:3" ht="15.75" thickBot="1">
      <c r="A899" s="22">
        <v>37776</v>
      </c>
      <c r="B899" s="21">
        <v>1.1708000000000001</v>
      </c>
      <c r="C899" s="16">
        <f t="shared" si="13"/>
        <v>1.1708000000000001</v>
      </c>
    </row>
    <row r="900" spans="1:3" ht="15.75" thickBot="1">
      <c r="A900" s="20">
        <v>37777</v>
      </c>
      <c r="B900" s="19">
        <v>1.1870000000000001</v>
      </c>
      <c r="C900" s="16">
        <f t="shared" si="13"/>
        <v>1.1870000000000001</v>
      </c>
    </row>
    <row r="901" spans="1:3" ht="15.75" thickBot="1">
      <c r="A901" s="22">
        <v>37778</v>
      </c>
      <c r="B901" s="21">
        <v>1.1695</v>
      </c>
      <c r="C901" s="16">
        <f t="shared" si="13"/>
        <v>1.1695</v>
      </c>
    </row>
    <row r="902" spans="1:3" ht="15.75" thickBot="1">
      <c r="A902" s="20">
        <v>37781</v>
      </c>
      <c r="B902" s="19">
        <v>1.1742999999999999</v>
      </c>
      <c r="C902" s="16">
        <f t="shared" si="13"/>
        <v>1.1742999999999999</v>
      </c>
    </row>
    <row r="903" spans="1:3" ht="15.75" thickBot="1">
      <c r="A903" s="22">
        <v>37782</v>
      </c>
      <c r="B903" s="21">
        <v>1.1686000000000001</v>
      </c>
      <c r="C903" s="16">
        <f t="shared" ref="C903:C966" si="14">IF(ISNUMBER(B903),B903,"")</f>
        <v>1.1686000000000001</v>
      </c>
    </row>
    <row r="904" spans="1:3" ht="15.75" thickBot="1">
      <c r="A904" s="20">
        <v>37783</v>
      </c>
      <c r="B904" s="19">
        <v>1.1763999999999999</v>
      </c>
      <c r="C904" s="16">
        <f t="shared" si="14"/>
        <v>1.1763999999999999</v>
      </c>
    </row>
    <row r="905" spans="1:3" ht="15.75" thickBot="1">
      <c r="A905" s="22">
        <v>37784</v>
      </c>
      <c r="B905" s="21">
        <v>1.1767000000000001</v>
      </c>
      <c r="C905" s="16">
        <f t="shared" si="14"/>
        <v>1.1767000000000001</v>
      </c>
    </row>
    <row r="906" spans="1:3" ht="15.75" thickBot="1">
      <c r="A906" s="20">
        <v>37785</v>
      </c>
      <c r="B906" s="19">
        <v>1.1830000000000001</v>
      </c>
      <c r="C906" s="16">
        <f t="shared" si="14"/>
        <v>1.1830000000000001</v>
      </c>
    </row>
    <row r="907" spans="1:3" ht="15.75" thickBot="1">
      <c r="A907" s="22">
        <v>37788</v>
      </c>
      <c r="B907" s="21">
        <v>1.1842999999999999</v>
      </c>
      <c r="C907" s="16">
        <f t="shared" si="14"/>
        <v>1.1842999999999999</v>
      </c>
    </row>
    <row r="908" spans="1:3" ht="15.75" thickBot="1">
      <c r="A908" s="20">
        <v>37789</v>
      </c>
      <c r="B908" s="19">
        <v>1.1812</v>
      </c>
      <c r="C908" s="16">
        <f t="shared" si="14"/>
        <v>1.1812</v>
      </c>
    </row>
    <row r="909" spans="1:3" ht="15.75" thickBot="1">
      <c r="A909" s="22">
        <v>37790</v>
      </c>
      <c r="B909" s="21">
        <v>1.171</v>
      </c>
      <c r="C909" s="16">
        <f t="shared" si="14"/>
        <v>1.171</v>
      </c>
    </row>
    <row r="910" spans="1:3" ht="15.75" thickBot="1">
      <c r="A910" s="20">
        <v>37791</v>
      </c>
      <c r="B910" s="19">
        <v>1.1677999999999999</v>
      </c>
      <c r="C910" s="16">
        <f t="shared" si="14"/>
        <v>1.1677999999999999</v>
      </c>
    </row>
    <row r="911" spans="1:3" ht="15.75" thickBot="1">
      <c r="A911" s="22">
        <v>37792</v>
      </c>
      <c r="B911" s="21">
        <v>1.1616</v>
      </c>
      <c r="C911" s="16">
        <f t="shared" si="14"/>
        <v>1.1616</v>
      </c>
    </row>
    <row r="912" spans="1:3" ht="15.75" thickBot="1">
      <c r="A912" s="20">
        <v>37795</v>
      </c>
      <c r="B912" s="19">
        <v>1.1548</v>
      </c>
      <c r="C912" s="16">
        <f t="shared" si="14"/>
        <v>1.1548</v>
      </c>
    </row>
    <row r="913" spans="1:3" ht="15.75" thickBot="1">
      <c r="A913" s="22">
        <v>37796</v>
      </c>
      <c r="B913" s="21">
        <v>1.1497999999999999</v>
      </c>
      <c r="C913" s="16">
        <f t="shared" si="14"/>
        <v>1.1497999999999999</v>
      </c>
    </row>
    <row r="914" spans="1:3" ht="15.75" thickBot="1">
      <c r="A914" s="20">
        <v>37797</v>
      </c>
      <c r="B914" s="19">
        <v>1.1592</v>
      </c>
      <c r="C914" s="16">
        <f t="shared" si="14"/>
        <v>1.1592</v>
      </c>
    </row>
    <row r="915" spans="1:3" ht="15.75" thickBot="1">
      <c r="A915" s="22">
        <v>37798</v>
      </c>
      <c r="B915" s="21">
        <v>1.1429</v>
      </c>
      <c r="C915" s="16">
        <f t="shared" si="14"/>
        <v>1.1429</v>
      </c>
    </row>
    <row r="916" spans="1:3" ht="15.75" thickBot="1">
      <c r="A916" s="20">
        <v>37799</v>
      </c>
      <c r="B916" s="19">
        <v>1.1423000000000001</v>
      </c>
      <c r="C916" s="16">
        <f t="shared" si="14"/>
        <v>1.1423000000000001</v>
      </c>
    </row>
    <row r="917" spans="1:3" ht="15.75" thickBot="1">
      <c r="A917" s="22">
        <v>37802</v>
      </c>
      <c r="B917" s="21">
        <v>1.1501999999999999</v>
      </c>
      <c r="C917" s="16">
        <f t="shared" si="14"/>
        <v>1.1501999999999999</v>
      </c>
    </row>
    <row r="918" spans="1:3" ht="15.75" thickBot="1">
      <c r="A918" s="20">
        <v>37803</v>
      </c>
      <c r="B918" s="19">
        <v>1.1579999999999999</v>
      </c>
      <c r="C918" s="16">
        <f t="shared" si="14"/>
        <v>1.1579999999999999</v>
      </c>
    </row>
    <row r="919" spans="1:3" ht="15.75" thickBot="1">
      <c r="A919" s="22">
        <v>37804</v>
      </c>
      <c r="B919" s="21">
        <v>1.1524000000000001</v>
      </c>
      <c r="C919" s="16">
        <f t="shared" si="14"/>
        <v>1.1524000000000001</v>
      </c>
    </row>
    <row r="920" spans="1:3" ht="15.75" thickBot="1">
      <c r="A920" s="20">
        <v>37805</v>
      </c>
      <c r="B920" s="19">
        <v>1.1503000000000001</v>
      </c>
      <c r="C920" s="16">
        <f t="shared" si="14"/>
        <v>1.1503000000000001</v>
      </c>
    </row>
    <row r="921" spans="1:3" ht="15.75" thickBot="1">
      <c r="A921" s="22">
        <v>37806</v>
      </c>
      <c r="B921" s="21" t="s">
        <v>53</v>
      </c>
      <c r="C921" s="16" t="str">
        <f t="shared" si="14"/>
        <v/>
      </c>
    </row>
    <row r="922" spans="1:3" ht="15.75" thickBot="1">
      <c r="A922" s="20">
        <v>37809</v>
      </c>
      <c r="B922" s="19">
        <v>1.1341000000000001</v>
      </c>
      <c r="C922" s="16">
        <f t="shared" si="14"/>
        <v>1.1341000000000001</v>
      </c>
    </row>
    <row r="923" spans="1:3" ht="15.75" thickBot="1">
      <c r="A923" s="22">
        <v>37810</v>
      </c>
      <c r="B923" s="21">
        <v>1.1265000000000001</v>
      </c>
      <c r="C923" s="16">
        <f t="shared" si="14"/>
        <v>1.1265000000000001</v>
      </c>
    </row>
    <row r="924" spans="1:3" ht="15.75" thickBot="1">
      <c r="A924" s="20">
        <v>37811</v>
      </c>
      <c r="B924" s="19">
        <v>1.1311</v>
      </c>
      <c r="C924" s="16">
        <f t="shared" si="14"/>
        <v>1.1311</v>
      </c>
    </row>
    <row r="925" spans="1:3" ht="15.75" thickBot="1">
      <c r="A925" s="22">
        <v>37812</v>
      </c>
      <c r="B925" s="21">
        <v>1.139</v>
      </c>
      <c r="C925" s="16">
        <f t="shared" si="14"/>
        <v>1.139</v>
      </c>
    </row>
    <row r="926" spans="1:3" ht="15.75" thickBot="1">
      <c r="A926" s="20">
        <v>37813</v>
      </c>
      <c r="B926" s="19">
        <v>1.1304000000000001</v>
      </c>
      <c r="C926" s="16">
        <f t="shared" si="14"/>
        <v>1.1304000000000001</v>
      </c>
    </row>
    <row r="927" spans="1:3" ht="15.75" thickBot="1">
      <c r="A927" s="22">
        <v>37816</v>
      </c>
      <c r="B927" s="21">
        <v>1.1297999999999999</v>
      </c>
      <c r="C927" s="16">
        <f t="shared" si="14"/>
        <v>1.1297999999999999</v>
      </c>
    </row>
    <row r="928" spans="1:3" ht="15.75" thickBot="1">
      <c r="A928" s="20">
        <v>37817</v>
      </c>
      <c r="B928" s="19">
        <v>1.1233</v>
      </c>
      <c r="C928" s="16">
        <f t="shared" si="14"/>
        <v>1.1233</v>
      </c>
    </row>
    <row r="929" spans="1:3" ht="15.75" thickBot="1">
      <c r="A929" s="22">
        <v>37818</v>
      </c>
      <c r="B929" s="21">
        <v>1.1209</v>
      </c>
      <c r="C929" s="16">
        <f t="shared" si="14"/>
        <v>1.1209</v>
      </c>
    </row>
    <row r="930" spans="1:3" ht="15.75" thickBot="1">
      <c r="A930" s="20">
        <v>37819</v>
      </c>
      <c r="B930" s="19">
        <v>1.1164000000000001</v>
      </c>
      <c r="C930" s="16">
        <f t="shared" si="14"/>
        <v>1.1164000000000001</v>
      </c>
    </row>
    <row r="931" spans="1:3" ht="15.75" thickBot="1">
      <c r="A931" s="22">
        <v>37820</v>
      </c>
      <c r="B931" s="21">
        <v>1.1238999999999999</v>
      </c>
      <c r="C931" s="16">
        <f t="shared" si="14"/>
        <v>1.1238999999999999</v>
      </c>
    </row>
    <row r="932" spans="1:3" ht="15.75" thickBot="1">
      <c r="A932" s="20">
        <v>37823</v>
      </c>
      <c r="B932" s="19">
        <v>1.1346000000000001</v>
      </c>
      <c r="C932" s="16">
        <f t="shared" si="14"/>
        <v>1.1346000000000001</v>
      </c>
    </row>
    <row r="933" spans="1:3" ht="15.75" thickBot="1">
      <c r="A933" s="22">
        <v>37824</v>
      </c>
      <c r="B933" s="21">
        <v>1.1325000000000001</v>
      </c>
      <c r="C933" s="16">
        <f t="shared" si="14"/>
        <v>1.1325000000000001</v>
      </c>
    </row>
    <row r="934" spans="1:3" ht="15.75" thickBot="1">
      <c r="A934" s="20">
        <v>37825</v>
      </c>
      <c r="B934" s="19">
        <v>1.1484000000000001</v>
      </c>
      <c r="C934" s="16">
        <f t="shared" si="14"/>
        <v>1.1484000000000001</v>
      </c>
    </row>
    <row r="935" spans="1:3" ht="15.75" thickBot="1">
      <c r="A935" s="22">
        <v>37826</v>
      </c>
      <c r="B935" s="21">
        <v>1.1440999999999999</v>
      </c>
      <c r="C935" s="16">
        <f t="shared" si="14"/>
        <v>1.1440999999999999</v>
      </c>
    </row>
    <row r="936" spans="1:3" ht="15.75" thickBot="1">
      <c r="A936" s="20">
        <v>37827</v>
      </c>
      <c r="B936" s="19">
        <v>1.1513</v>
      </c>
      <c r="C936" s="16">
        <f t="shared" si="14"/>
        <v>1.1513</v>
      </c>
    </row>
    <row r="937" spans="1:3" ht="15.75" thickBot="1">
      <c r="A937" s="22">
        <v>37830</v>
      </c>
      <c r="B937" s="21">
        <v>1.1496999999999999</v>
      </c>
      <c r="C937" s="16">
        <f t="shared" si="14"/>
        <v>1.1496999999999999</v>
      </c>
    </row>
    <row r="938" spans="1:3" ht="15.75" thickBot="1">
      <c r="A938" s="20">
        <v>37831</v>
      </c>
      <c r="B938" s="19">
        <v>1.1466000000000001</v>
      </c>
      <c r="C938" s="16">
        <f t="shared" si="14"/>
        <v>1.1466000000000001</v>
      </c>
    </row>
    <row r="939" spans="1:3" ht="15.75" thickBot="1">
      <c r="A939" s="22">
        <v>37832</v>
      </c>
      <c r="B939" s="21">
        <v>1.1367</v>
      </c>
      <c r="C939" s="16">
        <f t="shared" si="14"/>
        <v>1.1367</v>
      </c>
    </row>
    <row r="940" spans="1:3" ht="15.75" thickBot="1">
      <c r="A940" s="20">
        <v>37833</v>
      </c>
      <c r="B940" s="19">
        <v>1.1231</v>
      </c>
      <c r="C940" s="16">
        <f t="shared" si="14"/>
        <v>1.1231</v>
      </c>
    </row>
    <row r="941" spans="1:3" ht="15.75" thickBot="1">
      <c r="A941" s="22">
        <v>37834</v>
      </c>
      <c r="B941" s="21">
        <v>1.1252</v>
      </c>
      <c r="C941" s="16">
        <f t="shared" si="14"/>
        <v>1.1252</v>
      </c>
    </row>
    <row r="942" spans="1:3" ht="15.75" thickBot="1">
      <c r="A942" s="20">
        <v>37837</v>
      </c>
      <c r="B942" s="19">
        <v>1.1336999999999999</v>
      </c>
      <c r="C942" s="16">
        <f t="shared" si="14"/>
        <v>1.1336999999999999</v>
      </c>
    </row>
    <row r="943" spans="1:3" ht="15.75" thickBot="1">
      <c r="A943" s="22">
        <v>37838</v>
      </c>
      <c r="B943" s="21">
        <v>1.1349</v>
      </c>
      <c r="C943" s="16">
        <f t="shared" si="14"/>
        <v>1.1349</v>
      </c>
    </row>
    <row r="944" spans="1:3" ht="15.75" thickBot="1">
      <c r="A944" s="20">
        <v>37839</v>
      </c>
      <c r="B944" s="19">
        <v>1.1356999999999999</v>
      </c>
      <c r="C944" s="16">
        <f t="shared" si="14"/>
        <v>1.1356999999999999</v>
      </c>
    </row>
    <row r="945" spans="1:3" ht="15.75" thickBot="1">
      <c r="A945" s="22">
        <v>37840</v>
      </c>
      <c r="B945" s="21">
        <v>1.139</v>
      </c>
      <c r="C945" s="16">
        <f t="shared" si="14"/>
        <v>1.139</v>
      </c>
    </row>
    <row r="946" spans="1:3" ht="15.75" thickBot="1">
      <c r="A946" s="20">
        <v>37841</v>
      </c>
      <c r="B946" s="19">
        <v>1.1321000000000001</v>
      </c>
      <c r="C946" s="16">
        <f t="shared" si="14"/>
        <v>1.1321000000000001</v>
      </c>
    </row>
    <row r="947" spans="1:3" ht="15.75" thickBot="1">
      <c r="A947" s="22">
        <v>37844</v>
      </c>
      <c r="B947" s="21">
        <v>1.1349</v>
      </c>
      <c r="C947" s="16">
        <f t="shared" si="14"/>
        <v>1.1349</v>
      </c>
    </row>
    <row r="948" spans="1:3" ht="15.75" thickBot="1">
      <c r="A948" s="20">
        <v>37845</v>
      </c>
      <c r="B948" s="19">
        <v>1.1304000000000001</v>
      </c>
      <c r="C948" s="16">
        <f t="shared" si="14"/>
        <v>1.1304000000000001</v>
      </c>
    </row>
    <row r="949" spans="1:3" ht="15.75" thickBot="1">
      <c r="A949" s="22">
        <v>37846</v>
      </c>
      <c r="B949" s="21">
        <v>1.1316999999999999</v>
      </c>
      <c r="C949" s="16">
        <f t="shared" si="14"/>
        <v>1.1316999999999999</v>
      </c>
    </row>
    <row r="950" spans="1:3" ht="15.75" thickBot="1">
      <c r="A950" s="20">
        <v>37847</v>
      </c>
      <c r="B950" s="19">
        <v>1.1249</v>
      </c>
      <c r="C950" s="16">
        <f t="shared" si="14"/>
        <v>1.1249</v>
      </c>
    </row>
    <row r="951" spans="1:3" ht="15.75" thickBot="1">
      <c r="A951" s="22">
        <v>37848</v>
      </c>
      <c r="B951" s="21">
        <v>1.1254999999999999</v>
      </c>
      <c r="C951" s="16">
        <f t="shared" si="14"/>
        <v>1.1254999999999999</v>
      </c>
    </row>
    <row r="952" spans="1:3" ht="15.75" thickBot="1">
      <c r="A952" s="20">
        <v>37851</v>
      </c>
      <c r="B952" s="19">
        <v>1.1137999999999999</v>
      </c>
      <c r="C952" s="16">
        <f t="shared" si="14"/>
        <v>1.1137999999999999</v>
      </c>
    </row>
    <row r="953" spans="1:3" ht="15.75" thickBot="1">
      <c r="A953" s="22">
        <v>37852</v>
      </c>
      <c r="B953" s="21">
        <v>1.1116999999999999</v>
      </c>
      <c r="C953" s="16">
        <f t="shared" si="14"/>
        <v>1.1116999999999999</v>
      </c>
    </row>
    <row r="954" spans="1:3" ht="15.75" thickBot="1">
      <c r="A954" s="20">
        <v>37853</v>
      </c>
      <c r="B954" s="19">
        <v>1.1104000000000001</v>
      </c>
      <c r="C954" s="16">
        <f t="shared" si="14"/>
        <v>1.1104000000000001</v>
      </c>
    </row>
    <row r="955" spans="1:3" ht="15.75" thickBot="1">
      <c r="A955" s="22">
        <v>37854</v>
      </c>
      <c r="B955" s="21">
        <v>1.0975999999999999</v>
      </c>
      <c r="C955" s="16">
        <f t="shared" si="14"/>
        <v>1.0975999999999999</v>
      </c>
    </row>
    <row r="956" spans="1:3" ht="15.75" thickBot="1">
      <c r="A956" s="20">
        <v>37855</v>
      </c>
      <c r="B956" s="19">
        <v>1.0871</v>
      </c>
      <c r="C956" s="16">
        <f t="shared" si="14"/>
        <v>1.0871</v>
      </c>
    </row>
    <row r="957" spans="1:3" ht="15.75" thickBot="1">
      <c r="A957" s="22">
        <v>37858</v>
      </c>
      <c r="B957" s="21">
        <v>1.0891999999999999</v>
      </c>
      <c r="C957" s="16">
        <f t="shared" si="14"/>
        <v>1.0891999999999999</v>
      </c>
    </row>
    <row r="958" spans="1:3" ht="15.75" thickBot="1">
      <c r="A958" s="20">
        <v>37859</v>
      </c>
      <c r="B958" s="19">
        <v>1.0892999999999999</v>
      </c>
      <c r="C958" s="16">
        <f t="shared" si="14"/>
        <v>1.0892999999999999</v>
      </c>
    </row>
    <row r="959" spans="1:3" ht="15.75" thickBot="1">
      <c r="A959" s="22">
        <v>37860</v>
      </c>
      <c r="B959" s="21">
        <v>1.0906</v>
      </c>
      <c r="C959" s="16">
        <f t="shared" si="14"/>
        <v>1.0906</v>
      </c>
    </row>
    <row r="960" spans="1:3" ht="15.75" thickBot="1">
      <c r="A960" s="20">
        <v>37861</v>
      </c>
      <c r="B960" s="19">
        <v>1.0895999999999999</v>
      </c>
      <c r="C960" s="16">
        <f t="shared" si="14"/>
        <v>1.0895999999999999</v>
      </c>
    </row>
    <row r="961" spans="1:3" ht="15.75" thickBot="1">
      <c r="A961" s="22">
        <v>37862</v>
      </c>
      <c r="B961" s="21">
        <v>1.0986</v>
      </c>
      <c r="C961" s="16">
        <f t="shared" si="14"/>
        <v>1.0986</v>
      </c>
    </row>
    <row r="962" spans="1:3" ht="15.75" thickBot="1">
      <c r="A962" s="20">
        <v>37865</v>
      </c>
      <c r="B962" s="19" t="s">
        <v>53</v>
      </c>
      <c r="C962" s="16" t="str">
        <f t="shared" si="14"/>
        <v/>
      </c>
    </row>
    <row r="963" spans="1:3" ht="15.75" thickBot="1">
      <c r="A963" s="22">
        <v>37866</v>
      </c>
      <c r="B963" s="21">
        <v>1.0871999999999999</v>
      </c>
      <c r="C963" s="16">
        <f t="shared" si="14"/>
        <v>1.0871999999999999</v>
      </c>
    </row>
    <row r="964" spans="1:3" ht="15.75" thickBot="1">
      <c r="A964" s="20">
        <v>37867</v>
      </c>
      <c r="B964" s="19">
        <v>1.0845</v>
      </c>
      <c r="C964" s="16">
        <f t="shared" si="14"/>
        <v>1.0845</v>
      </c>
    </row>
    <row r="965" spans="1:3" ht="15.75" thickBot="1">
      <c r="A965" s="22">
        <v>37868</v>
      </c>
      <c r="B965" s="21">
        <v>1.0899000000000001</v>
      </c>
      <c r="C965" s="16">
        <f t="shared" si="14"/>
        <v>1.0899000000000001</v>
      </c>
    </row>
    <row r="966" spans="1:3" ht="15.75" thickBot="1">
      <c r="A966" s="20">
        <v>37869</v>
      </c>
      <c r="B966" s="19">
        <v>1.1073</v>
      </c>
      <c r="C966" s="16">
        <f t="shared" si="14"/>
        <v>1.1073</v>
      </c>
    </row>
    <row r="967" spans="1:3" ht="15.75" thickBot="1">
      <c r="A967" s="22">
        <v>37872</v>
      </c>
      <c r="B967" s="21">
        <v>1.1124000000000001</v>
      </c>
      <c r="C967" s="16">
        <f t="shared" ref="C967:C1030" si="15">IF(ISNUMBER(B967),B967,"")</f>
        <v>1.1124000000000001</v>
      </c>
    </row>
    <row r="968" spans="1:3" ht="15.75" thickBot="1">
      <c r="A968" s="20">
        <v>37873</v>
      </c>
      <c r="B968" s="19">
        <v>1.119</v>
      </c>
      <c r="C968" s="16">
        <f t="shared" si="15"/>
        <v>1.119</v>
      </c>
    </row>
    <row r="969" spans="1:3" ht="15.75" thickBot="1">
      <c r="A969" s="22">
        <v>37874</v>
      </c>
      <c r="B969" s="21">
        <v>1.1194999999999999</v>
      </c>
      <c r="C969" s="16">
        <f t="shared" si="15"/>
        <v>1.1194999999999999</v>
      </c>
    </row>
    <row r="970" spans="1:3" ht="15.75" thickBot="1">
      <c r="A970" s="20">
        <v>37875</v>
      </c>
      <c r="B970" s="19">
        <v>1.1186</v>
      </c>
      <c r="C970" s="16">
        <f t="shared" si="15"/>
        <v>1.1186</v>
      </c>
    </row>
    <row r="971" spans="1:3" ht="15.75" thickBot="1">
      <c r="A971" s="22">
        <v>37876</v>
      </c>
      <c r="B971" s="21">
        <v>1.1307</v>
      </c>
      <c r="C971" s="16">
        <f t="shared" si="15"/>
        <v>1.1307</v>
      </c>
    </row>
    <row r="972" spans="1:3" ht="15.75" thickBot="1">
      <c r="A972" s="20">
        <v>37879</v>
      </c>
      <c r="B972" s="19">
        <v>1.1304000000000001</v>
      </c>
      <c r="C972" s="16">
        <f t="shared" si="15"/>
        <v>1.1304000000000001</v>
      </c>
    </row>
    <row r="973" spans="1:3" ht="15.75" thickBot="1">
      <c r="A973" s="22">
        <v>37880</v>
      </c>
      <c r="B973" s="21">
        <v>1.1166</v>
      </c>
      <c r="C973" s="16">
        <f t="shared" si="15"/>
        <v>1.1166</v>
      </c>
    </row>
    <row r="974" spans="1:3" ht="15.75" thickBot="1">
      <c r="A974" s="20">
        <v>37881</v>
      </c>
      <c r="B974" s="19">
        <v>1.1238999999999999</v>
      </c>
      <c r="C974" s="16">
        <f t="shared" si="15"/>
        <v>1.1238999999999999</v>
      </c>
    </row>
    <row r="975" spans="1:3" ht="15.75" thickBot="1">
      <c r="A975" s="22">
        <v>37882</v>
      </c>
      <c r="B975" s="21">
        <v>1.1240000000000001</v>
      </c>
      <c r="C975" s="16">
        <f t="shared" si="15"/>
        <v>1.1240000000000001</v>
      </c>
    </row>
    <row r="976" spans="1:3" ht="15.75" thickBot="1">
      <c r="A976" s="20">
        <v>37883</v>
      </c>
      <c r="B976" s="19">
        <v>1.1346000000000001</v>
      </c>
      <c r="C976" s="16">
        <f t="shared" si="15"/>
        <v>1.1346000000000001</v>
      </c>
    </row>
    <row r="977" spans="1:3" ht="15.75" thickBot="1">
      <c r="A977" s="22">
        <v>37886</v>
      </c>
      <c r="B977" s="21">
        <v>1.1468</v>
      </c>
      <c r="C977" s="16">
        <f t="shared" si="15"/>
        <v>1.1468</v>
      </c>
    </row>
    <row r="978" spans="1:3" ht="15.75" thickBot="1">
      <c r="A978" s="20">
        <v>37887</v>
      </c>
      <c r="B978" s="19">
        <v>1.1487000000000001</v>
      </c>
      <c r="C978" s="16">
        <f t="shared" si="15"/>
        <v>1.1487000000000001</v>
      </c>
    </row>
    <row r="979" spans="1:3" ht="15.75" thickBot="1">
      <c r="A979" s="22">
        <v>37888</v>
      </c>
      <c r="B979" s="21">
        <v>1.1472</v>
      </c>
      <c r="C979" s="16">
        <f t="shared" si="15"/>
        <v>1.1472</v>
      </c>
    </row>
    <row r="980" spans="1:3" ht="15.75" thickBot="1">
      <c r="A980" s="20">
        <v>37889</v>
      </c>
      <c r="B980" s="19">
        <v>1.1484000000000001</v>
      </c>
      <c r="C980" s="16">
        <f t="shared" si="15"/>
        <v>1.1484000000000001</v>
      </c>
    </row>
    <row r="981" spans="1:3" ht="15.75" thickBot="1">
      <c r="A981" s="22">
        <v>37890</v>
      </c>
      <c r="B981" s="21">
        <v>1.1482000000000001</v>
      </c>
      <c r="C981" s="16">
        <f t="shared" si="15"/>
        <v>1.1482000000000001</v>
      </c>
    </row>
    <row r="982" spans="1:3" ht="15.75" thickBot="1">
      <c r="A982" s="20">
        <v>37893</v>
      </c>
      <c r="B982" s="19">
        <v>1.1577999999999999</v>
      </c>
      <c r="C982" s="16">
        <f t="shared" si="15"/>
        <v>1.1577999999999999</v>
      </c>
    </row>
    <row r="983" spans="1:3" ht="15.75" thickBot="1">
      <c r="A983" s="22">
        <v>37894</v>
      </c>
      <c r="B983" s="21">
        <v>1.165</v>
      </c>
      <c r="C983" s="16">
        <f t="shared" si="15"/>
        <v>1.165</v>
      </c>
    </row>
    <row r="984" spans="1:3" ht="15.75" thickBot="1">
      <c r="A984" s="23" t="s">
        <v>539</v>
      </c>
      <c r="B984" s="19">
        <v>1.1708000000000001</v>
      </c>
      <c r="C984" s="16">
        <f t="shared" si="15"/>
        <v>1.1708000000000001</v>
      </c>
    </row>
    <row r="985" spans="1:3" ht="15.75" thickBot="1">
      <c r="A985" s="24" t="s">
        <v>538</v>
      </c>
      <c r="B985" s="21">
        <v>1.1717</v>
      </c>
      <c r="C985" s="16">
        <f t="shared" si="15"/>
        <v>1.1717</v>
      </c>
    </row>
    <row r="986" spans="1:3" ht="15.75" thickBot="1">
      <c r="A986" s="23" t="s">
        <v>537</v>
      </c>
      <c r="B986" s="19">
        <v>1.1596</v>
      </c>
      <c r="C986" s="16">
        <f t="shared" si="15"/>
        <v>1.1596</v>
      </c>
    </row>
    <row r="987" spans="1:3" ht="15.75" thickBot="1">
      <c r="A987" s="24" t="s">
        <v>536</v>
      </c>
      <c r="B987" s="21">
        <v>1.1706000000000001</v>
      </c>
      <c r="C987" s="16">
        <f t="shared" si="15"/>
        <v>1.1706000000000001</v>
      </c>
    </row>
    <row r="988" spans="1:3" ht="15.75" thickBot="1">
      <c r="A988" s="23" t="s">
        <v>535</v>
      </c>
      <c r="B988" s="19">
        <v>1.1783999999999999</v>
      </c>
      <c r="C988" s="16">
        <f t="shared" si="15"/>
        <v>1.1783999999999999</v>
      </c>
    </row>
    <row r="989" spans="1:3" ht="15.75" thickBot="1">
      <c r="A989" s="24" t="s">
        <v>534</v>
      </c>
      <c r="B989" s="21">
        <v>1.1805000000000001</v>
      </c>
      <c r="C989" s="16">
        <f t="shared" si="15"/>
        <v>1.1805000000000001</v>
      </c>
    </row>
    <row r="990" spans="1:3" ht="15.75" thickBot="1">
      <c r="A990" s="23" t="s">
        <v>533</v>
      </c>
      <c r="B990" s="19">
        <v>1.1695</v>
      </c>
      <c r="C990" s="16">
        <f t="shared" si="15"/>
        <v>1.1695</v>
      </c>
    </row>
    <row r="991" spans="1:3" ht="15.75" thickBot="1">
      <c r="A991" s="24" t="s">
        <v>532</v>
      </c>
      <c r="B991" s="21">
        <v>1.1812</v>
      </c>
      <c r="C991" s="16">
        <f t="shared" si="15"/>
        <v>1.1812</v>
      </c>
    </row>
    <row r="992" spans="1:3" ht="15.75" thickBot="1">
      <c r="A992" s="23" t="s">
        <v>531</v>
      </c>
      <c r="B992" s="19" t="s">
        <v>53</v>
      </c>
      <c r="C992" s="16" t="str">
        <f t="shared" si="15"/>
        <v/>
      </c>
    </row>
    <row r="993" spans="1:3" ht="15.75" thickBot="1">
      <c r="A993" s="24" t="s">
        <v>530</v>
      </c>
      <c r="B993" s="21">
        <v>1.1724000000000001</v>
      </c>
      <c r="C993" s="16">
        <f t="shared" si="15"/>
        <v>1.1724000000000001</v>
      </c>
    </row>
    <row r="994" spans="1:3" ht="15.75" thickBot="1">
      <c r="A994" s="23" t="s">
        <v>529</v>
      </c>
      <c r="B994" s="19">
        <v>1.1652</v>
      </c>
      <c r="C994" s="16">
        <f t="shared" si="15"/>
        <v>1.1652</v>
      </c>
    </row>
    <row r="995" spans="1:3" ht="15.75" thickBot="1">
      <c r="A995" s="24" t="s">
        <v>528</v>
      </c>
      <c r="B995" s="21">
        <v>1.1665000000000001</v>
      </c>
      <c r="C995" s="16">
        <f t="shared" si="15"/>
        <v>1.1665000000000001</v>
      </c>
    </row>
    <row r="996" spans="1:3" ht="15.75" thickBot="1">
      <c r="A996" s="23" t="s">
        <v>527</v>
      </c>
      <c r="B996" s="19">
        <v>1.163</v>
      </c>
      <c r="C996" s="16">
        <f t="shared" si="15"/>
        <v>1.163</v>
      </c>
    </row>
    <row r="997" spans="1:3" ht="15.75" thickBot="1">
      <c r="A997" s="24" t="s">
        <v>526</v>
      </c>
      <c r="B997" s="21">
        <v>1.1671</v>
      </c>
      <c r="C997" s="16">
        <f t="shared" si="15"/>
        <v>1.1671</v>
      </c>
    </row>
    <row r="998" spans="1:3" ht="15.75" thickBot="1">
      <c r="A998" s="23" t="s">
        <v>525</v>
      </c>
      <c r="B998" s="19">
        <v>1.1676</v>
      </c>
      <c r="C998" s="16">
        <f t="shared" si="15"/>
        <v>1.1676</v>
      </c>
    </row>
    <row r="999" spans="1:3" ht="15.75" thickBot="1">
      <c r="A999" s="24" t="s">
        <v>524</v>
      </c>
      <c r="B999" s="21">
        <v>1.1805000000000001</v>
      </c>
      <c r="C999" s="16">
        <f t="shared" si="15"/>
        <v>1.1805000000000001</v>
      </c>
    </row>
    <row r="1000" spans="1:3" ht="15.75" thickBot="1">
      <c r="A1000" s="23" t="s">
        <v>523</v>
      </c>
      <c r="B1000" s="19">
        <v>1.1795</v>
      </c>
      <c r="C1000" s="16">
        <f t="shared" si="15"/>
        <v>1.1795</v>
      </c>
    </row>
    <row r="1001" spans="1:3" ht="15.75" thickBot="1">
      <c r="A1001" s="24" t="s">
        <v>522</v>
      </c>
      <c r="B1001" s="21">
        <v>1.1833</v>
      </c>
      <c r="C1001" s="16">
        <f t="shared" si="15"/>
        <v>1.1833</v>
      </c>
    </row>
    <row r="1002" spans="1:3" ht="15.75" thickBot="1">
      <c r="A1002" s="23" t="s">
        <v>521</v>
      </c>
      <c r="B1002" s="19">
        <v>1.1761999999999999</v>
      </c>
      <c r="C1002" s="16">
        <f t="shared" si="15"/>
        <v>1.1761999999999999</v>
      </c>
    </row>
    <row r="1003" spans="1:3" ht="15.75" thickBot="1">
      <c r="A1003" s="24" t="s">
        <v>520</v>
      </c>
      <c r="B1003" s="21">
        <v>1.1689000000000001</v>
      </c>
      <c r="C1003" s="16">
        <f t="shared" si="15"/>
        <v>1.1689000000000001</v>
      </c>
    </row>
    <row r="1004" spans="1:3" ht="15.75" thickBot="1">
      <c r="A1004" s="23" t="s">
        <v>519</v>
      </c>
      <c r="B1004" s="19">
        <v>1.1673</v>
      </c>
      <c r="C1004" s="16">
        <f t="shared" si="15"/>
        <v>1.1673</v>
      </c>
    </row>
    <row r="1005" spans="1:3" ht="15.75" thickBot="1">
      <c r="A1005" s="24" t="s">
        <v>518</v>
      </c>
      <c r="B1005" s="21">
        <v>1.1694</v>
      </c>
      <c r="C1005" s="16">
        <f t="shared" si="15"/>
        <v>1.1694</v>
      </c>
    </row>
    <row r="1006" spans="1:3" ht="15.75" thickBot="1">
      <c r="A1006" s="23" t="s">
        <v>517</v>
      </c>
      <c r="B1006" s="19">
        <v>1.1609</v>
      </c>
      <c r="C1006" s="16">
        <f t="shared" si="15"/>
        <v>1.1609</v>
      </c>
    </row>
    <row r="1007" spans="1:3" ht="15.75" thickBot="1">
      <c r="A1007" s="22">
        <v>37928</v>
      </c>
      <c r="B1007" s="21">
        <v>1.1454</v>
      </c>
      <c r="C1007" s="16">
        <f t="shared" si="15"/>
        <v>1.1454</v>
      </c>
    </row>
    <row r="1008" spans="1:3" ht="15.75" thickBot="1">
      <c r="A1008" s="20">
        <v>37929</v>
      </c>
      <c r="B1008" s="19">
        <v>1.1496999999999999</v>
      </c>
      <c r="C1008" s="16">
        <f t="shared" si="15"/>
        <v>1.1496999999999999</v>
      </c>
    </row>
    <row r="1009" spans="1:3" ht="15.75" thickBot="1">
      <c r="A1009" s="22">
        <v>37930</v>
      </c>
      <c r="B1009" s="21">
        <v>1.1473</v>
      </c>
      <c r="C1009" s="16">
        <f t="shared" si="15"/>
        <v>1.1473</v>
      </c>
    </row>
    <row r="1010" spans="1:3" ht="15.75" thickBot="1">
      <c r="A1010" s="20">
        <v>37931</v>
      </c>
      <c r="B1010" s="19">
        <v>1.1416999999999999</v>
      </c>
      <c r="C1010" s="16">
        <f t="shared" si="15"/>
        <v>1.1416999999999999</v>
      </c>
    </row>
    <row r="1011" spans="1:3" ht="15.75" thickBot="1">
      <c r="A1011" s="22">
        <v>37932</v>
      </c>
      <c r="B1011" s="21">
        <v>1.1505000000000001</v>
      </c>
      <c r="C1011" s="16">
        <f t="shared" si="15"/>
        <v>1.1505000000000001</v>
      </c>
    </row>
    <row r="1012" spans="1:3" ht="15.75" thickBot="1">
      <c r="A1012" s="20">
        <v>37935</v>
      </c>
      <c r="B1012" s="19">
        <v>1.1515</v>
      </c>
      <c r="C1012" s="16">
        <f t="shared" si="15"/>
        <v>1.1515</v>
      </c>
    </row>
    <row r="1013" spans="1:3" ht="15.75" thickBot="1">
      <c r="A1013" s="22">
        <v>37936</v>
      </c>
      <c r="B1013" s="21" t="s">
        <v>53</v>
      </c>
      <c r="C1013" s="16" t="str">
        <f t="shared" si="15"/>
        <v/>
      </c>
    </row>
    <row r="1014" spans="1:3" ht="15.75" thickBot="1">
      <c r="A1014" s="20">
        <v>37937</v>
      </c>
      <c r="B1014" s="19">
        <v>1.1647000000000001</v>
      </c>
      <c r="C1014" s="16">
        <f t="shared" si="15"/>
        <v>1.1647000000000001</v>
      </c>
    </row>
    <row r="1015" spans="1:3" ht="15.75" thickBot="1">
      <c r="A1015" s="22">
        <v>37938</v>
      </c>
      <c r="B1015" s="21">
        <v>1.1711</v>
      </c>
      <c r="C1015" s="16">
        <f t="shared" si="15"/>
        <v>1.1711</v>
      </c>
    </row>
    <row r="1016" spans="1:3" ht="15.75" thickBot="1">
      <c r="A1016" s="20">
        <v>37939</v>
      </c>
      <c r="B1016" s="19">
        <v>1.1742999999999999</v>
      </c>
      <c r="C1016" s="16">
        <f t="shared" si="15"/>
        <v>1.1742999999999999</v>
      </c>
    </row>
    <row r="1017" spans="1:3" ht="15.75" thickBot="1">
      <c r="A1017" s="22">
        <v>37942</v>
      </c>
      <c r="B1017" s="21">
        <v>1.1744000000000001</v>
      </c>
      <c r="C1017" s="16">
        <f t="shared" si="15"/>
        <v>1.1744000000000001</v>
      </c>
    </row>
    <row r="1018" spans="1:3" ht="15.75" thickBot="1">
      <c r="A1018" s="20">
        <v>37943</v>
      </c>
      <c r="B1018" s="19">
        <v>1.1893</v>
      </c>
      <c r="C1018" s="16">
        <f t="shared" si="15"/>
        <v>1.1893</v>
      </c>
    </row>
    <row r="1019" spans="1:3" ht="15.75" thickBot="1">
      <c r="A1019" s="22">
        <v>37944</v>
      </c>
      <c r="B1019" s="21">
        <v>1.1909000000000001</v>
      </c>
      <c r="C1019" s="16">
        <f t="shared" si="15"/>
        <v>1.1909000000000001</v>
      </c>
    </row>
    <row r="1020" spans="1:3" ht="15.75" thickBot="1">
      <c r="A1020" s="20">
        <v>37945</v>
      </c>
      <c r="B1020" s="19">
        <v>1.1895</v>
      </c>
      <c r="C1020" s="16">
        <f t="shared" si="15"/>
        <v>1.1895</v>
      </c>
    </row>
    <row r="1021" spans="1:3" ht="15.75" thickBot="1">
      <c r="A1021" s="22">
        <v>37946</v>
      </c>
      <c r="B1021" s="21">
        <v>1.1913</v>
      </c>
      <c r="C1021" s="16">
        <f t="shared" si="15"/>
        <v>1.1913</v>
      </c>
    </row>
    <row r="1022" spans="1:3" ht="15.75" thickBot="1">
      <c r="A1022" s="20">
        <v>37949</v>
      </c>
      <c r="B1022" s="19">
        <v>1.1768000000000001</v>
      </c>
      <c r="C1022" s="16">
        <f t="shared" si="15"/>
        <v>1.1768000000000001</v>
      </c>
    </row>
    <row r="1023" spans="1:3" ht="15.75" thickBot="1">
      <c r="A1023" s="22">
        <v>37950</v>
      </c>
      <c r="B1023" s="21">
        <v>1.1785000000000001</v>
      </c>
      <c r="C1023" s="16">
        <f t="shared" si="15"/>
        <v>1.1785000000000001</v>
      </c>
    </row>
    <row r="1024" spans="1:3" ht="15.75" thickBot="1">
      <c r="A1024" s="20">
        <v>37951</v>
      </c>
      <c r="B1024" s="19">
        <v>1.1918</v>
      </c>
      <c r="C1024" s="16">
        <f t="shared" si="15"/>
        <v>1.1918</v>
      </c>
    </row>
    <row r="1025" spans="1:3" ht="15.75" thickBot="1">
      <c r="A1025" s="22">
        <v>37952</v>
      </c>
      <c r="B1025" s="21" t="s">
        <v>53</v>
      </c>
      <c r="C1025" s="16" t="str">
        <f t="shared" si="15"/>
        <v/>
      </c>
    </row>
    <row r="1026" spans="1:3" ht="15.75" thickBot="1">
      <c r="A1026" s="20">
        <v>37953</v>
      </c>
      <c r="B1026" s="19">
        <v>1.1995</v>
      </c>
      <c r="C1026" s="16">
        <f t="shared" si="15"/>
        <v>1.1995</v>
      </c>
    </row>
    <row r="1027" spans="1:3" ht="15.75" thickBot="1">
      <c r="A1027" s="22">
        <v>37956</v>
      </c>
      <c r="B1027" s="21">
        <v>1.1956</v>
      </c>
      <c r="C1027" s="16">
        <f t="shared" si="15"/>
        <v>1.1956</v>
      </c>
    </row>
    <row r="1028" spans="1:3" ht="15.75" thickBot="1">
      <c r="A1028" s="20">
        <v>37957</v>
      </c>
      <c r="B1028" s="19">
        <v>1.2083999999999999</v>
      </c>
      <c r="C1028" s="16">
        <f t="shared" si="15"/>
        <v>1.2083999999999999</v>
      </c>
    </row>
    <row r="1029" spans="1:3" ht="15.75" thickBot="1">
      <c r="A1029" s="22">
        <v>37958</v>
      </c>
      <c r="B1029" s="21">
        <v>1.2093</v>
      </c>
      <c r="C1029" s="16">
        <f t="shared" si="15"/>
        <v>1.2093</v>
      </c>
    </row>
    <row r="1030" spans="1:3" ht="15.75" thickBot="1">
      <c r="A1030" s="20">
        <v>37959</v>
      </c>
      <c r="B1030" s="19">
        <v>1.2077</v>
      </c>
      <c r="C1030" s="16">
        <f t="shared" si="15"/>
        <v>1.2077</v>
      </c>
    </row>
    <row r="1031" spans="1:3" ht="15.75" thickBot="1">
      <c r="A1031" s="22">
        <v>37960</v>
      </c>
      <c r="B1031" s="21">
        <v>1.2157</v>
      </c>
      <c r="C1031" s="16">
        <f t="shared" ref="C1031:C1094" si="16">IF(ISNUMBER(B1031),B1031,"")</f>
        <v>1.2157</v>
      </c>
    </row>
    <row r="1032" spans="1:3" ht="15.75" thickBot="1">
      <c r="A1032" s="20">
        <v>37963</v>
      </c>
      <c r="B1032" s="19">
        <v>1.2217</v>
      </c>
      <c r="C1032" s="16">
        <f t="shared" si="16"/>
        <v>1.2217</v>
      </c>
    </row>
    <row r="1033" spans="1:3" ht="15.75" thickBot="1">
      <c r="A1033" s="22">
        <v>37964</v>
      </c>
      <c r="B1033" s="21">
        <v>1.2229000000000001</v>
      </c>
      <c r="C1033" s="16">
        <f t="shared" si="16"/>
        <v>1.2229000000000001</v>
      </c>
    </row>
    <row r="1034" spans="1:3" ht="15.75" thickBot="1">
      <c r="A1034" s="20">
        <v>37965</v>
      </c>
      <c r="B1034" s="19">
        <v>1.2215</v>
      </c>
      <c r="C1034" s="16">
        <f t="shared" si="16"/>
        <v>1.2215</v>
      </c>
    </row>
    <row r="1035" spans="1:3" ht="15.75" thickBot="1">
      <c r="A1035" s="22">
        <v>37966</v>
      </c>
      <c r="B1035" s="21">
        <v>1.2163999999999999</v>
      </c>
      <c r="C1035" s="16">
        <f t="shared" si="16"/>
        <v>1.2163999999999999</v>
      </c>
    </row>
    <row r="1036" spans="1:3" ht="15.75" thickBot="1">
      <c r="A1036" s="20">
        <v>37967</v>
      </c>
      <c r="B1036" s="19">
        <v>1.2283999999999999</v>
      </c>
      <c r="C1036" s="16">
        <f t="shared" si="16"/>
        <v>1.2283999999999999</v>
      </c>
    </row>
    <row r="1037" spans="1:3" ht="15.75" thickBot="1">
      <c r="A1037" s="22">
        <v>37970</v>
      </c>
      <c r="B1037" s="21">
        <v>1.2290000000000001</v>
      </c>
      <c r="C1037" s="16">
        <f t="shared" si="16"/>
        <v>1.2290000000000001</v>
      </c>
    </row>
    <row r="1038" spans="1:3" ht="15.75" thickBot="1">
      <c r="A1038" s="20">
        <v>37971</v>
      </c>
      <c r="B1038" s="19">
        <v>1.2327999999999999</v>
      </c>
      <c r="C1038" s="16">
        <f t="shared" si="16"/>
        <v>1.2327999999999999</v>
      </c>
    </row>
    <row r="1039" spans="1:3" ht="15.75" thickBot="1">
      <c r="A1039" s="22">
        <v>37972</v>
      </c>
      <c r="B1039" s="21">
        <v>1.2381</v>
      </c>
      <c r="C1039" s="16">
        <f t="shared" si="16"/>
        <v>1.2381</v>
      </c>
    </row>
    <row r="1040" spans="1:3" ht="15.75" thickBot="1">
      <c r="A1040" s="20">
        <v>37973</v>
      </c>
      <c r="B1040" s="19">
        <v>1.2376</v>
      </c>
      <c r="C1040" s="16">
        <f t="shared" si="16"/>
        <v>1.2376</v>
      </c>
    </row>
    <row r="1041" spans="1:3" ht="15.75" thickBot="1">
      <c r="A1041" s="22">
        <v>37974</v>
      </c>
      <c r="B1041" s="21">
        <v>1.238</v>
      </c>
      <c r="C1041" s="16">
        <f t="shared" si="16"/>
        <v>1.238</v>
      </c>
    </row>
    <row r="1042" spans="1:3" ht="15.75" thickBot="1">
      <c r="A1042" s="20">
        <v>37977</v>
      </c>
      <c r="B1042" s="19">
        <v>1.2415</v>
      </c>
      <c r="C1042" s="16">
        <f t="shared" si="16"/>
        <v>1.2415</v>
      </c>
    </row>
    <row r="1043" spans="1:3" ht="15.75" thickBot="1">
      <c r="A1043" s="22">
        <v>37978</v>
      </c>
      <c r="B1043" s="21">
        <v>1.2405999999999999</v>
      </c>
      <c r="C1043" s="16">
        <f t="shared" si="16"/>
        <v>1.2405999999999999</v>
      </c>
    </row>
    <row r="1044" spans="1:3" ht="15.75" thickBot="1">
      <c r="A1044" s="20">
        <v>37979</v>
      </c>
      <c r="B1044" s="19">
        <v>1.2464</v>
      </c>
      <c r="C1044" s="16">
        <f t="shared" si="16"/>
        <v>1.2464</v>
      </c>
    </row>
    <row r="1045" spans="1:3" ht="15.75" thickBot="1">
      <c r="A1045" s="22">
        <v>37980</v>
      </c>
      <c r="B1045" s="21" t="s">
        <v>53</v>
      </c>
      <c r="C1045" s="16" t="str">
        <f t="shared" si="16"/>
        <v/>
      </c>
    </row>
    <row r="1046" spans="1:3" ht="15.75" thickBot="1">
      <c r="A1046" s="20">
        <v>37981</v>
      </c>
      <c r="B1046" s="19">
        <v>1.2441</v>
      </c>
      <c r="C1046" s="16">
        <f t="shared" si="16"/>
        <v>1.2441</v>
      </c>
    </row>
    <row r="1047" spans="1:3" ht="15.75" thickBot="1">
      <c r="A1047" s="22">
        <v>37984</v>
      </c>
      <c r="B1047" s="21">
        <v>1.2484999999999999</v>
      </c>
      <c r="C1047" s="16">
        <f t="shared" si="16"/>
        <v>1.2484999999999999</v>
      </c>
    </row>
    <row r="1048" spans="1:3" ht="15.75" thickBot="1">
      <c r="A1048" s="20">
        <v>37985</v>
      </c>
      <c r="B1048" s="19">
        <v>1.2521</v>
      </c>
      <c r="C1048" s="16">
        <f t="shared" si="16"/>
        <v>1.2521</v>
      </c>
    </row>
    <row r="1049" spans="1:3" ht="15.75" thickBot="1">
      <c r="A1049" s="22">
        <v>37986</v>
      </c>
      <c r="B1049" s="21">
        <v>1.2597</v>
      </c>
      <c r="C1049" s="16">
        <f t="shared" si="16"/>
        <v>1.2597</v>
      </c>
    </row>
    <row r="1050" spans="1:3" ht="15.75" thickBot="1">
      <c r="A1050" s="20">
        <v>37987</v>
      </c>
      <c r="B1050" s="19" t="s">
        <v>53</v>
      </c>
      <c r="C1050" s="16" t="str">
        <f t="shared" si="16"/>
        <v/>
      </c>
    </row>
    <row r="1051" spans="1:3" ht="15.75" thickBot="1">
      <c r="A1051" s="22">
        <v>37988</v>
      </c>
      <c r="B1051" s="21">
        <v>1.2592000000000001</v>
      </c>
      <c r="C1051" s="16">
        <f t="shared" si="16"/>
        <v>1.2592000000000001</v>
      </c>
    </row>
    <row r="1052" spans="1:3" ht="15.75" thickBot="1">
      <c r="A1052" s="20">
        <v>37991</v>
      </c>
      <c r="B1052" s="19">
        <v>1.2679</v>
      </c>
      <c r="C1052" s="16">
        <f t="shared" si="16"/>
        <v>1.2679</v>
      </c>
    </row>
    <row r="1053" spans="1:3" ht="15.75" thickBot="1">
      <c r="A1053" s="22">
        <v>37992</v>
      </c>
      <c r="B1053" s="21">
        <v>1.2773000000000001</v>
      </c>
      <c r="C1053" s="16">
        <f t="shared" si="16"/>
        <v>1.2773000000000001</v>
      </c>
    </row>
    <row r="1054" spans="1:3" ht="15.75" thickBot="1">
      <c r="A1054" s="20">
        <v>37993</v>
      </c>
      <c r="B1054" s="19">
        <v>1.2665</v>
      </c>
      <c r="C1054" s="16">
        <f t="shared" si="16"/>
        <v>1.2665</v>
      </c>
    </row>
    <row r="1055" spans="1:3" ht="15.75" thickBot="1">
      <c r="A1055" s="22">
        <v>37994</v>
      </c>
      <c r="B1055" s="21">
        <v>1.2771999999999999</v>
      </c>
      <c r="C1055" s="16">
        <f t="shared" si="16"/>
        <v>1.2771999999999999</v>
      </c>
    </row>
    <row r="1056" spans="1:3" ht="15.75" thickBot="1">
      <c r="A1056" s="20">
        <v>37995</v>
      </c>
      <c r="B1056" s="19">
        <v>1.2853000000000001</v>
      </c>
      <c r="C1056" s="16">
        <f t="shared" si="16"/>
        <v>1.2853000000000001</v>
      </c>
    </row>
    <row r="1057" spans="1:3" ht="15.75" thickBot="1">
      <c r="A1057" s="22">
        <v>37998</v>
      </c>
      <c r="B1057" s="21">
        <v>1.2802</v>
      </c>
      <c r="C1057" s="16">
        <f t="shared" si="16"/>
        <v>1.2802</v>
      </c>
    </row>
    <row r="1058" spans="1:3" ht="15.75" thickBot="1">
      <c r="A1058" s="20">
        <v>37999</v>
      </c>
      <c r="B1058" s="19">
        <v>1.2735000000000001</v>
      </c>
      <c r="C1058" s="16">
        <f t="shared" si="16"/>
        <v>1.2735000000000001</v>
      </c>
    </row>
    <row r="1059" spans="1:3" ht="15.75" thickBot="1">
      <c r="A1059" s="22">
        <v>38000</v>
      </c>
      <c r="B1059" s="21">
        <v>1.2726</v>
      </c>
      <c r="C1059" s="16">
        <f t="shared" si="16"/>
        <v>1.2726</v>
      </c>
    </row>
    <row r="1060" spans="1:3" ht="15.75" thickBot="1">
      <c r="A1060" s="20">
        <v>38001</v>
      </c>
      <c r="B1060" s="19">
        <v>1.2587999999999999</v>
      </c>
      <c r="C1060" s="16">
        <f t="shared" si="16"/>
        <v>1.2587999999999999</v>
      </c>
    </row>
    <row r="1061" spans="1:3" ht="15.75" thickBot="1">
      <c r="A1061" s="22">
        <v>38002</v>
      </c>
      <c r="B1061" s="21">
        <v>1.2395</v>
      </c>
      <c r="C1061" s="16">
        <f t="shared" si="16"/>
        <v>1.2395</v>
      </c>
    </row>
    <row r="1062" spans="1:3" ht="15.75" thickBot="1">
      <c r="A1062" s="20">
        <v>38005</v>
      </c>
      <c r="B1062" s="19" t="s">
        <v>53</v>
      </c>
      <c r="C1062" s="16" t="str">
        <f t="shared" si="16"/>
        <v/>
      </c>
    </row>
    <row r="1063" spans="1:3" ht="15.75" thickBot="1">
      <c r="A1063" s="22">
        <v>38006</v>
      </c>
      <c r="B1063" s="21">
        <v>1.2584</v>
      </c>
      <c r="C1063" s="16">
        <f t="shared" si="16"/>
        <v>1.2584</v>
      </c>
    </row>
    <row r="1064" spans="1:3" ht="15.75" thickBot="1">
      <c r="A1064" s="20">
        <v>38007</v>
      </c>
      <c r="B1064" s="19">
        <v>1.2617</v>
      </c>
      <c r="C1064" s="16">
        <f t="shared" si="16"/>
        <v>1.2617</v>
      </c>
    </row>
    <row r="1065" spans="1:3" ht="15.75" thickBot="1">
      <c r="A1065" s="22">
        <v>38008</v>
      </c>
      <c r="B1065" s="21">
        <v>1.2717000000000001</v>
      </c>
      <c r="C1065" s="16">
        <f t="shared" si="16"/>
        <v>1.2717000000000001</v>
      </c>
    </row>
    <row r="1066" spans="1:3" ht="15.75" thickBot="1">
      <c r="A1066" s="20">
        <v>38009</v>
      </c>
      <c r="B1066" s="19">
        <v>1.2609999999999999</v>
      </c>
      <c r="C1066" s="16">
        <f t="shared" si="16"/>
        <v>1.2609999999999999</v>
      </c>
    </row>
    <row r="1067" spans="1:3" ht="15.75" thickBot="1">
      <c r="A1067" s="22">
        <v>38012</v>
      </c>
      <c r="B1067" s="21">
        <v>1.2552000000000001</v>
      </c>
      <c r="C1067" s="16">
        <f t="shared" si="16"/>
        <v>1.2552000000000001</v>
      </c>
    </row>
    <row r="1068" spans="1:3" ht="15.75" thickBot="1">
      <c r="A1068" s="20">
        <v>38013</v>
      </c>
      <c r="B1068" s="19">
        <v>1.2643</v>
      </c>
      <c r="C1068" s="16">
        <f t="shared" si="16"/>
        <v>1.2643</v>
      </c>
    </row>
    <row r="1069" spans="1:3" ht="15.75" thickBot="1">
      <c r="A1069" s="22">
        <v>38014</v>
      </c>
      <c r="B1069" s="21">
        <v>1.262</v>
      </c>
      <c r="C1069" s="16">
        <f t="shared" si="16"/>
        <v>1.262</v>
      </c>
    </row>
    <row r="1070" spans="1:3" ht="15.75" thickBot="1">
      <c r="A1070" s="20">
        <v>38015</v>
      </c>
      <c r="B1070" s="19">
        <v>1.2388999999999999</v>
      </c>
      <c r="C1070" s="16">
        <f t="shared" si="16"/>
        <v>1.2388999999999999</v>
      </c>
    </row>
    <row r="1071" spans="1:3" ht="15.75" thickBot="1">
      <c r="A1071" s="22">
        <v>38016</v>
      </c>
      <c r="B1071" s="21">
        <v>1.2452000000000001</v>
      </c>
      <c r="C1071" s="16">
        <f t="shared" si="16"/>
        <v>1.2452000000000001</v>
      </c>
    </row>
    <row r="1072" spans="1:3" ht="15.75" thickBot="1">
      <c r="A1072" s="20">
        <v>38019</v>
      </c>
      <c r="B1072" s="19">
        <v>1.2425999999999999</v>
      </c>
      <c r="C1072" s="16">
        <f t="shared" si="16"/>
        <v>1.2425999999999999</v>
      </c>
    </row>
    <row r="1073" spans="1:3" ht="15.75" thickBot="1">
      <c r="A1073" s="22">
        <v>38020</v>
      </c>
      <c r="B1073" s="21">
        <v>1.2561</v>
      </c>
      <c r="C1073" s="16">
        <f t="shared" si="16"/>
        <v>1.2561</v>
      </c>
    </row>
    <row r="1074" spans="1:3" ht="15.75" thickBot="1">
      <c r="A1074" s="20">
        <v>38021</v>
      </c>
      <c r="B1074" s="19">
        <v>1.2552000000000001</v>
      </c>
      <c r="C1074" s="16">
        <f t="shared" si="16"/>
        <v>1.2552000000000001</v>
      </c>
    </row>
    <row r="1075" spans="1:3" ht="15.75" thickBot="1">
      <c r="A1075" s="22">
        <v>38022</v>
      </c>
      <c r="B1075" s="21">
        <v>1.2605999999999999</v>
      </c>
      <c r="C1075" s="16">
        <f t="shared" si="16"/>
        <v>1.2605999999999999</v>
      </c>
    </row>
    <row r="1076" spans="1:3" ht="15.75" thickBot="1">
      <c r="A1076" s="20">
        <v>38023</v>
      </c>
      <c r="B1076" s="19">
        <v>1.2694000000000001</v>
      </c>
      <c r="C1076" s="16">
        <f t="shared" si="16"/>
        <v>1.2694000000000001</v>
      </c>
    </row>
    <row r="1077" spans="1:3" ht="15.75" thickBot="1">
      <c r="A1077" s="22">
        <v>38026</v>
      </c>
      <c r="B1077" s="21">
        <v>1.2672000000000001</v>
      </c>
      <c r="C1077" s="16">
        <f t="shared" si="16"/>
        <v>1.2672000000000001</v>
      </c>
    </row>
    <row r="1078" spans="1:3" ht="15.75" thickBot="1">
      <c r="A1078" s="20">
        <v>38027</v>
      </c>
      <c r="B1078" s="19">
        <v>1.2726999999999999</v>
      </c>
      <c r="C1078" s="16">
        <f t="shared" si="16"/>
        <v>1.2726999999999999</v>
      </c>
    </row>
    <row r="1079" spans="1:3" ht="15.75" thickBot="1">
      <c r="A1079" s="22">
        <v>38028</v>
      </c>
      <c r="B1079" s="21">
        <v>1.2815000000000001</v>
      </c>
      <c r="C1079" s="16">
        <f t="shared" si="16"/>
        <v>1.2815000000000001</v>
      </c>
    </row>
    <row r="1080" spans="1:3" ht="15.75" thickBot="1">
      <c r="A1080" s="20">
        <v>38029</v>
      </c>
      <c r="B1080" s="19">
        <v>1.2806999999999999</v>
      </c>
      <c r="C1080" s="16">
        <f t="shared" si="16"/>
        <v>1.2806999999999999</v>
      </c>
    </row>
    <row r="1081" spans="1:3" ht="15.75" thickBot="1">
      <c r="A1081" s="22">
        <v>38030</v>
      </c>
      <c r="B1081" s="21">
        <v>1.2750999999999999</v>
      </c>
      <c r="C1081" s="16">
        <f t="shared" si="16"/>
        <v>1.2750999999999999</v>
      </c>
    </row>
    <row r="1082" spans="1:3" ht="15.75" thickBot="1">
      <c r="A1082" s="20">
        <v>38033</v>
      </c>
      <c r="B1082" s="19" t="s">
        <v>53</v>
      </c>
      <c r="C1082" s="16" t="str">
        <f t="shared" si="16"/>
        <v/>
      </c>
    </row>
    <row r="1083" spans="1:3" ht="15.75" thickBot="1">
      <c r="A1083" s="22">
        <v>38034</v>
      </c>
      <c r="B1083" s="21">
        <v>1.2847999999999999</v>
      </c>
      <c r="C1083" s="16">
        <f t="shared" si="16"/>
        <v>1.2847999999999999</v>
      </c>
    </row>
    <row r="1084" spans="1:3" ht="15.75" thickBot="1">
      <c r="A1084" s="20">
        <v>38035</v>
      </c>
      <c r="B1084" s="19">
        <v>1.2811999999999999</v>
      </c>
      <c r="C1084" s="16">
        <f t="shared" si="16"/>
        <v>1.2811999999999999</v>
      </c>
    </row>
    <row r="1085" spans="1:3" ht="15.75" thickBot="1">
      <c r="A1085" s="22">
        <v>38036</v>
      </c>
      <c r="B1085" s="21">
        <v>1.2685</v>
      </c>
      <c r="C1085" s="16">
        <f t="shared" si="16"/>
        <v>1.2685</v>
      </c>
    </row>
    <row r="1086" spans="1:3" ht="15.75" thickBot="1">
      <c r="A1086" s="20">
        <v>38037</v>
      </c>
      <c r="B1086" s="19">
        <v>1.2563</v>
      </c>
      <c r="C1086" s="16">
        <f t="shared" si="16"/>
        <v>1.2563</v>
      </c>
    </row>
    <row r="1087" spans="1:3" ht="15.75" thickBot="1">
      <c r="A1087" s="22">
        <v>38040</v>
      </c>
      <c r="B1087" s="21">
        <v>1.2568999999999999</v>
      </c>
      <c r="C1087" s="16">
        <f t="shared" si="16"/>
        <v>1.2568999999999999</v>
      </c>
    </row>
    <row r="1088" spans="1:3" ht="15.75" thickBot="1">
      <c r="A1088" s="20">
        <v>38041</v>
      </c>
      <c r="B1088" s="19">
        <v>1.2692000000000001</v>
      </c>
      <c r="C1088" s="16">
        <f t="shared" si="16"/>
        <v>1.2692000000000001</v>
      </c>
    </row>
    <row r="1089" spans="1:3" ht="15.75" thickBot="1">
      <c r="A1089" s="22">
        <v>38042</v>
      </c>
      <c r="B1089" s="21">
        <v>1.2503</v>
      </c>
      <c r="C1089" s="16">
        <f t="shared" si="16"/>
        <v>1.2503</v>
      </c>
    </row>
    <row r="1090" spans="1:3" ht="15.75" thickBot="1">
      <c r="A1090" s="20">
        <v>38043</v>
      </c>
      <c r="B1090" s="19">
        <v>1.2444</v>
      </c>
      <c r="C1090" s="16">
        <f t="shared" si="16"/>
        <v>1.2444</v>
      </c>
    </row>
    <row r="1091" spans="1:3" ht="15.75" thickBot="1">
      <c r="A1091" s="22">
        <v>38044</v>
      </c>
      <c r="B1091" s="21">
        <v>1.2441</v>
      </c>
      <c r="C1091" s="16">
        <f t="shared" si="16"/>
        <v>1.2441</v>
      </c>
    </row>
    <row r="1092" spans="1:3" ht="15.75" thickBot="1">
      <c r="A1092" s="20">
        <v>38047</v>
      </c>
      <c r="B1092" s="19">
        <v>1.2431000000000001</v>
      </c>
      <c r="C1092" s="16">
        <f t="shared" si="16"/>
        <v>1.2431000000000001</v>
      </c>
    </row>
    <row r="1093" spans="1:3" ht="15.75" thickBot="1">
      <c r="A1093" s="22">
        <v>38048</v>
      </c>
      <c r="B1093" s="21">
        <v>1.2212000000000001</v>
      </c>
      <c r="C1093" s="16">
        <f t="shared" si="16"/>
        <v>1.2212000000000001</v>
      </c>
    </row>
    <row r="1094" spans="1:3" ht="15.75" thickBot="1">
      <c r="A1094" s="20">
        <v>38049</v>
      </c>
      <c r="B1094" s="19">
        <v>1.2088000000000001</v>
      </c>
      <c r="C1094" s="16">
        <f t="shared" si="16"/>
        <v>1.2088000000000001</v>
      </c>
    </row>
    <row r="1095" spans="1:3" ht="15.75" thickBot="1">
      <c r="A1095" s="22">
        <v>38050</v>
      </c>
      <c r="B1095" s="21">
        <v>1.2224999999999999</v>
      </c>
      <c r="C1095" s="16">
        <f t="shared" ref="C1095:C1158" si="17">IF(ISNUMBER(B1095),B1095,"")</f>
        <v>1.2224999999999999</v>
      </c>
    </row>
    <row r="1096" spans="1:3" ht="15.75" thickBot="1">
      <c r="A1096" s="20">
        <v>38051</v>
      </c>
      <c r="B1096" s="19">
        <v>1.2401</v>
      </c>
      <c r="C1096" s="16">
        <f t="shared" si="17"/>
        <v>1.2401</v>
      </c>
    </row>
    <row r="1097" spans="1:3" ht="15.75" thickBot="1">
      <c r="A1097" s="22">
        <v>38054</v>
      </c>
      <c r="B1097" s="21">
        <v>1.2371000000000001</v>
      </c>
      <c r="C1097" s="16">
        <f t="shared" si="17"/>
        <v>1.2371000000000001</v>
      </c>
    </row>
    <row r="1098" spans="1:3" ht="15.75" thickBot="1">
      <c r="A1098" s="20">
        <v>38055</v>
      </c>
      <c r="B1098" s="19">
        <v>1.2427999999999999</v>
      </c>
      <c r="C1098" s="16">
        <f t="shared" si="17"/>
        <v>1.2427999999999999</v>
      </c>
    </row>
    <row r="1099" spans="1:3" ht="15.75" thickBot="1">
      <c r="A1099" s="22">
        <v>38056</v>
      </c>
      <c r="B1099" s="21">
        <v>1.2225999999999999</v>
      </c>
      <c r="C1099" s="16">
        <f t="shared" si="17"/>
        <v>1.2225999999999999</v>
      </c>
    </row>
    <row r="1100" spans="1:3" ht="15.75" thickBot="1">
      <c r="A1100" s="20">
        <v>38057</v>
      </c>
      <c r="B1100" s="19">
        <v>1.2267999999999999</v>
      </c>
      <c r="C1100" s="16">
        <f t="shared" si="17"/>
        <v>1.2267999999999999</v>
      </c>
    </row>
    <row r="1101" spans="1:3" ht="15.75" thickBot="1">
      <c r="A1101" s="22">
        <v>38058</v>
      </c>
      <c r="B1101" s="21">
        <v>1.2191000000000001</v>
      </c>
      <c r="C1101" s="16">
        <f t="shared" si="17"/>
        <v>1.2191000000000001</v>
      </c>
    </row>
    <row r="1102" spans="1:3" ht="15.75" thickBot="1">
      <c r="A1102" s="20">
        <v>38061</v>
      </c>
      <c r="B1102" s="19">
        <v>1.2242999999999999</v>
      </c>
      <c r="C1102" s="16">
        <f t="shared" si="17"/>
        <v>1.2242999999999999</v>
      </c>
    </row>
    <row r="1103" spans="1:3" ht="15.75" thickBot="1">
      <c r="A1103" s="22">
        <v>38062</v>
      </c>
      <c r="B1103" s="21">
        <v>1.2270000000000001</v>
      </c>
      <c r="C1103" s="16">
        <f t="shared" si="17"/>
        <v>1.2270000000000001</v>
      </c>
    </row>
    <row r="1104" spans="1:3" ht="15.75" thickBot="1">
      <c r="A1104" s="20">
        <v>38063</v>
      </c>
      <c r="B1104" s="19">
        <v>1.2197</v>
      </c>
      <c r="C1104" s="16">
        <f t="shared" si="17"/>
        <v>1.2197</v>
      </c>
    </row>
    <row r="1105" spans="1:3" ht="15.75" thickBot="1">
      <c r="A1105" s="22">
        <v>38064</v>
      </c>
      <c r="B1105" s="21">
        <v>1.2392000000000001</v>
      </c>
      <c r="C1105" s="16">
        <f t="shared" si="17"/>
        <v>1.2392000000000001</v>
      </c>
    </row>
    <row r="1106" spans="1:3" ht="15.75" thickBot="1">
      <c r="A1106" s="20">
        <v>38065</v>
      </c>
      <c r="B1106" s="19">
        <v>1.2269000000000001</v>
      </c>
      <c r="C1106" s="16">
        <f t="shared" si="17"/>
        <v>1.2269000000000001</v>
      </c>
    </row>
    <row r="1107" spans="1:3" ht="15.75" thickBot="1">
      <c r="A1107" s="22">
        <v>38068</v>
      </c>
      <c r="B1107" s="21">
        <v>1.2367999999999999</v>
      </c>
      <c r="C1107" s="16">
        <f t="shared" si="17"/>
        <v>1.2367999999999999</v>
      </c>
    </row>
    <row r="1108" spans="1:3" ht="15.75" thickBot="1">
      <c r="A1108" s="20">
        <v>38069</v>
      </c>
      <c r="B1108" s="19">
        <v>1.2311000000000001</v>
      </c>
      <c r="C1108" s="16">
        <f t="shared" si="17"/>
        <v>1.2311000000000001</v>
      </c>
    </row>
    <row r="1109" spans="1:3" ht="15.75" thickBot="1">
      <c r="A1109" s="22">
        <v>38070</v>
      </c>
      <c r="B1109" s="21">
        <v>1.2213000000000001</v>
      </c>
      <c r="C1109" s="16">
        <f t="shared" si="17"/>
        <v>1.2213000000000001</v>
      </c>
    </row>
    <row r="1110" spans="1:3" ht="15.75" thickBot="1">
      <c r="A1110" s="20">
        <v>38071</v>
      </c>
      <c r="B1110" s="19">
        <v>1.2170000000000001</v>
      </c>
      <c r="C1110" s="16">
        <f t="shared" si="17"/>
        <v>1.2170000000000001</v>
      </c>
    </row>
    <row r="1111" spans="1:3" ht="15.75" thickBot="1">
      <c r="A1111" s="22">
        <v>38072</v>
      </c>
      <c r="B1111" s="21">
        <v>1.2092000000000001</v>
      </c>
      <c r="C1111" s="16">
        <f t="shared" si="17"/>
        <v>1.2092000000000001</v>
      </c>
    </row>
    <row r="1112" spans="1:3" ht="15.75" thickBot="1">
      <c r="A1112" s="20">
        <v>38075</v>
      </c>
      <c r="B1112" s="19">
        <v>1.2141</v>
      </c>
      <c r="C1112" s="16">
        <f t="shared" si="17"/>
        <v>1.2141</v>
      </c>
    </row>
    <row r="1113" spans="1:3" ht="15.75" thickBot="1">
      <c r="A1113" s="22">
        <v>38076</v>
      </c>
      <c r="B1113" s="21">
        <v>1.2202</v>
      </c>
      <c r="C1113" s="16">
        <f t="shared" si="17"/>
        <v>1.2202</v>
      </c>
    </row>
    <row r="1114" spans="1:3" ht="15.75" thickBot="1">
      <c r="A1114" s="20">
        <v>38077</v>
      </c>
      <c r="B1114" s="19">
        <v>1.2292000000000001</v>
      </c>
      <c r="C1114" s="16">
        <f t="shared" si="17"/>
        <v>1.2292000000000001</v>
      </c>
    </row>
    <row r="1115" spans="1:3" ht="15.75" thickBot="1">
      <c r="A1115" s="22">
        <v>38078</v>
      </c>
      <c r="B1115" s="21">
        <v>1.2358</v>
      </c>
      <c r="C1115" s="16">
        <f t="shared" si="17"/>
        <v>1.2358</v>
      </c>
    </row>
    <row r="1116" spans="1:3" ht="15.75" thickBot="1">
      <c r="A1116" s="20">
        <v>38079</v>
      </c>
      <c r="B1116" s="19">
        <v>1.2109000000000001</v>
      </c>
      <c r="C1116" s="16">
        <f t="shared" si="17"/>
        <v>1.2109000000000001</v>
      </c>
    </row>
    <row r="1117" spans="1:3" ht="15.75" thickBot="1">
      <c r="A1117" s="22">
        <v>38082</v>
      </c>
      <c r="B1117" s="21">
        <v>1.2008000000000001</v>
      </c>
      <c r="C1117" s="16">
        <f t="shared" si="17"/>
        <v>1.2008000000000001</v>
      </c>
    </row>
    <row r="1118" spans="1:3" ht="15.75" thickBot="1">
      <c r="A1118" s="20">
        <v>38083</v>
      </c>
      <c r="B1118" s="19">
        <v>1.2089000000000001</v>
      </c>
      <c r="C1118" s="16">
        <f t="shared" si="17"/>
        <v>1.2089000000000001</v>
      </c>
    </row>
    <row r="1119" spans="1:3" ht="15.75" thickBot="1">
      <c r="A1119" s="22">
        <v>38084</v>
      </c>
      <c r="B1119" s="21">
        <v>1.2171000000000001</v>
      </c>
      <c r="C1119" s="16">
        <f t="shared" si="17"/>
        <v>1.2171000000000001</v>
      </c>
    </row>
    <row r="1120" spans="1:3" ht="15.75" thickBot="1">
      <c r="A1120" s="20">
        <v>38085</v>
      </c>
      <c r="B1120" s="19">
        <v>1.2088000000000001</v>
      </c>
      <c r="C1120" s="16">
        <f t="shared" si="17"/>
        <v>1.2088000000000001</v>
      </c>
    </row>
    <row r="1121" spans="1:3" ht="15.75" thickBot="1">
      <c r="A1121" s="22">
        <v>38086</v>
      </c>
      <c r="B1121" s="21">
        <v>1.2101999999999999</v>
      </c>
      <c r="C1121" s="16">
        <f t="shared" si="17"/>
        <v>1.2101999999999999</v>
      </c>
    </row>
    <row r="1122" spans="1:3" ht="15.75" thickBot="1">
      <c r="A1122" s="20">
        <v>38089</v>
      </c>
      <c r="B1122" s="19">
        <v>1.2068000000000001</v>
      </c>
      <c r="C1122" s="16">
        <f t="shared" si="17"/>
        <v>1.2068000000000001</v>
      </c>
    </row>
    <row r="1123" spans="1:3" ht="15.75" thickBot="1">
      <c r="A1123" s="22">
        <v>38090</v>
      </c>
      <c r="B1123" s="21">
        <v>1.1922999999999999</v>
      </c>
      <c r="C1123" s="16">
        <f t="shared" si="17"/>
        <v>1.1922999999999999</v>
      </c>
    </row>
    <row r="1124" spans="1:3" ht="15.75" thickBot="1">
      <c r="A1124" s="20">
        <v>38091</v>
      </c>
      <c r="B1124" s="19">
        <v>1.194</v>
      </c>
      <c r="C1124" s="16">
        <f t="shared" si="17"/>
        <v>1.194</v>
      </c>
    </row>
    <row r="1125" spans="1:3" ht="15.75" thickBot="1">
      <c r="A1125" s="22">
        <v>38092</v>
      </c>
      <c r="B1125" s="21">
        <v>1.1914</v>
      </c>
      <c r="C1125" s="16">
        <f t="shared" si="17"/>
        <v>1.1914</v>
      </c>
    </row>
    <row r="1126" spans="1:3" ht="15.75" thickBot="1">
      <c r="A1126" s="20">
        <v>38093</v>
      </c>
      <c r="B1126" s="19">
        <v>1.2024999999999999</v>
      </c>
      <c r="C1126" s="16">
        <f t="shared" si="17"/>
        <v>1.2024999999999999</v>
      </c>
    </row>
    <row r="1127" spans="1:3" ht="15.75" thickBot="1">
      <c r="A1127" s="22">
        <v>38096</v>
      </c>
      <c r="B1127" s="21">
        <v>1.2019</v>
      </c>
      <c r="C1127" s="16">
        <f t="shared" si="17"/>
        <v>1.2019</v>
      </c>
    </row>
    <row r="1128" spans="1:3" ht="15.75" thickBot="1">
      <c r="A1128" s="20">
        <v>38097</v>
      </c>
      <c r="B1128" s="19">
        <v>1.1910000000000001</v>
      </c>
      <c r="C1128" s="16">
        <f t="shared" si="17"/>
        <v>1.1910000000000001</v>
      </c>
    </row>
    <row r="1129" spans="1:3" ht="15.75" thickBot="1">
      <c r="A1129" s="22">
        <v>38098</v>
      </c>
      <c r="B1129" s="21">
        <v>1.1853</v>
      </c>
      <c r="C1129" s="16">
        <f t="shared" si="17"/>
        <v>1.1853</v>
      </c>
    </row>
    <row r="1130" spans="1:3" ht="15.75" thickBot="1">
      <c r="A1130" s="20">
        <v>38099</v>
      </c>
      <c r="B1130" s="19">
        <v>1.1860999999999999</v>
      </c>
      <c r="C1130" s="16">
        <f t="shared" si="17"/>
        <v>1.1860999999999999</v>
      </c>
    </row>
    <row r="1131" spans="1:3" ht="15.75" thickBot="1">
      <c r="A1131" s="22">
        <v>38100</v>
      </c>
      <c r="B1131" s="21">
        <v>1.1801999999999999</v>
      </c>
      <c r="C1131" s="16">
        <f t="shared" si="17"/>
        <v>1.1801999999999999</v>
      </c>
    </row>
    <row r="1132" spans="1:3" ht="15.75" thickBot="1">
      <c r="A1132" s="20">
        <v>38103</v>
      </c>
      <c r="B1132" s="19">
        <v>1.1851</v>
      </c>
      <c r="C1132" s="16">
        <f t="shared" si="17"/>
        <v>1.1851</v>
      </c>
    </row>
    <row r="1133" spans="1:3" ht="15.75" thickBot="1">
      <c r="A1133" s="22">
        <v>38104</v>
      </c>
      <c r="B1133" s="21">
        <v>1.1927000000000001</v>
      </c>
      <c r="C1133" s="16">
        <f t="shared" si="17"/>
        <v>1.1927000000000001</v>
      </c>
    </row>
    <row r="1134" spans="1:3" ht="15.75" thickBot="1">
      <c r="A1134" s="20">
        <v>38105</v>
      </c>
      <c r="B1134" s="19">
        <v>1.1830000000000001</v>
      </c>
      <c r="C1134" s="16">
        <f t="shared" si="17"/>
        <v>1.1830000000000001</v>
      </c>
    </row>
    <row r="1135" spans="1:3" ht="15.75" thickBot="1">
      <c r="A1135" s="22">
        <v>38106</v>
      </c>
      <c r="B1135" s="21">
        <v>1.1944999999999999</v>
      </c>
      <c r="C1135" s="16">
        <f t="shared" si="17"/>
        <v>1.1944999999999999</v>
      </c>
    </row>
    <row r="1136" spans="1:3" ht="15.75" thickBot="1">
      <c r="A1136" s="20">
        <v>38107</v>
      </c>
      <c r="B1136" s="19">
        <v>1.1975</v>
      </c>
      <c r="C1136" s="16">
        <f t="shared" si="17"/>
        <v>1.1975</v>
      </c>
    </row>
    <row r="1137" spans="1:3" ht="15.75" thickBot="1">
      <c r="A1137" s="24" t="s">
        <v>516</v>
      </c>
      <c r="B1137" s="21">
        <v>1.1937</v>
      </c>
      <c r="C1137" s="16">
        <f t="shared" si="17"/>
        <v>1.1937</v>
      </c>
    </row>
    <row r="1138" spans="1:3" ht="15.75" thickBot="1">
      <c r="A1138" s="23" t="s">
        <v>515</v>
      </c>
      <c r="B1138" s="19">
        <v>1.2076</v>
      </c>
      <c r="C1138" s="16">
        <f t="shared" si="17"/>
        <v>1.2076</v>
      </c>
    </row>
    <row r="1139" spans="1:3" ht="15.75" thickBot="1">
      <c r="A1139" s="24" t="s">
        <v>514</v>
      </c>
      <c r="B1139" s="21">
        <v>1.2164999999999999</v>
      </c>
      <c r="C1139" s="16">
        <f t="shared" si="17"/>
        <v>1.2164999999999999</v>
      </c>
    </row>
    <row r="1140" spans="1:3" ht="15.75" thickBot="1">
      <c r="A1140" s="23" t="s">
        <v>513</v>
      </c>
      <c r="B1140" s="19">
        <v>1.2090000000000001</v>
      </c>
      <c r="C1140" s="16">
        <f t="shared" si="17"/>
        <v>1.2090000000000001</v>
      </c>
    </row>
    <row r="1141" spans="1:3" ht="15.75" thickBot="1">
      <c r="A1141" s="24" t="s">
        <v>512</v>
      </c>
      <c r="B1141" s="21">
        <v>1.1884999999999999</v>
      </c>
      <c r="C1141" s="16">
        <f t="shared" si="17"/>
        <v>1.1884999999999999</v>
      </c>
    </row>
    <row r="1142" spans="1:3" ht="15.75" thickBot="1">
      <c r="A1142" s="23" t="s">
        <v>511</v>
      </c>
      <c r="B1142" s="19">
        <v>1.1834</v>
      </c>
      <c r="C1142" s="16">
        <f t="shared" si="17"/>
        <v>1.1834</v>
      </c>
    </row>
    <row r="1143" spans="1:3" ht="15.75" thickBot="1">
      <c r="A1143" s="24" t="s">
        <v>510</v>
      </c>
      <c r="B1143" s="21">
        <v>1.1818</v>
      </c>
      <c r="C1143" s="16">
        <f t="shared" si="17"/>
        <v>1.1818</v>
      </c>
    </row>
    <row r="1144" spans="1:3" ht="15.75" thickBot="1">
      <c r="A1144" s="23" t="s">
        <v>509</v>
      </c>
      <c r="B1144" s="19">
        <v>1.1911</v>
      </c>
      <c r="C1144" s="16">
        <f t="shared" si="17"/>
        <v>1.1911</v>
      </c>
    </row>
    <row r="1145" spans="1:3" ht="15.75" thickBot="1">
      <c r="A1145" s="24" t="s">
        <v>508</v>
      </c>
      <c r="B1145" s="21">
        <v>1.1800999999999999</v>
      </c>
      <c r="C1145" s="16">
        <f t="shared" si="17"/>
        <v>1.1800999999999999</v>
      </c>
    </row>
    <row r="1146" spans="1:3" ht="15.75" thickBot="1">
      <c r="A1146" s="23" t="s">
        <v>507</v>
      </c>
      <c r="B1146" s="19">
        <v>1.1874</v>
      </c>
      <c r="C1146" s="16">
        <f t="shared" si="17"/>
        <v>1.1874</v>
      </c>
    </row>
    <row r="1147" spans="1:3" ht="15.75" thickBot="1">
      <c r="A1147" s="24" t="s">
        <v>506</v>
      </c>
      <c r="B1147" s="21">
        <v>1.2009000000000001</v>
      </c>
      <c r="C1147" s="16">
        <f t="shared" si="17"/>
        <v>1.2009000000000001</v>
      </c>
    </row>
    <row r="1148" spans="1:3" ht="15.75" thickBot="1">
      <c r="A1148" s="23" t="s">
        <v>505</v>
      </c>
      <c r="B1148" s="19">
        <v>1.1971000000000001</v>
      </c>
      <c r="C1148" s="16">
        <f t="shared" si="17"/>
        <v>1.1971000000000001</v>
      </c>
    </row>
    <row r="1149" spans="1:3" ht="15.75" thickBot="1">
      <c r="A1149" s="24" t="s">
        <v>504</v>
      </c>
      <c r="B1149" s="21">
        <v>1.2015</v>
      </c>
      <c r="C1149" s="16">
        <f t="shared" si="17"/>
        <v>1.2015</v>
      </c>
    </row>
    <row r="1150" spans="1:3" ht="15.75" thickBot="1">
      <c r="A1150" s="23" t="s">
        <v>503</v>
      </c>
      <c r="B1150" s="19">
        <v>1.1926000000000001</v>
      </c>
      <c r="C1150" s="16">
        <f t="shared" si="17"/>
        <v>1.1926000000000001</v>
      </c>
    </row>
    <row r="1151" spans="1:3" ht="15.75" thickBot="1">
      <c r="A1151" s="24" t="s">
        <v>502</v>
      </c>
      <c r="B1151" s="21">
        <v>1.2009000000000001</v>
      </c>
      <c r="C1151" s="16">
        <f t="shared" si="17"/>
        <v>1.2009000000000001</v>
      </c>
    </row>
    <row r="1152" spans="1:3" ht="15.75" thickBot="1">
      <c r="A1152" s="23" t="s">
        <v>501</v>
      </c>
      <c r="B1152" s="19">
        <v>1.1978</v>
      </c>
      <c r="C1152" s="16">
        <f t="shared" si="17"/>
        <v>1.1978</v>
      </c>
    </row>
    <row r="1153" spans="1:3" ht="15.75" thickBot="1">
      <c r="A1153" s="24" t="s">
        <v>500</v>
      </c>
      <c r="B1153" s="21">
        <v>1.2107000000000001</v>
      </c>
      <c r="C1153" s="16">
        <f t="shared" si="17"/>
        <v>1.2107000000000001</v>
      </c>
    </row>
    <row r="1154" spans="1:3" ht="15.75" thickBot="1">
      <c r="A1154" s="23" t="s">
        <v>499</v>
      </c>
      <c r="B1154" s="19">
        <v>1.2101999999999999</v>
      </c>
      <c r="C1154" s="16">
        <f t="shared" si="17"/>
        <v>1.2101999999999999</v>
      </c>
    </row>
    <row r="1155" spans="1:3" ht="15.75" thickBot="1">
      <c r="A1155" s="24" t="s">
        <v>498</v>
      </c>
      <c r="B1155" s="21">
        <v>1.2274</v>
      </c>
      <c r="C1155" s="16">
        <f t="shared" si="17"/>
        <v>1.2274</v>
      </c>
    </row>
    <row r="1156" spans="1:3" ht="15.75" thickBot="1">
      <c r="A1156" s="23" t="s">
        <v>497</v>
      </c>
      <c r="B1156" s="19">
        <v>1.2217</v>
      </c>
      <c r="C1156" s="16">
        <f t="shared" si="17"/>
        <v>1.2217</v>
      </c>
    </row>
    <row r="1157" spans="1:3" ht="15.75" thickBot="1">
      <c r="A1157" s="24" t="s">
        <v>496</v>
      </c>
      <c r="B1157" s="21" t="s">
        <v>53</v>
      </c>
      <c r="C1157" s="16" t="str">
        <f t="shared" si="17"/>
        <v/>
      </c>
    </row>
    <row r="1158" spans="1:3" ht="15.75" thickBot="1">
      <c r="A1158" s="20">
        <v>38139</v>
      </c>
      <c r="B1158" s="19">
        <v>1.2210000000000001</v>
      </c>
      <c r="C1158" s="16">
        <f t="shared" si="17"/>
        <v>1.2210000000000001</v>
      </c>
    </row>
    <row r="1159" spans="1:3" ht="15.75" thickBot="1">
      <c r="A1159" s="22">
        <v>38140</v>
      </c>
      <c r="B1159" s="21">
        <v>1.2250000000000001</v>
      </c>
      <c r="C1159" s="16">
        <f t="shared" ref="C1159:C1222" si="18">IF(ISNUMBER(B1159),B1159,"")</f>
        <v>1.2250000000000001</v>
      </c>
    </row>
    <row r="1160" spans="1:3" ht="15.75" thickBot="1">
      <c r="A1160" s="20">
        <v>38141</v>
      </c>
      <c r="B1160" s="19">
        <v>1.2204999999999999</v>
      </c>
      <c r="C1160" s="16">
        <f t="shared" si="18"/>
        <v>1.2204999999999999</v>
      </c>
    </row>
    <row r="1161" spans="1:3" ht="15.75" thickBot="1">
      <c r="A1161" s="22">
        <v>38142</v>
      </c>
      <c r="B1161" s="21">
        <v>1.2258</v>
      </c>
      <c r="C1161" s="16">
        <f t="shared" si="18"/>
        <v>1.2258</v>
      </c>
    </row>
    <row r="1162" spans="1:3" ht="15.75" thickBot="1">
      <c r="A1162" s="20">
        <v>38145</v>
      </c>
      <c r="B1162" s="19">
        <v>1.232</v>
      </c>
      <c r="C1162" s="16">
        <f t="shared" si="18"/>
        <v>1.232</v>
      </c>
    </row>
    <row r="1163" spans="1:3" ht="15.75" thickBot="1">
      <c r="A1163" s="22">
        <v>38146</v>
      </c>
      <c r="B1163" s="21">
        <v>1.2273000000000001</v>
      </c>
      <c r="C1163" s="16">
        <f t="shared" si="18"/>
        <v>1.2273000000000001</v>
      </c>
    </row>
    <row r="1164" spans="1:3" ht="15.75" thickBot="1">
      <c r="A1164" s="20">
        <v>38147</v>
      </c>
      <c r="B1164" s="19">
        <v>1.2097</v>
      </c>
      <c r="C1164" s="16">
        <f t="shared" si="18"/>
        <v>1.2097</v>
      </c>
    </row>
    <row r="1165" spans="1:3" ht="15.75" thickBot="1">
      <c r="A1165" s="22">
        <v>38148</v>
      </c>
      <c r="B1165" s="21">
        <v>1.2110000000000001</v>
      </c>
      <c r="C1165" s="16">
        <f t="shared" si="18"/>
        <v>1.2110000000000001</v>
      </c>
    </row>
    <row r="1166" spans="1:3" ht="15.75" thickBot="1">
      <c r="A1166" s="20">
        <v>38149</v>
      </c>
      <c r="B1166" s="19">
        <v>1.2011000000000001</v>
      </c>
      <c r="C1166" s="16">
        <f t="shared" si="18"/>
        <v>1.2011000000000001</v>
      </c>
    </row>
    <row r="1167" spans="1:3" ht="15.75" thickBot="1">
      <c r="A1167" s="22">
        <v>38152</v>
      </c>
      <c r="B1167" s="21">
        <v>1.2073</v>
      </c>
      <c r="C1167" s="16">
        <f t="shared" si="18"/>
        <v>1.2073</v>
      </c>
    </row>
    <row r="1168" spans="1:3" ht="15.75" thickBot="1">
      <c r="A1168" s="20">
        <v>38153</v>
      </c>
      <c r="B1168" s="19">
        <v>1.2139</v>
      </c>
      <c r="C1168" s="16">
        <f t="shared" si="18"/>
        <v>1.2139</v>
      </c>
    </row>
    <row r="1169" spans="1:3" ht="15.75" thickBot="1">
      <c r="A1169" s="22">
        <v>38154</v>
      </c>
      <c r="B1169" s="21">
        <v>1.2005999999999999</v>
      </c>
      <c r="C1169" s="16">
        <f t="shared" si="18"/>
        <v>1.2005999999999999</v>
      </c>
    </row>
    <row r="1170" spans="1:3" ht="15.75" thickBot="1">
      <c r="A1170" s="20">
        <v>38155</v>
      </c>
      <c r="B1170" s="19">
        <v>1.204</v>
      </c>
      <c r="C1170" s="16">
        <f t="shared" si="18"/>
        <v>1.204</v>
      </c>
    </row>
    <row r="1171" spans="1:3" ht="15.75" thickBot="1">
      <c r="A1171" s="22">
        <v>38156</v>
      </c>
      <c r="B1171" s="21">
        <v>1.2118</v>
      </c>
      <c r="C1171" s="16">
        <f t="shared" si="18"/>
        <v>1.2118</v>
      </c>
    </row>
    <row r="1172" spans="1:3" ht="15.75" thickBot="1">
      <c r="A1172" s="20">
        <v>38159</v>
      </c>
      <c r="B1172" s="19">
        <v>1.2110000000000001</v>
      </c>
      <c r="C1172" s="16">
        <f t="shared" si="18"/>
        <v>1.2110000000000001</v>
      </c>
    </row>
    <row r="1173" spans="1:3" ht="15.75" thickBot="1">
      <c r="A1173" s="22">
        <v>38160</v>
      </c>
      <c r="B1173" s="21">
        <v>1.2092000000000001</v>
      </c>
      <c r="C1173" s="16">
        <f t="shared" si="18"/>
        <v>1.2092000000000001</v>
      </c>
    </row>
    <row r="1174" spans="1:3" ht="15.75" thickBot="1">
      <c r="A1174" s="20">
        <v>38161</v>
      </c>
      <c r="B1174" s="19">
        <v>1.2090000000000001</v>
      </c>
      <c r="C1174" s="16">
        <f t="shared" si="18"/>
        <v>1.2090000000000001</v>
      </c>
    </row>
    <row r="1175" spans="1:3" ht="15.75" thickBot="1">
      <c r="A1175" s="22">
        <v>38162</v>
      </c>
      <c r="B1175" s="21">
        <v>1.2170000000000001</v>
      </c>
      <c r="C1175" s="16">
        <f t="shared" si="18"/>
        <v>1.2170000000000001</v>
      </c>
    </row>
    <row r="1176" spans="1:3" ht="15.75" thickBot="1">
      <c r="A1176" s="20">
        <v>38163</v>
      </c>
      <c r="B1176" s="19">
        <v>1.2144999999999999</v>
      </c>
      <c r="C1176" s="16">
        <f t="shared" si="18"/>
        <v>1.2144999999999999</v>
      </c>
    </row>
    <row r="1177" spans="1:3" ht="15.75" thickBot="1">
      <c r="A1177" s="22">
        <v>38166</v>
      </c>
      <c r="B1177" s="21">
        <v>1.2193000000000001</v>
      </c>
      <c r="C1177" s="16">
        <f t="shared" si="18"/>
        <v>1.2193000000000001</v>
      </c>
    </row>
    <row r="1178" spans="1:3" ht="15.75" thickBot="1">
      <c r="A1178" s="20">
        <v>38167</v>
      </c>
      <c r="B1178" s="19">
        <v>1.2123999999999999</v>
      </c>
      <c r="C1178" s="16">
        <f t="shared" si="18"/>
        <v>1.2123999999999999</v>
      </c>
    </row>
    <row r="1179" spans="1:3" ht="15.75" thickBot="1">
      <c r="A1179" s="22">
        <v>38168</v>
      </c>
      <c r="B1179" s="21">
        <v>1.2179</v>
      </c>
      <c r="C1179" s="16">
        <f t="shared" si="18"/>
        <v>1.2179</v>
      </c>
    </row>
    <row r="1180" spans="1:3" ht="15.75" thickBot="1">
      <c r="A1180" s="20">
        <v>38169</v>
      </c>
      <c r="B1180" s="19">
        <v>1.2158</v>
      </c>
      <c r="C1180" s="16">
        <f t="shared" si="18"/>
        <v>1.2158</v>
      </c>
    </row>
    <row r="1181" spans="1:3" ht="15.75" thickBot="1">
      <c r="A1181" s="22">
        <v>38170</v>
      </c>
      <c r="B1181" s="21">
        <v>1.2306999999999999</v>
      </c>
      <c r="C1181" s="16">
        <f t="shared" si="18"/>
        <v>1.2306999999999999</v>
      </c>
    </row>
    <row r="1182" spans="1:3" ht="15.75" thickBot="1">
      <c r="A1182" s="20">
        <v>38173</v>
      </c>
      <c r="B1182" s="19" t="s">
        <v>53</v>
      </c>
      <c r="C1182" s="16" t="str">
        <f t="shared" si="18"/>
        <v/>
      </c>
    </row>
    <row r="1183" spans="1:3" ht="15.75" thickBot="1">
      <c r="A1183" s="22">
        <v>38174</v>
      </c>
      <c r="B1183" s="21">
        <v>1.2290000000000001</v>
      </c>
      <c r="C1183" s="16">
        <f t="shared" si="18"/>
        <v>1.2290000000000001</v>
      </c>
    </row>
    <row r="1184" spans="1:3" ht="15.75" thickBot="1">
      <c r="A1184" s="20">
        <v>38175</v>
      </c>
      <c r="B1184" s="19">
        <v>1.2383999999999999</v>
      </c>
      <c r="C1184" s="16">
        <f t="shared" si="18"/>
        <v>1.2383999999999999</v>
      </c>
    </row>
    <row r="1185" spans="1:3" ht="15.75" thickBot="1">
      <c r="A1185" s="22">
        <v>38176</v>
      </c>
      <c r="B1185" s="21">
        <v>1.2390000000000001</v>
      </c>
      <c r="C1185" s="16">
        <f t="shared" si="18"/>
        <v>1.2390000000000001</v>
      </c>
    </row>
    <row r="1186" spans="1:3" ht="15.75" thickBot="1">
      <c r="A1186" s="20">
        <v>38177</v>
      </c>
      <c r="B1186" s="19">
        <v>1.2387999999999999</v>
      </c>
      <c r="C1186" s="16">
        <f t="shared" si="18"/>
        <v>1.2387999999999999</v>
      </c>
    </row>
    <row r="1187" spans="1:3" ht="15.75" thickBot="1">
      <c r="A1187" s="22">
        <v>38180</v>
      </c>
      <c r="B1187" s="21">
        <v>1.2408999999999999</v>
      </c>
      <c r="C1187" s="16">
        <f t="shared" si="18"/>
        <v>1.2408999999999999</v>
      </c>
    </row>
    <row r="1188" spans="1:3" ht="15.75" thickBot="1">
      <c r="A1188" s="20">
        <v>38181</v>
      </c>
      <c r="B1188" s="19">
        <v>1.2302</v>
      </c>
      <c r="C1188" s="16">
        <f t="shared" si="18"/>
        <v>1.2302</v>
      </c>
    </row>
    <row r="1189" spans="1:3" ht="15.75" thickBot="1">
      <c r="A1189" s="22">
        <v>38182</v>
      </c>
      <c r="B1189" s="21">
        <v>1.2384999999999999</v>
      </c>
      <c r="C1189" s="16">
        <f t="shared" si="18"/>
        <v>1.2384999999999999</v>
      </c>
    </row>
    <row r="1190" spans="1:3" ht="15.75" thickBot="1">
      <c r="A1190" s="20">
        <v>38183</v>
      </c>
      <c r="B1190" s="19">
        <v>1.2373000000000001</v>
      </c>
      <c r="C1190" s="16">
        <f t="shared" si="18"/>
        <v>1.2373000000000001</v>
      </c>
    </row>
    <row r="1191" spans="1:3" ht="15.75" thickBot="1">
      <c r="A1191" s="22">
        <v>38184</v>
      </c>
      <c r="B1191" s="21">
        <v>1.2437</v>
      </c>
      <c r="C1191" s="16">
        <f t="shared" si="18"/>
        <v>1.2437</v>
      </c>
    </row>
    <row r="1192" spans="1:3" ht="15.75" thickBot="1">
      <c r="A1192" s="20">
        <v>38187</v>
      </c>
      <c r="B1192" s="19">
        <v>1.2431000000000001</v>
      </c>
      <c r="C1192" s="16">
        <f t="shared" si="18"/>
        <v>1.2431000000000001</v>
      </c>
    </row>
    <row r="1193" spans="1:3" ht="15.75" thickBot="1">
      <c r="A1193" s="22">
        <v>38188</v>
      </c>
      <c r="B1193" s="21">
        <v>1.2377</v>
      </c>
      <c r="C1193" s="16">
        <f t="shared" si="18"/>
        <v>1.2377</v>
      </c>
    </row>
    <row r="1194" spans="1:3" ht="15.75" thickBot="1">
      <c r="A1194" s="20">
        <v>38189</v>
      </c>
      <c r="B1194" s="19">
        <v>1.2223999999999999</v>
      </c>
      <c r="C1194" s="16">
        <f t="shared" si="18"/>
        <v>1.2223999999999999</v>
      </c>
    </row>
    <row r="1195" spans="1:3" ht="15.75" thickBot="1">
      <c r="A1195" s="22">
        <v>38190</v>
      </c>
      <c r="B1195" s="21">
        <v>1.2273000000000001</v>
      </c>
      <c r="C1195" s="16">
        <f t="shared" si="18"/>
        <v>1.2273000000000001</v>
      </c>
    </row>
    <row r="1196" spans="1:3" ht="15.75" thickBot="1">
      <c r="A1196" s="20">
        <v>38191</v>
      </c>
      <c r="B1196" s="19">
        <v>1.2121999999999999</v>
      </c>
      <c r="C1196" s="16">
        <f t="shared" si="18"/>
        <v>1.2121999999999999</v>
      </c>
    </row>
    <row r="1197" spans="1:3" ht="15.75" thickBot="1">
      <c r="A1197" s="22">
        <v>38194</v>
      </c>
      <c r="B1197" s="21">
        <v>1.2135</v>
      </c>
      <c r="C1197" s="16">
        <f t="shared" si="18"/>
        <v>1.2135</v>
      </c>
    </row>
    <row r="1198" spans="1:3" ht="15.75" thickBot="1">
      <c r="A1198" s="20">
        <v>38195</v>
      </c>
      <c r="B1198" s="19">
        <v>1.2056</v>
      </c>
      <c r="C1198" s="16">
        <f t="shared" si="18"/>
        <v>1.2056</v>
      </c>
    </row>
    <row r="1199" spans="1:3" ht="15.75" thickBot="1">
      <c r="A1199" s="22">
        <v>38196</v>
      </c>
      <c r="B1199" s="21">
        <v>1.2045999999999999</v>
      </c>
      <c r="C1199" s="16">
        <f t="shared" si="18"/>
        <v>1.2045999999999999</v>
      </c>
    </row>
    <row r="1200" spans="1:3" ht="15.75" thickBot="1">
      <c r="A1200" s="20">
        <v>38197</v>
      </c>
      <c r="B1200" s="19">
        <v>1.2070000000000001</v>
      </c>
      <c r="C1200" s="16">
        <f t="shared" si="18"/>
        <v>1.2070000000000001</v>
      </c>
    </row>
    <row r="1201" spans="1:3" ht="15.75" thickBot="1">
      <c r="A1201" s="22">
        <v>38198</v>
      </c>
      <c r="B1201" s="21">
        <v>1.2032</v>
      </c>
      <c r="C1201" s="16">
        <f t="shared" si="18"/>
        <v>1.2032</v>
      </c>
    </row>
    <row r="1202" spans="1:3" ht="15.75" thickBot="1">
      <c r="A1202" s="20">
        <v>38201</v>
      </c>
      <c r="B1202" s="19">
        <v>1.2034</v>
      </c>
      <c r="C1202" s="16">
        <f t="shared" si="18"/>
        <v>1.2034</v>
      </c>
    </row>
    <row r="1203" spans="1:3" ht="15.75" thickBot="1">
      <c r="A1203" s="22">
        <v>38202</v>
      </c>
      <c r="B1203" s="21">
        <v>1.2051000000000001</v>
      </c>
      <c r="C1203" s="16">
        <f t="shared" si="18"/>
        <v>1.2051000000000001</v>
      </c>
    </row>
    <row r="1204" spans="1:3" ht="15.75" thickBot="1">
      <c r="A1204" s="20">
        <v>38203</v>
      </c>
      <c r="B1204" s="19">
        <v>1.2057</v>
      </c>
      <c r="C1204" s="16">
        <f t="shared" si="18"/>
        <v>1.2057</v>
      </c>
    </row>
    <row r="1205" spans="1:3" ht="15.75" thickBot="1">
      <c r="A1205" s="22">
        <v>38204</v>
      </c>
      <c r="B1205" s="21">
        <v>1.2050000000000001</v>
      </c>
      <c r="C1205" s="16">
        <f t="shared" si="18"/>
        <v>1.2050000000000001</v>
      </c>
    </row>
    <row r="1206" spans="1:3" ht="15.75" thickBot="1">
      <c r="A1206" s="20">
        <v>38205</v>
      </c>
      <c r="B1206" s="19">
        <v>1.2272000000000001</v>
      </c>
      <c r="C1206" s="16">
        <f t="shared" si="18"/>
        <v>1.2272000000000001</v>
      </c>
    </row>
    <row r="1207" spans="1:3" ht="15.75" thickBot="1">
      <c r="A1207" s="22">
        <v>38208</v>
      </c>
      <c r="B1207" s="21">
        <v>1.2261</v>
      </c>
      <c r="C1207" s="16">
        <f t="shared" si="18"/>
        <v>1.2261</v>
      </c>
    </row>
    <row r="1208" spans="1:3" ht="15.75" thickBot="1">
      <c r="A1208" s="20">
        <v>38209</v>
      </c>
      <c r="B1208" s="19">
        <v>1.2305999999999999</v>
      </c>
      <c r="C1208" s="16">
        <f t="shared" si="18"/>
        <v>1.2305999999999999</v>
      </c>
    </row>
    <row r="1209" spans="1:3" ht="15.75" thickBot="1">
      <c r="A1209" s="22">
        <v>38210</v>
      </c>
      <c r="B1209" s="21">
        <v>1.2222</v>
      </c>
      <c r="C1209" s="16">
        <f t="shared" si="18"/>
        <v>1.2222</v>
      </c>
    </row>
    <row r="1210" spans="1:3" ht="15.75" thickBot="1">
      <c r="A1210" s="20">
        <v>38211</v>
      </c>
      <c r="B1210" s="19">
        <v>1.2223999999999999</v>
      </c>
      <c r="C1210" s="16">
        <f t="shared" si="18"/>
        <v>1.2223999999999999</v>
      </c>
    </row>
    <row r="1211" spans="1:3" ht="15.75" thickBot="1">
      <c r="A1211" s="22">
        <v>38212</v>
      </c>
      <c r="B1211" s="21">
        <v>1.2354000000000001</v>
      </c>
      <c r="C1211" s="16">
        <f t="shared" si="18"/>
        <v>1.2354000000000001</v>
      </c>
    </row>
    <row r="1212" spans="1:3" ht="15.75" thickBot="1">
      <c r="A1212" s="20">
        <v>38215</v>
      </c>
      <c r="B1212" s="19">
        <v>1.2333000000000001</v>
      </c>
      <c r="C1212" s="16">
        <f t="shared" si="18"/>
        <v>1.2333000000000001</v>
      </c>
    </row>
    <row r="1213" spans="1:3" ht="15.75" thickBot="1">
      <c r="A1213" s="22">
        <v>38216</v>
      </c>
      <c r="B1213" s="21">
        <v>1.2329000000000001</v>
      </c>
      <c r="C1213" s="16">
        <f t="shared" si="18"/>
        <v>1.2329000000000001</v>
      </c>
    </row>
    <row r="1214" spans="1:3" ht="15.75" thickBot="1">
      <c r="A1214" s="20">
        <v>38217</v>
      </c>
      <c r="B1214" s="19">
        <v>1.2299</v>
      </c>
      <c r="C1214" s="16">
        <f t="shared" si="18"/>
        <v>1.2299</v>
      </c>
    </row>
    <row r="1215" spans="1:3" ht="15.75" thickBot="1">
      <c r="A1215" s="22">
        <v>38218</v>
      </c>
      <c r="B1215" s="21">
        <v>1.2367999999999999</v>
      </c>
      <c r="C1215" s="16">
        <f t="shared" si="18"/>
        <v>1.2367999999999999</v>
      </c>
    </row>
    <row r="1216" spans="1:3" ht="15.75" thickBot="1">
      <c r="A1216" s="20">
        <v>38219</v>
      </c>
      <c r="B1216" s="19">
        <v>1.2323999999999999</v>
      </c>
      <c r="C1216" s="16">
        <f t="shared" si="18"/>
        <v>1.2323999999999999</v>
      </c>
    </row>
    <row r="1217" spans="1:3" ht="15.75" thickBot="1">
      <c r="A1217" s="22">
        <v>38222</v>
      </c>
      <c r="B1217" s="21">
        <v>1.2196</v>
      </c>
      <c r="C1217" s="16">
        <f t="shared" si="18"/>
        <v>1.2196</v>
      </c>
    </row>
    <row r="1218" spans="1:3" ht="15.75" thickBot="1">
      <c r="A1218" s="20">
        <v>38223</v>
      </c>
      <c r="B1218" s="19">
        <v>1.2099</v>
      </c>
      <c r="C1218" s="16">
        <f t="shared" si="18"/>
        <v>1.2099</v>
      </c>
    </row>
    <row r="1219" spans="1:3" ht="15.75" thickBot="1">
      <c r="A1219" s="22">
        <v>38224</v>
      </c>
      <c r="B1219" s="21">
        <v>1.2090000000000001</v>
      </c>
      <c r="C1219" s="16">
        <f t="shared" si="18"/>
        <v>1.2090000000000001</v>
      </c>
    </row>
    <row r="1220" spans="1:3" ht="15.75" thickBot="1">
      <c r="A1220" s="20">
        <v>38225</v>
      </c>
      <c r="B1220" s="19">
        <v>1.2083999999999999</v>
      </c>
      <c r="C1220" s="16">
        <f t="shared" si="18"/>
        <v>1.2083999999999999</v>
      </c>
    </row>
    <row r="1221" spans="1:3" ht="15.75" thickBot="1">
      <c r="A1221" s="22">
        <v>38226</v>
      </c>
      <c r="B1221" s="21">
        <v>1.2024999999999999</v>
      </c>
      <c r="C1221" s="16">
        <f t="shared" si="18"/>
        <v>1.2024999999999999</v>
      </c>
    </row>
    <row r="1222" spans="1:3" ht="15.75" thickBot="1">
      <c r="A1222" s="20">
        <v>38229</v>
      </c>
      <c r="B1222" s="19">
        <v>1.2049000000000001</v>
      </c>
      <c r="C1222" s="16">
        <f t="shared" si="18"/>
        <v>1.2049000000000001</v>
      </c>
    </row>
    <row r="1223" spans="1:3" ht="15.75" thickBot="1">
      <c r="A1223" s="22">
        <v>38230</v>
      </c>
      <c r="B1223" s="21">
        <v>1.2182999999999999</v>
      </c>
      <c r="C1223" s="16">
        <f t="shared" ref="C1223:C1286" si="19">IF(ISNUMBER(B1223),B1223,"")</f>
        <v>1.2182999999999999</v>
      </c>
    </row>
    <row r="1224" spans="1:3" ht="15.75" thickBot="1">
      <c r="A1224" s="20">
        <v>38231</v>
      </c>
      <c r="B1224" s="19">
        <v>1.2179</v>
      </c>
      <c r="C1224" s="16">
        <f t="shared" si="19"/>
        <v>1.2179</v>
      </c>
    </row>
    <row r="1225" spans="1:3" ht="15.75" thickBot="1">
      <c r="A1225" s="22">
        <v>38232</v>
      </c>
      <c r="B1225" s="21">
        <v>1.2163999999999999</v>
      </c>
      <c r="C1225" s="16">
        <f t="shared" si="19"/>
        <v>1.2163999999999999</v>
      </c>
    </row>
    <row r="1226" spans="1:3" ht="15.75" thickBot="1">
      <c r="A1226" s="20">
        <v>38233</v>
      </c>
      <c r="B1226" s="19">
        <v>1.2052</v>
      </c>
      <c r="C1226" s="16">
        <f t="shared" si="19"/>
        <v>1.2052</v>
      </c>
    </row>
    <row r="1227" spans="1:3" ht="15.75" thickBot="1">
      <c r="A1227" s="22">
        <v>38236</v>
      </c>
      <c r="B1227" s="21" t="s">
        <v>53</v>
      </c>
      <c r="C1227" s="16" t="str">
        <f t="shared" si="19"/>
        <v/>
      </c>
    </row>
    <row r="1228" spans="1:3" ht="15.75" thickBot="1">
      <c r="A1228" s="20">
        <v>38237</v>
      </c>
      <c r="B1228" s="19">
        <v>1.2093</v>
      </c>
      <c r="C1228" s="16">
        <f t="shared" si="19"/>
        <v>1.2093</v>
      </c>
    </row>
    <row r="1229" spans="1:3" ht="15.75" thickBot="1">
      <c r="A1229" s="22">
        <v>38238</v>
      </c>
      <c r="B1229" s="21">
        <v>1.2163999999999999</v>
      </c>
      <c r="C1229" s="16">
        <f t="shared" si="19"/>
        <v>1.2163999999999999</v>
      </c>
    </row>
    <row r="1230" spans="1:3" ht="15.75" thickBot="1">
      <c r="A1230" s="20">
        <v>38239</v>
      </c>
      <c r="B1230" s="19">
        <v>1.2189000000000001</v>
      </c>
      <c r="C1230" s="16">
        <f t="shared" si="19"/>
        <v>1.2189000000000001</v>
      </c>
    </row>
    <row r="1231" spans="1:3" ht="15.75" thickBot="1">
      <c r="A1231" s="22">
        <v>38240</v>
      </c>
      <c r="B1231" s="21">
        <v>1.2282</v>
      </c>
      <c r="C1231" s="16">
        <f t="shared" si="19"/>
        <v>1.2282</v>
      </c>
    </row>
    <row r="1232" spans="1:3" ht="15.75" thickBot="1">
      <c r="A1232" s="20">
        <v>38243</v>
      </c>
      <c r="B1232" s="19">
        <v>1.2251000000000001</v>
      </c>
      <c r="C1232" s="16">
        <f t="shared" si="19"/>
        <v>1.2251000000000001</v>
      </c>
    </row>
    <row r="1233" spans="1:3" ht="15.75" thickBot="1">
      <c r="A1233" s="22">
        <v>38244</v>
      </c>
      <c r="B1233" s="21">
        <v>1.2267999999999999</v>
      </c>
      <c r="C1233" s="16">
        <f t="shared" si="19"/>
        <v>1.2267999999999999</v>
      </c>
    </row>
    <row r="1234" spans="1:3" ht="15.75" thickBot="1">
      <c r="A1234" s="20">
        <v>38245</v>
      </c>
      <c r="B1234" s="19">
        <v>1.2143999999999999</v>
      </c>
      <c r="C1234" s="16">
        <f t="shared" si="19"/>
        <v>1.2143999999999999</v>
      </c>
    </row>
    <row r="1235" spans="1:3" ht="15.75" thickBot="1">
      <c r="A1235" s="22">
        <v>38246</v>
      </c>
      <c r="B1235" s="21">
        <v>1.2154</v>
      </c>
      <c r="C1235" s="16">
        <f t="shared" si="19"/>
        <v>1.2154</v>
      </c>
    </row>
    <row r="1236" spans="1:3" ht="15.75" thickBot="1">
      <c r="A1236" s="20">
        <v>38247</v>
      </c>
      <c r="B1236" s="19">
        <v>1.2174</v>
      </c>
      <c r="C1236" s="16">
        <f t="shared" si="19"/>
        <v>1.2174</v>
      </c>
    </row>
    <row r="1237" spans="1:3" ht="15.75" thickBot="1">
      <c r="A1237" s="22">
        <v>38250</v>
      </c>
      <c r="B1237" s="21">
        <v>1.2172000000000001</v>
      </c>
      <c r="C1237" s="16">
        <f t="shared" si="19"/>
        <v>1.2172000000000001</v>
      </c>
    </row>
    <row r="1238" spans="1:3" ht="15.75" thickBot="1">
      <c r="A1238" s="20">
        <v>38251</v>
      </c>
      <c r="B1238" s="19">
        <v>1.2263999999999999</v>
      </c>
      <c r="C1238" s="16">
        <f t="shared" si="19"/>
        <v>1.2263999999999999</v>
      </c>
    </row>
    <row r="1239" spans="1:3" ht="15.75" thickBot="1">
      <c r="A1239" s="22">
        <v>38252</v>
      </c>
      <c r="B1239" s="21">
        <v>1.2261</v>
      </c>
      <c r="C1239" s="16">
        <f t="shared" si="19"/>
        <v>1.2261</v>
      </c>
    </row>
    <row r="1240" spans="1:3" ht="15.75" thickBot="1">
      <c r="A1240" s="20">
        <v>38253</v>
      </c>
      <c r="B1240" s="19">
        <v>1.2298</v>
      </c>
      <c r="C1240" s="16">
        <f t="shared" si="19"/>
        <v>1.2298</v>
      </c>
    </row>
    <row r="1241" spans="1:3" ht="15.75" thickBot="1">
      <c r="A1241" s="22">
        <v>38254</v>
      </c>
      <c r="B1241" s="21">
        <v>1.2256</v>
      </c>
      <c r="C1241" s="16">
        <f t="shared" si="19"/>
        <v>1.2256</v>
      </c>
    </row>
    <row r="1242" spans="1:3" ht="15.75" thickBot="1">
      <c r="A1242" s="20">
        <v>38257</v>
      </c>
      <c r="B1242" s="19">
        <v>1.2306999999999999</v>
      </c>
      <c r="C1242" s="16">
        <f t="shared" si="19"/>
        <v>1.2306999999999999</v>
      </c>
    </row>
    <row r="1243" spans="1:3" ht="15.75" thickBot="1">
      <c r="A1243" s="22">
        <v>38258</v>
      </c>
      <c r="B1243" s="21">
        <v>1.2305999999999999</v>
      </c>
      <c r="C1243" s="16">
        <f t="shared" si="19"/>
        <v>1.2305999999999999</v>
      </c>
    </row>
    <row r="1244" spans="1:3" ht="15.75" thickBot="1">
      <c r="A1244" s="20">
        <v>38259</v>
      </c>
      <c r="B1244" s="19">
        <v>1.2307999999999999</v>
      </c>
      <c r="C1244" s="16">
        <f t="shared" si="19"/>
        <v>1.2307999999999999</v>
      </c>
    </row>
    <row r="1245" spans="1:3" ht="15.75" thickBot="1">
      <c r="A1245" s="22">
        <v>38260</v>
      </c>
      <c r="B1245" s="21">
        <v>1.2417</v>
      </c>
      <c r="C1245" s="16">
        <f t="shared" si="19"/>
        <v>1.2417</v>
      </c>
    </row>
    <row r="1246" spans="1:3" ht="15.75" thickBot="1">
      <c r="A1246" s="23" t="s">
        <v>495</v>
      </c>
      <c r="B1246" s="19">
        <v>1.24</v>
      </c>
      <c r="C1246" s="16">
        <f t="shared" si="19"/>
        <v>1.24</v>
      </c>
    </row>
    <row r="1247" spans="1:3" ht="15.75" thickBot="1">
      <c r="A1247" s="24" t="s">
        <v>494</v>
      </c>
      <c r="B1247" s="21">
        <v>1.2274</v>
      </c>
      <c r="C1247" s="16">
        <f t="shared" si="19"/>
        <v>1.2274</v>
      </c>
    </row>
    <row r="1248" spans="1:3" ht="15.75" thickBot="1">
      <c r="A1248" s="23" t="s">
        <v>493</v>
      </c>
      <c r="B1248" s="19">
        <v>1.2316</v>
      </c>
      <c r="C1248" s="16">
        <f t="shared" si="19"/>
        <v>1.2316</v>
      </c>
    </row>
    <row r="1249" spans="1:3" ht="15.75" thickBot="1">
      <c r="A1249" s="24" t="s">
        <v>492</v>
      </c>
      <c r="B1249" s="21">
        <v>1.2298</v>
      </c>
      <c r="C1249" s="16">
        <f t="shared" si="19"/>
        <v>1.2298</v>
      </c>
    </row>
    <row r="1250" spans="1:3" ht="15.75" thickBot="1">
      <c r="A1250" s="23" t="s">
        <v>491</v>
      </c>
      <c r="B1250" s="19">
        <v>1.2285999999999999</v>
      </c>
      <c r="C1250" s="16">
        <f t="shared" si="19"/>
        <v>1.2285999999999999</v>
      </c>
    </row>
    <row r="1251" spans="1:3" ht="15.75" thickBot="1">
      <c r="A1251" s="24" t="s">
        <v>490</v>
      </c>
      <c r="B1251" s="21">
        <v>1.2418</v>
      </c>
      <c r="C1251" s="16">
        <f t="shared" si="19"/>
        <v>1.2418</v>
      </c>
    </row>
    <row r="1252" spans="1:3" ht="15.75" thickBot="1">
      <c r="A1252" s="23" t="s">
        <v>489</v>
      </c>
      <c r="B1252" s="19" t="s">
        <v>53</v>
      </c>
      <c r="C1252" s="16" t="str">
        <f t="shared" si="19"/>
        <v/>
      </c>
    </row>
    <row r="1253" spans="1:3" ht="15.75" thickBot="1">
      <c r="A1253" s="24" t="s">
        <v>488</v>
      </c>
      <c r="B1253" s="21">
        <v>1.232</v>
      </c>
      <c r="C1253" s="16">
        <f t="shared" si="19"/>
        <v>1.232</v>
      </c>
    </row>
    <row r="1254" spans="1:3" ht="15.75" thickBot="1">
      <c r="A1254" s="23" t="s">
        <v>487</v>
      </c>
      <c r="B1254" s="19">
        <v>1.2271000000000001</v>
      </c>
      <c r="C1254" s="16">
        <f t="shared" si="19"/>
        <v>1.2271000000000001</v>
      </c>
    </row>
    <row r="1255" spans="1:3" ht="15.75" thickBot="1">
      <c r="A1255" s="24" t="s">
        <v>486</v>
      </c>
      <c r="B1255" s="21">
        <v>1.2393000000000001</v>
      </c>
      <c r="C1255" s="16">
        <f t="shared" si="19"/>
        <v>1.2393000000000001</v>
      </c>
    </row>
    <row r="1256" spans="1:3" ht="15.75" thickBot="1">
      <c r="A1256" s="23" t="s">
        <v>485</v>
      </c>
      <c r="B1256" s="19">
        <v>1.2478</v>
      </c>
      <c r="C1256" s="16">
        <f t="shared" si="19"/>
        <v>1.2478</v>
      </c>
    </row>
    <row r="1257" spans="1:3" ht="15.75" thickBot="1">
      <c r="A1257" s="24" t="s">
        <v>484</v>
      </c>
      <c r="B1257" s="21">
        <v>1.252</v>
      </c>
      <c r="C1257" s="16">
        <f t="shared" si="19"/>
        <v>1.252</v>
      </c>
    </row>
    <row r="1258" spans="1:3" ht="15.75" thickBot="1">
      <c r="A1258" s="23" t="s">
        <v>483</v>
      </c>
      <c r="B1258" s="19">
        <v>1.2515000000000001</v>
      </c>
      <c r="C1258" s="16">
        <f t="shared" si="19"/>
        <v>1.2515000000000001</v>
      </c>
    </row>
    <row r="1259" spans="1:3" ht="15.75" thickBot="1">
      <c r="A1259" s="24" t="s">
        <v>482</v>
      </c>
      <c r="B1259" s="21">
        <v>1.2626999999999999</v>
      </c>
      <c r="C1259" s="16">
        <f t="shared" si="19"/>
        <v>1.2626999999999999</v>
      </c>
    </row>
    <row r="1260" spans="1:3" ht="15.75" thickBot="1">
      <c r="A1260" s="23" t="s">
        <v>481</v>
      </c>
      <c r="B1260" s="19">
        <v>1.2622</v>
      </c>
      <c r="C1260" s="16">
        <f t="shared" si="19"/>
        <v>1.2622</v>
      </c>
    </row>
    <row r="1261" spans="1:3" ht="15.75" thickBot="1">
      <c r="A1261" s="24" t="s">
        <v>480</v>
      </c>
      <c r="B1261" s="21">
        <v>1.2639</v>
      </c>
      <c r="C1261" s="16">
        <f t="shared" si="19"/>
        <v>1.2639</v>
      </c>
    </row>
    <row r="1262" spans="1:3" ht="15.75" thickBot="1">
      <c r="A1262" s="23" t="s">
        <v>479</v>
      </c>
      <c r="B1262" s="19">
        <v>1.2783</v>
      </c>
      <c r="C1262" s="16">
        <f t="shared" si="19"/>
        <v>1.2783</v>
      </c>
    </row>
    <row r="1263" spans="1:3" ht="15.75" thickBot="1">
      <c r="A1263" s="24" t="s">
        <v>478</v>
      </c>
      <c r="B1263" s="21">
        <v>1.2758</v>
      </c>
      <c r="C1263" s="16">
        <f t="shared" si="19"/>
        <v>1.2758</v>
      </c>
    </row>
    <row r="1264" spans="1:3" ht="15.75" thickBot="1">
      <c r="A1264" s="23" t="s">
        <v>477</v>
      </c>
      <c r="B1264" s="19">
        <v>1.2725</v>
      </c>
      <c r="C1264" s="16">
        <f t="shared" si="19"/>
        <v>1.2725</v>
      </c>
    </row>
    <row r="1265" spans="1:3" ht="15.75" thickBot="1">
      <c r="A1265" s="24" t="s">
        <v>476</v>
      </c>
      <c r="B1265" s="21">
        <v>1.2759</v>
      </c>
      <c r="C1265" s="16">
        <f t="shared" si="19"/>
        <v>1.2759</v>
      </c>
    </row>
    <row r="1266" spans="1:3" ht="15.75" thickBot="1">
      <c r="A1266" s="23" t="s">
        <v>475</v>
      </c>
      <c r="B1266" s="19">
        <v>1.2746</v>
      </c>
      <c r="C1266" s="16">
        <f t="shared" si="19"/>
        <v>1.2746</v>
      </c>
    </row>
    <row r="1267" spans="1:3" ht="15.75" thickBot="1">
      <c r="A1267" s="22">
        <v>38292</v>
      </c>
      <c r="B1267" s="21">
        <v>1.2741</v>
      </c>
      <c r="C1267" s="16">
        <f t="shared" si="19"/>
        <v>1.2741</v>
      </c>
    </row>
    <row r="1268" spans="1:3" ht="15.75" thickBot="1">
      <c r="A1268" s="20">
        <v>38293</v>
      </c>
      <c r="B1268" s="19">
        <v>1.2703</v>
      </c>
      <c r="C1268" s="16">
        <f t="shared" si="19"/>
        <v>1.2703</v>
      </c>
    </row>
    <row r="1269" spans="1:3" ht="15.75" thickBot="1">
      <c r="A1269" s="22">
        <v>38294</v>
      </c>
      <c r="B1269" s="21">
        <v>1.2786999999999999</v>
      </c>
      <c r="C1269" s="16">
        <f t="shared" si="19"/>
        <v>1.2786999999999999</v>
      </c>
    </row>
    <row r="1270" spans="1:3" ht="15.75" thickBot="1">
      <c r="A1270" s="20">
        <v>38295</v>
      </c>
      <c r="B1270" s="19">
        <v>1.2883</v>
      </c>
      <c r="C1270" s="16">
        <f t="shared" si="19"/>
        <v>1.2883</v>
      </c>
    </row>
    <row r="1271" spans="1:3" ht="15.75" thickBot="1">
      <c r="A1271" s="22">
        <v>38296</v>
      </c>
      <c r="B1271" s="21">
        <v>1.2938000000000001</v>
      </c>
      <c r="C1271" s="16">
        <f t="shared" si="19"/>
        <v>1.2938000000000001</v>
      </c>
    </row>
    <row r="1272" spans="1:3" ht="15.75" thickBot="1">
      <c r="A1272" s="20">
        <v>38299</v>
      </c>
      <c r="B1272" s="19">
        <v>1.2936000000000001</v>
      </c>
      <c r="C1272" s="16">
        <f t="shared" si="19"/>
        <v>1.2936000000000001</v>
      </c>
    </row>
    <row r="1273" spans="1:3" ht="15.75" thickBot="1">
      <c r="A1273" s="22">
        <v>38300</v>
      </c>
      <c r="B1273" s="21">
        <v>1.2929999999999999</v>
      </c>
      <c r="C1273" s="16">
        <f t="shared" si="19"/>
        <v>1.2929999999999999</v>
      </c>
    </row>
    <row r="1274" spans="1:3" ht="15.75" thickBot="1">
      <c r="A1274" s="20">
        <v>38301</v>
      </c>
      <c r="B1274" s="19">
        <v>1.2925</v>
      </c>
      <c r="C1274" s="16">
        <f t="shared" si="19"/>
        <v>1.2925</v>
      </c>
    </row>
    <row r="1275" spans="1:3" ht="15.75" thickBot="1">
      <c r="A1275" s="22">
        <v>38302</v>
      </c>
      <c r="B1275" s="21" t="s">
        <v>53</v>
      </c>
      <c r="C1275" s="16" t="str">
        <f t="shared" si="19"/>
        <v/>
      </c>
    </row>
    <row r="1276" spans="1:3" ht="15.75" thickBot="1">
      <c r="A1276" s="20">
        <v>38303</v>
      </c>
      <c r="B1276" s="19">
        <v>1.2972999999999999</v>
      </c>
      <c r="C1276" s="16">
        <f t="shared" si="19"/>
        <v>1.2972999999999999</v>
      </c>
    </row>
    <row r="1277" spans="1:3" ht="15.75" thickBot="1">
      <c r="A1277" s="22">
        <v>38306</v>
      </c>
      <c r="B1277" s="21">
        <v>1.2944</v>
      </c>
      <c r="C1277" s="16">
        <f t="shared" si="19"/>
        <v>1.2944</v>
      </c>
    </row>
    <row r="1278" spans="1:3" ht="15.75" thickBot="1">
      <c r="A1278" s="20">
        <v>38307</v>
      </c>
      <c r="B1278" s="19">
        <v>1.2979000000000001</v>
      </c>
      <c r="C1278" s="16">
        <f t="shared" si="19"/>
        <v>1.2979000000000001</v>
      </c>
    </row>
    <row r="1279" spans="1:3" ht="15.75" thickBot="1">
      <c r="A1279" s="22">
        <v>38308</v>
      </c>
      <c r="B1279" s="21">
        <v>1.3030999999999999</v>
      </c>
      <c r="C1279" s="16">
        <f t="shared" si="19"/>
        <v>1.3030999999999999</v>
      </c>
    </row>
    <row r="1280" spans="1:3" ht="15.75" thickBot="1">
      <c r="A1280" s="20">
        <v>38309</v>
      </c>
      <c r="B1280" s="19">
        <v>1.2982</v>
      </c>
      <c r="C1280" s="16">
        <f t="shared" si="19"/>
        <v>1.2982</v>
      </c>
    </row>
    <row r="1281" spans="1:3" ht="15.75" thickBot="1">
      <c r="A1281" s="22">
        <v>38310</v>
      </c>
      <c r="B1281" s="21">
        <v>1.3059000000000001</v>
      </c>
      <c r="C1281" s="16">
        <f t="shared" si="19"/>
        <v>1.3059000000000001</v>
      </c>
    </row>
    <row r="1282" spans="1:3" ht="15.75" thickBot="1">
      <c r="A1282" s="20">
        <v>38313</v>
      </c>
      <c r="B1282" s="19">
        <v>1.3048</v>
      </c>
      <c r="C1282" s="16">
        <f t="shared" si="19"/>
        <v>1.3048</v>
      </c>
    </row>
    <row r="1283" spans="1:3" ht="15.75" thickBot="1">
      <c r="A1283" s="22">
        <v>38314</v>
      </c>
      <c r="B1283" s="21">
        <v>1.3089999999999999</v>
      </c>
      <c r="C1283" s="16">
        <f t="shared" si="19"/>
        <v>1.3089999999999999</v>
      </c>
    </row>
    <row r="1284" spans="1:3" ht="15.75" thickBot="1">
      <c r="A1284" s="20">
        <v>38315</v>
      </c>
      <c r="B1284" s="19">
        <v>1.3162</v>
      </c>
      <c r="C1284" s="16">
        <f t="shared" si="19"/>
        <v>1.3162</v>
      </c>
    </row>
    <row r="1285" spans="1:3" ht="15.75" thickBot="1">
      <c r="A1285" s="22">
        <v>38316</v>
      </c>
      <c r="B1285" s="21" t="s">
        <v>53</v>
      </c>
      <c r="C1285" s="16" t="str">
        <f t="shared" si="19"/>
        <v/>
      </c>
    </row>
    <row r="1286" spans="1:3" ht="15.75" thickBot="1">
      <c r="A1286" s="20">
        <v>38317</v>
      </c>
      <c r="B1286" s="19">
        <v>1.3288</v>
      </c>
      <c r="C1286" s="16">
        <f t="shared" si="19"/>
        <v>1.3288</v>
      </c>
    </row>
    <row r="1287" spans="1:3" ht="15.75" thickBot="1">
      <c r="A1287" s="22">
        <v>38320</v>
      </c>
      <c r="B1287" s="21">
        <v>1.3286</v>
      </c>
      <c r="C1287" s="16">
        <f t="shared" ref="C1287:C1350" si="20">IF(ISNUMBER(B1287),B1287,"")</f>
        <v>1.3286</v>
      </c>
    </row>
    <row r="1288" spans="1:3" ht="15.75" thickBot="1">
      <c r="A1288" s="20">
        <v>38321</v>
      </c>
      <c r="B1288" s="19">
        <v>1.3259000000000001</v>
      </c>
      <c r="C1288" s="16">
        <f t="shared" si="20"/>
        <v>1.3259000000000001</v>
      </c>
    </row>
    <row r="1289" spans="1:3" ht="15.75" thickBot="1">
      <c r="A1289" s="22">
        <v>38322</v>
      </c>
      <c r="B1289" s="21">
        <v>1.3308</v>
      </c>
      <c r="C1289" s="16">
        <f t="shared" si="20"/>
        <v>1.3308</v>
      </c>
    </row>
    <row r="1290" spans="1:3" ht="15.75" thickBot="1">
      <c r="A1290" s="20">
        <v>38323</v>
      </c>
      <c r="B1290" s="19">
        <v>1.3268</v>
      </c>
      <c r="C1290" s="16">
        <f t="shared" si="20"/>
        <v>1.3268</v>
      </c>
    </row>
    <row r="1291" spans="1:3" ht="15.75" thickBot="1">
      <c r="A1291" s="22">
        <v>38324</v>
      </c>
      <c r="B1291" s="21">
        <v>1.339</v>
      </c>
      <c r="C1291" s="16">
        <f t="shared" si="20"/>
        <v>1.339</v>
      </c>
    </row>
    <row r="1292" spans="1:3" ht="15.75" thickBot="1">
      <c r="A1292" s="20">
        <v>38327</v>
      </c>
      <c r="B1292" s="19">
        <v>1.3431</v>
      </c>
      <c r="C1292" s="16">
        <f t="shared" si="20"/>
        <v>1.3431</v>
      </c>
    </row>
    <row r="1293" spans="1:3" ht="15.75" thickBot="1">
      <c r="A1293" s="22">
        <v>38328</v>
      </c>
      <c r="B1293" s="21">
        <v>1.3436999999999999</v>
      </c>
      <c r="C1293" s="16">
        <f t="shared" si="20"/>
        <v>1.3436999999999999</v>
      </c>
    </row>
    <row r="1294" spans="1:3" ht="15.75" thickBot="1">
      <c r="A1294" s="20">
        <v>38329</v>
      </c>
      <c r="B1294" s="19">
        <v>1.3251999999999999</v>
      </c>
      <c r="C1294" s="16">
        <f t="shared" si="20"/>
        <v>1.3251999999999999</v>
      </c>
    </row>
    <row r="1295" spans="1:3" ht="15.75" thickBot="1">
      <c r="A1295" s="22">
        <v>38330</v>
      </c>
      <c r="B1295" s="21">
        <v>1.3273999999999999</v>
      </c>
      <c r="C1295" s="16">
        <f t="shared" si="20"/>
        <v>1.3273999999999999</v>
      </c>
    </row>
    <row r="1296" spans="1:3" ht="15.75" thickBot="1">
      <c r="A1296" s="20">
        <v>38331</v>
      </c>
      <c r="B1296" s="19">
        <v>1.3224</v>
      </c>
      <c r="C1296" s="16">
        <f t="shared" si="20"/>
        <v>1.3224</v>
      </c>
    </row>
    <row r="1297" spans="1:3" ht="15.75" thickBot="1">
      <c r="A1297" s="22">
        <v>38334</v>
      </c>
      <c r="B1297" s="21">
        <v>1.3309</v>
      </c>
      <c r="C1297" s="16">
        <f t="shared" si="20"/>
        <v>1.3309</v>
      </c>
    </row>
    <row r="1298" spans="1:3" ht="15.75" thickBot="1">
      <c r="A1298" s="20">
        <v>38335</v>
      </c>
      <c r="B1298" s="19">
        <v>1.3280000000000001</v>
      </c>
      <c r="C1298" s="16">
        <f t="shared" si="20"/>
        <v>1.3280000000000001</v>
      </c>
    </row>
    <row r="1299" spans="1:3" ht="15.75" thickBot="1">
      <c r="A1299" s="22">
        <v>38336</v>
      </c>
      <c r="B1299" s="21">
        <v>1.3429</v>
      </c>
      <c r="C1299" s="16">
        <f t="shared" si="20"/>
        <v>1.3429</v>
      </c>
    </row>
    <row r="1300" spans="1:3" ht="15.75" thickBot="1">
      <c r="A1300" s="20">
        <v>38337</v>
      </c>
      <c r="B1300" s="19">
        <v>1.3287</v>
      </c>
      <c r="C1300" s="16">
        <f t="shared" si="20"/>
        <v>1.3287</v>
      </c>
    </row>
    <row r="1301" spans="1:3" ht="15.75" thickBot="1">
      <c r="A1301" s="22">
        <v>38338</v>
      </c>
      <c r="B1301" s="21">
        <v>1.3294999999999999</v>
      </c>
      <c r="C1301" s="16">
        <f t="shared" si="20"/>
        <v>1.3294999999999999</v>
      </c>
    </row>
    <row r="1302" spans="1:3" ht="15.75" thickBot="1">
      <c r="A1302" s="20">
        <v>38341</v>
      </c>
      <c r="B1302" s="19">
        <v>1.3395999999999999</v>
      </c>
      <c r="C1302" s="16">
        <f t="shared" si="20"/>
        <v>1.3395999999999999</v>
      </c>
    </row>
    <row r="1303" spans="1:3" ht="15.75" thickBot="1">
      <c r="A1303" s="22">
        <v>38342</v>
      </c>
      <c r="B1303" s="21">
        <v>1.3376999999999999</v>
      </c>
      <c r="C1303" s="16">
        <f t="shared" si="20"/>
        <v>1.3376999999999999</v>
      </c>
    </row>
    <row r="1304" spans="1:3" ht="15.75" thickBot="1">
      <c r="A1304" s="20">
        <v>38343</v>
      </c>
      <c r="B1304" s="19">
        <v>1.339</v>
      </c>
      <c r="C1304" s="16">
        <f t="shared" si="20"/>
        <v>1.339</v>
      </c>
    </row>
    <row r="1305" spans="1:3" ht="15.75" thickBot="1">
      <c r="A1305" s="22">
        <v>38344</v>
      </c>
      <c r="B1305" s="21">
        <v>1.3491</v>
      </c>
      <c r="C1305" s="16">
        <f t="shared" si="20"/>
        <v>1.3491</v>
      </c>
    </row>
    <row r="1306" spans="1:3" ht="15.75" thickBot="1">
      <c r="A1306" s="20">
        <v>38345</v>
      </c>
      <c r="B1306" s="19">
        <v>1.3535999999999999</v>
      </c>
      <c r="C1306" s="16">
        <f t="shared" si="20"/>
        <v>1.3535999999999999</v>
      </c>
    </row>
    <row r="1307" spans="1:3" ht="15.75" thickBot="1">
      <c r="A1307" s="22">
        <v>38348</v>
      </c>
      <c r="B1307" s="21">
        <v>1.3625</v>
      </c>
      <c r="C1307" s="16">
        <f t="shared" si="20"/>
        <v>1.3625</v>
      </c>
    </row>
    <row r="1308" spans="1:3" ht="15.75" thickBot="1">
      <c r="A1308" s="20">
        <v>38349</v>
      </c>
      <c r="B1308" s="19">
        <v>1.3621000000000001</v>
      </c>
      <c r="C1308" s="16">
        <f t="shared" si="20"/>
        <v>1.3621000000000001</v>
      </c>
    </row>
    <row r="1309" spans="1:3" ht="15.75" thickBot="1">
      <c r="A1309" s="22">
        <v>38350</v>
      </c>
      <c r="B1309" s="21">
        <v>1.3568</v>
      </c>
      <c r="C1309" s="16">
        <f t="shared" si="20"/>
        <v>1.3568</v>
      </c>
    </row>
    <row r="1310" spans="1:3" ht="15.75" thickBot="1">
      <c r="A1310" s="20">
        <v>38351</v>
      </c>
      <c r="B1310" s="19">
        <v>1.3623000000000001</v>
      </c>
      <c r="C1310" s="16">
        <f t="shared" si="20"/>
        <v>1.3623000000000001</v>
      </c>
    </row>
    <row r="1311" spans="1:3" ht="15.75" thickBot="1">
      <c r="A1311" s="22">
        <v>38352</v>
      </c>
      <c r="B1311" s="21">
        <v>1.3537999999999999</v>
      </c>
      <c r="C1311" s="16">
        <f t="shared" si="20"/>
        <v>1.3537999999999999</v>
      </c>
    </row>
    <row r="1312" spans="1:3" ht="15.75" thickBot="1">
      <c r="A1312" s="20">
        <v>38355</v>
      </c>
      <c r="B1312" s="19">
        <v>1.3475999999999999</v>
      </c>
      <c r="C1312" s="16">
        <f t="shared" si="20"/>
        <v>1.3475999999999999</v>
      </c>
    </row>
    <row r="1313" spans="1:3" ht="15.75" thickBot="1">
      <c r="A1313" s="22">
        <v>38356</v>
      </c>
      <c r="B1313" s="21">
        <v>1.3294999999999999</v>
      </c>
      <c r="C1313" s="16">
        <f t="shared" si="20"/>
        <v>1.3294999999999999</v>
      </c>
    </row>
    <row r="1314" spans="1:3" ht="15.75" thickBot="1">
      <c r="A1314" s="20">
        <v>38357</v>
      </c>
      <c r="B1314" s="19">
        <v>1.3291999999999999</v>
      </c>
      <c r="C1314" s="16">
        <f t="shared" si="20"/>
        <v>1.3291999999999999</v>
      </c>
    </row>
    <row r="1315" spans="1:3" ht="15.75" thickBot="1">
      <c r="A1315" s="22">
        <v>38358</v>
      </c>
      <c r="B1315" s="21">
        <v>1.3187</v>
      </c>
      <c r="C1315" s="16">
        <f t="shared" si="20"/>
        <v>1.3187</v>
      </c>
    </row>
    <row r="1316" spans="1:3" ht="15.75" thickBot="1">
      <c r="A1316" s="20">
        <v>38359</v>
      </c>
      <c r="B1316" s="19">
        <v>1.3062</v>
      </c>
      <c r="C1316" s="16">
        <f t="shared" si="20"/>
        <v>1.3062</v>
      </c>
    </row>
    <row r="1317" spans="1:3" ht="15.75" thickBot="1">
      <c r="A1317" s="22">
        <v>38362</v>
      </c>
      <c r="B1317" s="21">
        <v>1.3109</v>
      </c>
      <c r="C1317" s="16">
        <f t="shared" si="20"/>
        <v>1.3109</v>
      </c>
    </row>
    <row r="1318" spans="1:3" ht="15.75" thickBot="1">
      <c r="A1318" s="20">
        <v>38363</v>
      </c>
      <c r="B1318" s="19">
        <v>1.3161</v>
      </c>
      <c r="C1318" s="16">
        <f t="shared" si="20"/>
        <v>1.3161</v>
      </c>
    </row>
    <row r="1319" spans="1:3" ht="15.75" thickBot="1">
      <c r="A1319" s="22">
        <v>38364</v>
      </c>
      <c r="B1319" s="21">
        <v>1.3281000000000001</v>
      </c>
      <c r="C1319" s="16">
        <f t="shared" si="20"/>
        <v>1.3281000000000001</v>
      </c>
    </row>
    <row r="1320" spans="1:3" ht="15.75" thickBot="1">
      <c r="A1320" s="20">
        <v>38365</v>
      </c>
      <c r="B1320" s="19">
        <v>1.3207</v>
      </c>
      <c r="C1320" s="16">
        <f t="shared" si="20"/>
        <v>1.3207</v>
      </c>
    </row>
    <row r="1321" spans="1:3" ht="15.75" thickBot="1">
      <c r="A1321" s="22">
        <v>38366</v>
      </c>
      <c r="B1321" s="21">
        <v>1.3106</v>
      </c>
      <c r="C1321" s="16">
        <f t="shared" si="20"/>
        <v>1.3106</v>
      </c>
    </row>
    <row r="1322" spans="1:3" ht="15.75" thickBot="1">
      <c r="A1322" s="20">
        <v>38369</v>
      </c>
      <c r="B1322" s="19" t="s">
        <v>53</v>
      </c>
      <c r="C1322" s="16" t="str">
        <f t="shared" si="20"/>
        <v/>
      </c>
    </row>
    <row r="1323" spans="1:3" ht="15.75" thickBot="1">
      <c r="A1323" s="22">
        <v>38370</v>
      </c>
      <c r="B1323" s="21">
        <v>1.3043</v>
      </c>
      <c r="C1323" s="16">
        <f t="shared" si="20"/>
        <v>1.3043</v>
      </c>
    </row>
    <row r="1324" spans="1:3" ht="15.75" thickBot="1">
      <c r="A1324" s="20">
        <v>38371</v>
      </c>
      <c r="B1324" s="19">
        <v>1.3036000000000001</v>
      </c>
      <c r="C1324" s="16">
        <f t="shared" si="20"/>
        <v>1.3036000000000001</v>
      </c>
    </row>
    <row r="1325" spans="1:3" ht="15.75" thickBot="1">
      <c r="A1325" s="22">
        <v>38372</v>
      </c>
      <c r="B1325" s="21">
        <v>1.2959000000000001</v>
      </c>
      <c r="C1325" s="16">
        <f t="shared" si="20"/>
        <v>1.2959000000000001</v>
      </c>
    </row>
    <row r="1326" spans="1:3" ht="15.75" thickBot="1">
      <c r="A1326" s="20">
        <v>38373</v>
      </c>
      <c r="B1326" s="19">
        <v>1.3048999999999999</v>
      </c>
      <c r="C1326" s="16">
        <f t="shared" si="20"/>
        <v>1.3048999999999999</v>
      </c>
    </row>
    <row r="1327" spans="1:3" ht="15.75" thickBot="1">
      <c r="A1327" s="22">
        <v>38376</v>
      </c>
      <c r="B1327" s="21">
        <v>1.3041</v>
      </c>
      <c r="C1327" s="16">
        <f t="shared" si="20"/>
        <v>1.3041</v>
      </c>
    </row>
    <row r="1328" spans="1:3" ht="15.75" thickBot="1">
      <c r="A1328" s="20">
        <v>38377</v>
      </c>
      <c r="B1328" s="19">
        <v>1.2954000000000001</v>
      </c>
      <c r="C1328" s="16">
        <f t="shared" si="20"/>
        <v>1.2954000000000001</v>
      </c>
    </row>
    <row r="1329" spans="1:3" ht="15.75" thickBot="1">
      <c r="A1329" s="22">
        <v>38378</v>
      </c>
      <c r="B1329" s="21">
        <v>1.3081</v>
      </c>
      <c r="C1329" s="16">
        <f t="shared" si="20"/>
        <v>1.3081</v>
      </c>
    </row>
    <row r="1330" spans="1:3" ht="15.75" thickBot="1">
      <c r="A1330" s="20">
        <v>38379</v>
      </c>
      <c r="B1330" s="19">
        <v>1.3031999999999999</v>
      </c>
      <c r="C1330" s="16">
        <f t="shared" si="20"/>
        <v>1.3031999999999999</v>
      </c>
    </row>
    <row r="1331" spans="1:3" ht="15.75" thickBot="1">
      <c r="A1331" s="22">
        <v>38380</v>
      </c>
      <c r="B1331" s="21">
        <v>1.3032999999999999</v>
      </c>
      <c r="C1331" s="16">
        <f t="shared" si="20"/>
        <v>1.3032999999999999</v>
      </c>
    </row>
    <row r="1332" spans="1:3" ht="15.75" thickBot="1">
      <c r="A1332" s="20">
        <v>38383</v>
      </c>
      <c r="B1332" s="19">
        <v>1.3048999999999999</v>
      </c>
      <c r="C1332" s="16">
        <f t="shared" si="20"/>
        <v>1.3048999999999999</v>
      </c>
    </row>
    <row r="1333" spans="1:3" ht="15.75" thickBot="1">
      <c r="A1333" s="22">
        <v>38384</v>
      </c>
      <c r="B1333" s="21">
        <v>1.3017000000000001</v>
      </c>
      <c r="C1333" s="16">
        <f t="shared" si="20"/>
        <v>1.3017000000000001</v>
      </c>
    </row>
    <row r="1334" spans="1:3" ht="15.75" thickBot="1">
      <c r="A1334" s="20">
        <v>38385</v>
      </c>
      <c r="B1334" s="19">
        <v>1.3015000000000001</v>
      </c>
      <c r="C1334" s="16">
        <f t="shared" si="20"/>
        <v>1.3015000000000001</v>
      </c>
    </row>
    <row r="1335" spans="1:3" ht="15.75" thickBot="1">
      <c r="A1335" s="22">
        <v>38386</v>
      </c>
      <c r="B1335" s="21">
        <v>1.2959000000000001</v>
      </c>
      <c r="C1335" s="16">
        <f t="shared" si="20"/>
        <v>1.2959000000000001</v>
      </c>
    </row>
    <row r="1336" spans="1:3" ht="15.75" thickBot="1">
      <c r="A1336" s="20">
        <v>38387</v>
      </c>
      <c r="B1336" s="19">
        <v>1.2927</v>
      </c>
      <c r="C1336" s="16">
        <f t="shared" si="20"/>
        <v>1.2927</v>
      </c>
    </row>
    <row r="1337" spans="1:3" ht="15.75" thickBot="1">
      <c r="A1337" s="22">
        <v>38390</v>
      </c>
      <c r="B1337" s="21">
        <v>1.2773000000000001</v>
      </c>
      <c r="C1337" s="16">
        <f t="shared" si="20"/>
        <v>1.2773000000000001</v>
      </c>
    </row>
    <row r="1338" spans="1:3" ht="15.75" thickBot="1">
      <c r="A1338" s="20">
        <v>38391</v>
      </c>
      <c r="B1338" s="19">
        <v>1.2783</v>
      </c>
      <c r="C1338" s="16">
        <f t="shared" si="20"/>
        <v>1.2783</v>
      </c>
    </row>
    <row r="1339" spans="1:3" ht="15.75" thickBot="1">
      <c r="A1339" s="22">
        <v>38392</v>
      </c>
      <c r="B1339" s="21">
        <v>1.2797000000000001</v>
      </c>
      <c r="C1339" s="16">
        <f t="shared" si="20"/>
        <v>1.2797000000000001</v>
      </c>
    </row>
    <row r="1340" spans="1:3" ht="15.75" thickBot="1">
      <c r="A1340" s="20">
        <v>38393</v>
      </c>
      <c r="B1340" s="19">
        <v>1.2882</v>
      </c>
      <c r="C1340" s="16">
        <f t="shared" si="20"/>
        <v>1.2882</v>
      </c>
    </row>
    <row r="1341" spans="1:3" ht="15.75" thickBot="1">
      <c r="A1341" s="22">
        <v>38394</v>
      </c>
      <c r="B1341" s="21">
        <v>1.2864</v>
      </c>
      <c r="C1341" s="16">
        <f t="shared" si="20"/>
        <v>1.2864</v>
      </c>
    </row>
    <row r="1342" spans="1:3" ht="15.75" thickBot="1">
      <c r="A1342" s="20">
        <v>38397</v>
      </c>
      <c r="B1342" s="19">
        <v>1.2981</v>
      </c>
      <c r="C1342" s="16">
        <f t="shared" si="20"/>
        <v>1.2981</v>
      </c>
    </row>
    <row r="1343" spans="1:3" ht="15.75" thickBot="1">
      <c r="A1343" s="22">
        <v>38398</v>
      </c>
      <c r="B1343" s="21">
        <v>1.2986</v>
      </c>
      <c r="C1343" s="16">
        <f t="shared" si="20"/>
        <v>1.2986</v>
      </c>
    </row>
    <row r="1344" spans="1:3" ht="15.75" thickBot="1">
      <c r="A1344" s="20">
        <v>38399</v>
      </c>
      <c r="B1344" s="19">
        <v>1.2994000000000001</v>
      </c>
      <c r="C1344" s="16">
        <f t="shared" si="20"/>
        <v>1.2994000000000001</v>
      </c>
    </row>
    <row r="1345" spans="1:3" ht="15.75" thickBot="1">
      <c r="A1345" s="22">
        <v>38400</v>
      </c>
      <c r="B1345" s="21">
        <v>1.3083</v>
      </c>
      <c r="C1345" s="16">
        <f t="shared" si="20"/>
        <v>1.3083</v>
      </c>
    </row>
    <row r="1346" spans="1:3" ht="15.75" thickBot="1">
      <c r="A1346" s="20">
        <v>38401</v>
      </c>
      <c r="B1346" s="19">
        <v>1.3075000000000001</v>
      </c>
      <c r="C1346" s="16">
        <f t="shared" si="20"/>
        <v>1.3075000000000001</v>
      </c>
    </row>
    <row r="1347" spans="1:3" ht="15.75" thickBot="1">
      <c r="A1347" s="22">
        <v>38404</v>
      </c>
      <c r="B1347" s="21" t="s">
        <v>53</v>
      </c>
      <c r="C1347" s="16" t="str">
        <f t="shared" si="20"/>
        <v/>
      </c>
    </row>
    <row r="1348" spans="1:3" ht="15.75" thickBot="1">
      <c r="A1348" s="20">
        <v>38405</v>
      </c>
      <c r="B1348" s="19">
        <v>1.323</v>
      </c>
      <c r="C1348" s="16">
        <f t="shared" si="20"/>
        <v>1.323</v>
      </c>
    </row>
    <row r="1349" spans="1:3" ht="15.75" thickBot="1">
      <c r="A1349" s="22">
        <v>38406</v>
      </c>
      <c r="B1349" s="21">
        <v>1.3208</v>
      </c>
      <c r="C1349" s="16">
        <f t="shared" si="20"/>
        <v>1.3208</v>
      </c>
    </row>
    <row r="1350" spans="1:3" ht="15.75" thickBot="1">
      <c r="A1350" s="20">
        <v>38407</v>
      </c>
      <c r="B1350" s="19">
        <v>1.3205</v>
      </c>
      <c r="C1350" s="16">
        <f t="shared" si="20"/>
        <v>1.3205</v>
      </c>
    </row>
    <row r="1351" spans="1:3" ht="15.75" thickBot="1">
      <c r="A1351" s="22">
        <v>38408</v>
      </c>
      <c r="B1351" s="21">
        <v>1.3194999999999999</v>
      </c>
      <c r="C1351" s="16">
        <f t="shared" ref="C1351:C1414" si="21">IF(ISNUMBER(B1351),B1351,"")</f>
        <v>1.3194999999999999</v>
      </c>
    </row>
    <row r="1352" spans="1:3" ht="15.75" thickBot="1">
      <c r="A1352" s="20">
        <v>38411</v>
      </c>
      <c r="B1352" s="19">
        <v>1.3273999999999999</v>
      </c>
      <c r="C1352" s="16">
        <f t="shared" si="21"/>
        <v>1.3273999999999999</v>
      </c>
    </row>
    <row r="1353" spans="1:3" ht="15.75" thickBot="1">
      <c r="A1353" s="22">
        <v>38412</v>
      </c>
      <c r="B1353" s="21">
        <v>1.3189</v>
      </c>
      <c r="C1353" s="16">
        <f t="shared" si="21"/>
        <v>1.3189</v>
      </c>
    </row>
    <row r="1354" spans="1:3" ht="15.75" thickBot="1">
      <c r="A1354" s="20">
        <v>38413</v>
      </c>
      <c r="B1354" s="19">
        <v>1.3127</v>
      </c>
      <c r="C1354" s="16">
        <f t="shared" si="21"/>
        <v>1.3127</v>
      </c>
    </row>
    <row r="1355" spans="1:3" ht="15.75" thickBot="1">
      <c r="A1355" s="22">
        <v>38414</v>
      </c>
      <c r="B1355" s="21">
        <v>1.3129999999999999</v>
      </c>
      <c r="C1355" s="16">
        <f t="shared" si="21"/>
        <v>1.3129999999999999</v>
      </c>
    </row>
    <row r="1356" spans="1:3" ht="15.75" thickBot="1">
      <c r="A1356" s="20">
        <v>38415</v>
      </c>
      <c r="B1356" s="19">
        <v>1.3244</v>
      </c>
      <c r="C1356" s="16">
        <f t="shared" si="21"/>
        <v>1.3244</v>
      </c>
    </row>
    <row r="1357" spans="1:3" ht="15.75" thickBot="1">
      <c r="A1357" s="22">
        <v>38418</v>
      </c>
      <c r="B1357" s="21">
        <v>1.3203</v>
      </c>
      <c r="C1357" s="16">
        <f t="shared" si="21"/>
        <v>1.3203</v>
      </c>
    </row>
    <row r="1358" spans="1:3" ht="15.75" thickBot="1">
      <c r="A1358" s="20">
        <v>38419</v>
      </c>
      <c r="B1358" s="19">
        <v>1.3342000000000001</v>
      </c>
      <c r="C1358" s="16">
        <f t="shared" si="21"/>
        <v>1.3342000000000001</v>
      </c>
    </row>
    <row r="1359" spans="1:3" ht="15.75" thickBot="1">
      <c r="A1359" s="22">
        <v>38420</v>
      </c>
      <c r="B1359" s="21">
        <v>1.3384</v>
      </c>
      <c r="C1359" s="16">
        <f t="shared" si="21"/>
        <v>1.3384</v>
      </c>
    </row>
    <row r="1360" spans="1:3" ht="15.75" thickBot="1">
      <c r="A1360" s="20">
        <v>38421</v>
      </c>
      <c r="B1360" s="19">
        <v>1.3409</v>
      </c>
      <c r="C1360" s="16">
        <f t="shared" si="21"/>
        <v>1.3409</v>
      </c>
    </row>
    <row r="1361" spans="1:3" ht="15.75" thickBot="1">
      <c r="A1361" s="22">
        <v>38422</v>
      </c>
      <c r="B1361" s="21">
        <v>1.3465</v>
      </c>
      <c r="C1361" s="16">
        <f t="shared" si="21"/>
        <v>1.3465</v>
      </c>
    </row>
    <row r="1362" spans="1:3" ht="15.75" thickBot="1">
      <c r="A1362" s="20">
        <v>38425</v>
      </c>
      <c r="B1362" s="19">
        <v>1.3346</v>
      </c>
      <c r="C1362" s="16">
        <f t="shared" si="21"/>
        <v>1.3346</v>
      </c>
    </row>
    <row r="1363" spans="1:3" ht="15.75" thickBot="1">
      <c r="A1363" s="22">
        <v>38426</v>
      </c>
      <c r="B1363" s="21">
        <v>1.3314999999999999</v>
      </c>
      <c r="C1363" s="16">
        <f t="shared" si="21"/>
        <v>1.3314999999999999</v>
      </c>
    </row>
    <row r="1364" spans="1:3" ht="15.75" thickBot="1">
      <c r="A1364" s="20">
        <v>38427</v>
      </c>
      <c r="B1364" s="19">
        <v>1.3423</v>
      </c>
      <c r="C1364" s="16">
        <f t="shared" si="21"/>
        <v>1.3423</v>
      </c>
    </row>
    <row r="1365" spans="1:3" ht="15.75" thickBot="1">
      <c r="A1365" s="22">
        <v>38428</v>
      </c>
      <c r="B1365" s="21">
        <v>1.3372999999999999</v>
      </c>
      <c r="C1365" s="16">
        <f t="shared" si="21"/>
        <v>1.3372999999999999</v>
      </c>
    </row>
    <row r="1366" spans="1:3" ht="15.75" thickBot="1">
      <c r="A1366" s="20">
        <v>38429</v>
      </c>
      <c r="B1366" s="19">
        <v>1.3310999999999999</v>
      </c>
      <c r="C1366" s="16">
        <f t="shared" si="21"/>
        <v>1.3310999999999999</v>
      </c>
    </row>
    <row r="1367" spans="1:3" ht="15.75" thickBot="1">
      <c r="A1367" s="22">
        <v>38432</v>
      </c>
      <c r="B1367" s="21">
        <v>1.3165</v>
      </c>
      <c r="C1367" s="16">
        <f t="shared" si="21"/>
        <v>1.3165</v>
      </c>
    </row>
    <row r="1368" spans="1:3" ht="15.75" thickBot="1">
      <c r="A1368" s="20">
        <v>38433</v>
      </c>
      <c r="B1368" s="19">
        <v>1.321</v>
      </c>
      <c r="C1368" s="16">
        <f t="shared" si="21"/>
        <v>1.321</v>
      </c>
    </row>
    <row r="1369" spans="1:3" ht="15.75" thickBot="1">
      <c r="A1369" s="22">
        <v>38434</v>
      </c>
      <c r="B1369" s="21">
        <v>1.3005</v>
      </c>
      <c r="C1369" s="16">
        <f t="shared" si="21"/>
        <v>1.3005</v>
      </c>
    </row>
    <row r="1370" spans="1:3" ht="15.75" thickBot="1">
      <c r="A1370" s="20">
        <v>38435</v>
      </c>
      <c r="B1370" s="19">
        <v>1.2957000000000001</v>
      </c>
      <c r="C1370" s="16">
        <f t="shared" si="21"/>
        <v>1.2957000000000001</v>
      </c>
    </row>
    <row r="1371" spans="1:3" ht="15.75" thickBot="1">
      <c r="A1371" s="22">
        <v>38436</v>
      </c>
      <c r="B1371" s="21">
        <v>1.2954000000000001</v>
      </c>
      <c r="C1371" s="16">
        <f t="shared" si="21"/>
        <v>1.2954000000000001</v>
      </c>
    </row>
    <row r="1372" spans="1:3" ht="15.75" thickBot="1">
      <c r="A1372" s="20">
        <v>38439</v>
      </c>
      <c r="B1372" s="19">
        <v>1.2877000000000001</v>
      </c>
      <c r="C1372" s="16">
        <f t="shared" si="21"/>
        <v>1.2877000000000001</v>
      </c>
    </row>
    <row r="1373" spans="1:3" ht="15.75" thickBot="1">
      <c r="A1373" s="22">
        <v>38440</v>
      </c>
      <c r="B1373" s="21">
        <v>1.2912999999999999</v>
      </c>
      <c r="C1373" s="16">
        <f t="shared" si="21"/>
        <v>1.2912999999999999</v>
      </c>
    </row>
    <row r="1374" spans="1:3" ht="15.75" thickBot="1">
      <c r="A1374" s="20">
        <v>38441</v>
      </c>
      <c r="B1374" s="19">
        <v>1.2944</v>
      </c>
      <c r="C1374" s="16">
        <f t="shared" si="21"/>
        <v>1.2944</v>
      </c>
    </row>
    <row r="1375" spans="1:3" ht="15.75" thickBot="1">
      <c r="A1375" s="22">
        <v>38442</v>
      </c>
      <c r="B1375" s="21">
        <v>1.2968999999999999</v>
      </c>
      <c r="C1375" s="16">
        <f t="shared" si="21"/>
        <v>1.2968999999999999</v>
      </c>
    </row>
    <row r="1376" spans="1:3" ht="15.75" thickBot="1">
      <c r="A1376" s="20">
        <v>38443</v>
      </c>
      <c r="B1376" s="19">
        <v>1.2896000000000001</v>
      </c>
      <c r="C1376" s="16">
        <f t="shared" si="21"/>
        <v>1.2896000000000001</v>
      </c>
    </row>
    <row r="1377" spans="1:3" ht="15.75" thickBot="1">
      <c r="A1377" s="22">
        <v>38446</v>
      </c>
      <c r="B1377" s="21">
        <v>1.2838000000000001</v>
      </c>
      <c r="C1377" s="16">
        <f t="shared" si="21"/>
        <v>1.2838000000000001</v>
      </c>
    </row>
    <row r="1378" spans="1:3" ht="15.75" thickBot="1">
      <c r="A1378" s="20">
        <v>38447</v>
      </c>
      <c r="B1378" s="19">
        <v>1.2842</v>
      </c>
      <c r="C1378" s="16">
        <f t="shared" si="21"/>
        <v>1.2842</v>
      </c>
    </row>
    <row r="1379" spans="1:3" ht="15.75" thickBot="1">
      <c r="A1379" s="22">
        <v>38448</v>
      </c>
      <c r="B1379" s="21">
        <v>1.2867999999999999</v>
      </c>
      <c r="C1379" s="16">
        <f t="shared" si="21"/>
        <v>1.2867999999999999</v>
      </c>
    </row>
    <row r="1380" spans="1:3" ht="15.75" thickBot="1">
      <c r="A1380" s="20">
        <v>38449</v>
      </c>
      <c r="B1380" s="19">
        <v>1.2906</v>
      </c>
      <c r="C1380" s="16">
        <f t="shared" si="21"/>
        <v>1.2906</v>
      </c>
    </row>
    <row r="1381" spans="1:3" ht="15.75" thickBot="1">
      <c r="A1381" s="22">
        <v>38450</v>
      </c>
      <c r="B1381" s="21">
        <v>1.2911999999999999</v>
      </c>
      <c r="C1381" s="16">
        <f t="shared" si="21"/>
        <v>1.2911999999999999</v>
      </c>
    </row>
    <row r="1382" spans="1:3" ht="15.75" thickBot="1">
      <c r="A1382" s="20">
        <v>38453</v>
      </c>
      <c r="B1382" s="19">
        <v>1.2971999999999999</v>
      </c>
      <c r="C1382" s="16">
        <f t="shared" si="21"/>
        <v>1.2971999999999999</v>
      </c>
    </row>
    <row r="1383" spans="1:3" ht="15.75" thickBot="1">
      <c r="A1383" s="22">
        <v>38454</v>
      </c>
      <c r="B1383" s="21">
        <v>1.2873000000000001</v>
      </c>
      <c r="C1383" s="16">
        <f t="shared" si="21"/>
        <v>1.2873000000000001</v>
      </c>
    </row>
    <row r="1384" spans="1:3" ht="15.75" thickBot="1">
      <c r="A1384" s="20">
        <v>38455</v>
      </c>
      <c r="B1384" s="19">
        <v>1.2918000000000001</v>
      </c>
      <c r="C1384" s="16">
        <f t="shared" si="21"/>
        <v>1.2918000000000001</v>
      </c>
    </row>
    <row r="1385" spans="1:3" ht="15.75" thickBot="1">
      <c r="A1385" s="22">
        <v>38456</v>
      </c>
      <c r="B1385" s="21">
        <v>1.2819</v>
      </c>
      <c r="C1385" s="16">
        <f t="shared" si="21"/>
        <v>1.2819</v>
      </c>
    </row>
    <row r="1386" spans="1:3" ht="15.75" thickBot="1">
      <c r="A1386" s="20">
        <v>38457</v>
      </c>
      <c r="B1386" s="19">
        <v>1.2927999999999999</v>
      </c>
      <c r="C1386" s="16">
        <f t="shared" si="21"/>
        <v>1.2927999999999999</v>
      </c>
    </row>
    <row r="1387" spans="1:3" ht="15.75" thickBot="1">
      <c r="A1387" s="22">
        <v>38460</v>
      </c>
      <c r="B1387" s="21">
        <v>1.3037000000000001</v>
      </c>
      <c r="C1387" s="16">
        <f t="shared" si="21"/>
        <v>1.3037000000000001</v>
      </c>
    </row>
    <row r="1388" spans="1:3" ht="15.75" thickBot="1">
      <c r="A1388" s="20">
        <v>38461</v>
      </c>
      <c r="B1388" s="19">
        <v>1.3033999999999999</v>
      </c>
      <c r="C1388" s="16">
        <f t="shared" si="21"/>
        <v>1.3033999999999999</v>
      </c>
    </row>
    <row r="1389" spans="1:3" ht="15.75" thickBot="1">
      <c r="A1389" s="22">
        <v>38462</v>
      </c>
      <c r="B1389" s="21">
        <v>1.3080000000000001</v>
      </c>
      <c r="C1389" s="16">
        <f t="shared" si="21"/>
        <v>1.3080000000000001</v>
      </c>
    </row>
    <row r="1390" spans="1:3" ht="15.75" thickBot="1">
      <c r="A1390" s="20">
        <v>38463</v>
      </c>
      <c r="B1390" s="19">
        <v>1.3092999999999999</v>
      </c>
      <c r="C1390" s="16">
        <f t="shared" si="21"/>
        <v>1.3092999999999999</v>
      </c>
    </row>
    <row r="1391" spans="1:3" ht="15.75" thickBot="1">
      <c r="A1391" s="22">
        <v>38464</v>
      </c>
      <c r="B1391" s="21">
        <v>1.3068</v>
      </c>
      <c r="C1391" s="16">
        <f t="shared" si="21"/>
        <v>1.3068</v>
      </c>
    </row>
    <row r="1392" spans="1:3" ht="15.75" thickBot="1">
      <c r="A1392" s="20">
        <v>38467</v>
      </c>
      <c r="B1392" s="19">
        <v>1.2984</v>
      </c>
      <c r="C1392" s="16">
        <f t="shared" si="21"/>
        <v>1.2984</v>
      </c>
    </row>
    <row r="1393" spans="1:3" ht="15.75" thickBot="1">
      <c r="A1393" s="22">
        <v>38468</v>
      </c>
      <c r="B1393" s="21">
        <v>1.2964</v>
      </c>
      <c r="C1393" s="16">
        <f t="shared" si="21"/>
        <v>1.2964</v>
      </c>
    </row>
    <row r="1394" spans="1:3" ht="15.75" thickBot="1">
      <c r="A1394" s="20">
        <v>38469</v>
      </c>
      <c r="B1394" s="19">
        <v>1.2938000000000001</v>
      </c>
      <c r="C1394" s="16">
        <f t="shared" si="21"/>
        <v>1.2938000000000001</v>
      </c>
    </row>
    <row r="1395" spans="1:3" ht="15.75" thickBot="1">
      <c r="A1395" s="22">
        <v>38470</v>
      </c>
      <c r="B1395" s="21">
        <v>1.2916000000000001</v>
      </c>
      <c r="C1395" s="16">
        <f t="shared" si="21"/>
        <v>1.2916000000000001</v>
      </c>
    </row>
    <row r="1396" spans="1:3" ht="15.75" thickBot="1">
      <c r="A1396" s="20">
        <v>38471</v>
      </c>
      <c r="B1396" s="19">
        <v>1.2919</v>
      </c>
      <c r="C1396" s="16">
        <f t="shared" si="21"/>
        <v>1.2919</v>
      </c>
    </row>
    <row r="1397" spans="1:3" ht="15.75" thickBot="1">
      <c r="A1397" s="24" t="s">
        <v>474</v>
      </c>
      <c r="B1397" s="21">
        <v>1.2857000000000001</v>
      </c>
      <c r="C1397" s="16">
        <f t="shared" si="21"/>
        <v>1.2857000000000001</v>
      </c>
    </row>
    <row r="1398" spans="1:3" ht="15.75" thickBot="1">
      <c r="A1398" s="23" t="s">
        <v>473</v>
      </c>
      <c r="B1398" s="19">
        <v>1.2888999999999999</v>
      </c>
      <c r="C1398" s="16">
        <f t="shared" si="21"/>
        <v>1.2888999999999999</v>
      </c>
    </row>
    <row r="1399" spans="1:3" ht="15.75" thickBot="1">
      <c r="A1399" s="24" t="s">
        <v>472</v>
      </c>
      <c r="B1399" s="21">
        <v>1.2936000000000001</v>
      </c>
      <c r="C1399" s="16">
        <f t="shared" si="21"/>
        <v>1.2936000000000001</v>
      </c>
    </row>
    <row r="1400" spans="1:3" ht="15.75" thickBot="1">
      <c r="A1400" s="23" t="s">
        <v>471</v>
      </c>
      <c r="B1400" s="19">
        <v>1.2936000000000001</v>
      </c>
      <c r="C1400" s="16">
        <f t="shared" si="21"/>
        <v>1.2936000000000001</v>
      </c>
    </row>
    <row r="1401" spans="1:3" ht="15.75" thickBot="1">
      <c r="A1401" s="24" t="s">
        <v>470</v>
      </c>
      <c r="B1401" s="21">
        <v>1.2831999999999999</v>
      </c>
      <c r="C1401" s="16">
        <f t="shared" si="21"/>
        <v>1.2831999999999999</v>
      </c>
    </row>
    <row r="1402" spans="1:3" ht="15.75" thickBot="1">
      <c r="A1402" s="23" t="s">
        <v>469</v>
      </c>
      <c r="B1402" s="19">
        <v>1.2839</v>
      </c>
      <c r="C1402" s="16">
        <f t="shared" si="21"/>
        <v>1.2839</v>
      </c>
    </row>
    <row r="1403" spans="1:3" ht="15.75" thickBot="1">
      <c r="A1403" s="24" t="s">
        <v>468</v>
      </c>
      <c r="B1403" s="21">
        <v>1.2877000000000001</v>
      </c>
      <c r="C1403" s="16">
        <f t="shared" si="21"/>
        <v>1.2877000000000001</v>
      </c>
    </row>
    <row r="1404" spans="1:3" ht="15.75" thickBot="1">
      <c r="A1404" s="23" t="s">
        <v>467</v>
      </c>
      <c r="B1404" s="19">
        <v>1.2803</v>
      </c>
      <c r="C1404" s="16">
        <f t="shared" si="21"/>
        <v>1.2803</v>
      </c>
    </row>
    <row r="1405" spans="1:3" ht="15.75" thickBot="1">
      <c r="A1405" s="24" t="s">
        <v>466</v>
      </c>
      <c r="B1405" s="21">
        <v>1.2706</v>
      </c>
      <c r="C1405" s="16">
        <f t="shared" si="21"/>
        <v>1.2706</v>
      </c>
    </row>
    <row r="1406" spans="1:3" ht="15.75" thickBot="1">
      <c r="A1406" s="23" t="s">
        <v>465</v>
      </c>
      <c r="B1406" s="19">
        <v>1.2645</v>
      </c>
      <c r="C1406" s="16">
        <f t="shared" si="21"/>
        <v>1.2645</v>
      </c>
    </row>
    <row r="1407" spans="1:3" ht="15.75" thickBot="1">
      <c r="A1407" s="24" t="s">
        <v>464</v>
      </c>
      <c r="B1407" s="21">
        <v>1.2629999999999999</v>
      </c>
      <c r="C1407" s="16">
        <f t="shared" si="21"/>
        <v>1.2629999999999999</v>
      </c>
    </row>
    <row r="1408" spans="1:3" ht="15.75" thickBot="1">
      <c r="A1408" s="23" t="s">
        <v>463</v>
      </c>
      <c r="B1408" s="19">
        <v>1.2644</v>
      </c>
      <c r="C1408" s="16">
        <f t="shared" si="21"/>
        <v>1.2644</v>
      </c>
    </row>
    <row r="1409" spans="1:3" ht="15.75" thickBot="1">
      <c r="A1409" s="24" t="s">
        <v>462</v>
      </c>
      <c r="B1409" s="21">
        <v>1.266</v>
      </c>
      <c r="C1409" s="16">
        <f t="shared" si="21"/>
        <v>1.266</v>
      </c>
    </row>
    <row r="1410" spans="1:3" ht="15.75" thickBot="1">
      <c r="A1410" s="23" t="s">
        <v>461</v>
      </c>
      <c r="B1410" s="19">
        <v>1.2627999999999999</v>
      </c>
      <c r="C1410" s="16">
        <f t="shared" si="21"/>
        <v>1.2627999999999999</v>
      </c>
    </row>
    <row r="1411" spans="1:3" ht="15.75" thickBot="1">
      <c r="A1411" s="24" t="s">
        <v>460</v>
      </c>
      <c r="B1411" s="21">
        <v>1.2553000000000001</v>
      </c>
      <c r="C1411" s="16">
        <f t="shared" si="21"/>
        <v>1.2553000000000001</v>
      </c>
    </row>
    <row r="1412" spans="1:3" ht="15.75" thickBot="1">
      <c r="A1412" s="23" t="s">
        <v>459</v>
      </c>
      <c r="B1412" s="19">
        <v>1.2575000000000001</v>
      </c>
      <c r="C1412" s="16">
        <f t="shared" si="21"/>
        <v>1.2575000000000001</v>
      </c>
    </row>
    <row r="1413" spans="1:3" ht="15.75" thickBot="1">
      <c r="A1413" s="24" t="s">
        <v>458</v>
      </c>
      <c r="B1413" s="21">
        <v>1.2587999999999999</v>
      </c>
      <c r="C1413" s="16">
        <f t="shared" si="21"/>
        <v>1.2587999999999999</v>
      </c>
    </row>
    <row r="1414" spans="1:3" ht="15.75" thickBot="1">
      <c r="A1414" s="23" t="s">
        <v>457</v>
      </c>
      <c r="B1414" s="19">
        <v>1.2602</v>
      </c>
      <c r="C1414" s="16">
        <f t="shared" si="21"/>
        <v>1.2602</v>
      </c>
    </row>
    <row r="1415" spans="1:3" ht="15.75" thickBot="1">
      <c r="A1415" s="24" t="s">
        <v>456</v>
      </c>
      <c r="B1415" s="21">
        <v>1.2517</v>
      </c>
      <c r="C1415" s="16">
        <f t="shared" ref="C1415:C1478" si="22">IF(ISNUMBER(B1415),B1415,"")</f>
        <v>1.2517</v>
      </c>
    </row>
    <row r="1416" spans="1:3" ht="15.75" thickBot="1">
      <c r="A1416" s="23" t="s">
        <v>455</v>
      </c>
      <c r="B1416" s="19">
        <v>1.2567999999999999</v>
      </c>
      <c r="C1416" s="16">
        <f t="shared" si="22"/>
        <v>1.2567999999999999</v>
      </c>
    </row>
    <row r="1417" spans="1:3" ht="15.75" thickBot="1">
      <c r="A1417" s="24" t="s">
        <v>454</v>
      </c>
      <c r="B1417" s="21" t="s">
        <v>53</v>
      </c>
      <c r="C1417" s="16" t="str">
        <f t="shared" si="22"/>
        <v/>
      </c>
    </row>
    <row r="1418" spans="1:3" ht="15.75" thickBot="1">
      <c r="A1418" s="23" t="s">
        <v>453</v>
      </c>
      <c r="B1418" s="19">
        <v>1.2349000000000001</v>
      </c>
      <c r="C1418" s="16">
        <f t="shared" si="22"/>
        <v>1.2349000000000001</v>
      </c>
    </row>
    <row r="1419" spans="1:3" ht="15.75" thickBot="1">
      <c r="A1419" s="22">
        <v>38504</v>
      </c>
      <c r="B1419" s="21">
        <v>1.2232000000000001</v>
      </c>
      <c r="C1419" s="16">
        <f t="shared" si="22"/>
        <v>1.2232000000000001</v>
      </c>
    </row>
    <row r="1420" spans="1:3" ht="15.75" thickBot="1">
      <c r="A1420" s="20">
        <v>38505</v>
      </c>
      <c r="B1420" s="19">
        <v>1.2265999999999999</v>
      </c>
      <c r="C1420" s="16">
        <f t="shared" si="22"/>
        <v>1.2265999999999999</v>
      </c>
    </row>
    <row r="1421" spans="1:3" ht="15.75" thickBot="1">
      <c r="A1421" s="22">
        <v>38506</v>
      </c>
      <c r="B1421" s="21">
        <v>1.2226999999999999</v>
      </c>
      <c r="C1421" s="16">
        <f t="shared" si="22"/>
        <v>1.2226999999999999</v>
      </c>
    </row>
    <row r="1422" spans="1:3" ht="15.75" thickBot="1">
      <c r="A1422" s="20">
        <v>38509</v>
      </c>
      <c r="B1422" s="19">
        <v>1.2267999999999999</v>
      </c>
      <c r="C1422" s="16">
        <f t="shared" si="22"/>
        <v>1.2267999999999999</v>
      </c>
    </row>
    <row r="1423" spans="1:3" ht="15.75" thickBot="1">
      <c r="A1423" s="22">
        <v>38510</v>
      </c>
      <c r="B1423" s="21">
        <v>1.2277</v>
      </c>
      <c r="C1423" s="16">
        <f t="shared" si="22"/>
        <v>1.2277</v>
      </c>
    </row>
    <row r="1424" spans="1:3" ht="15.75" thickBot="1">
      <c r="A1424" s="20">
        <v>38511</v>
      </c>
      <c r="B1424" s="19">
        <v>1.232</v>
      </c>
      <c r="C1424" s="16">
        <f t="shared" si="22"/>
        <v>1.232</v>
      </c>
    </row>
    <row r="1425" spans="1:3" ht="15.75" thickBot="1">
      <c r="A1425" s="22">
        <v>38512</v>
      </c>
      <c r="B1425" s="21">
        <v>1.2216</v>
      </c>
      <c r="C1425" s="16">
        <f t="shared" si="22"/>
        <v>1.2216</v>
      </c>
    </row>
    <row r="1426" spans="1:3" ht="15.75" thickBot="1">
      <c r="A1426" s="20">
        <v>38513</v>
      </c>
      <c r="B1426" s="19">
        <v>1.2126999999999999</v>
      </c>
      <c r="C1426" s="16">
        <f t="shared" si="22"/>
        <v>1.2126999999999999</v>
      </c>
    </row>
    <row r="1427" spans="1:3" ht="15.75" thickBot="1">
      <c r="A1427" s="22">
        <v>38516</v>
      </c>
      <c r="B1427" s="21">
        <v>1.2035</v>
      </c>
      <c r="C1427" s="16">
        <f t="shared" si="22"/>
        <v>1.2035</v>
      </c>
    </row>
    <row r="1428" spans="1:3" ht="15.75" thickBot="1">
      <c r="A1428" s="20">
        <v>38517</v>
      </c>
      <c r="B1428" s="19">
        <v>1.2038</v>
      </c>
      <c r="C1428" s="16">
        <f t="shared" si="22"/>
        <v>1.2038</v>
      </c>
    </row>
    <row r="1429" spans="1:3" ht="15.75" thickBot="1">
      <c r="A1429" s="22">
        <v>38518</v>
      </c>
      <c r="B1429" s="21">
        <v>1.2105999999999999</v>
      </c>
      <c r="C1429" s="16">
        <f t="shared" si="22"/>
        <v>1.2105999999999999</v>
      </c>
    </row>
    <row r="1430" spans="1:3" ht="15.75" thickBot="1">
      <c r="A1430" s="20">
        <v>38519</v>
      </c>
      <c r="B1430" s="19">
        <v>1.2089000000000001</v>
      </c>
      <c r="C1430" s="16">
        <f t="shared" si="22"/>
        <v>1.2089000000000001</v>
      </c>
    </row>
    <row r="1431" spans="1:3" ht="15.75" thickBot="1">
      <c r="A1431" s="22">
        <v>38520</v>
      </c>
      <c r="B1431" s="21">
        <v>1.224</v>
      </c>
      <c r="C1431" s="16">
        <f t="shared" si="22"/>
        <v>1.224</v>
      </c>
    </row>
    <row r="1432" spans="1:3" ht="15.75" thickBot="1">
      <c r="A1432" s="20">
        <v>38523</v>
      </c>
      <c r="B1432" s="19">
        <v>1.214</v>
      </c>
      <c r="C1432" s="16">
        <f t="shared" si="22"/>
        <v>1.214</v>
      </c>
    </row>
    <row r="1433" spans="1:3" ht="15.75" thickBot="1">
      <c r="A1433" s="22">
        <v>38524</v>
      </c>
      <c r="B1433" s="21">
        <v>1.2134</v>
      </c>
      <c r="C1433" s="16">
        <f t="shared" si="22"/>
        <v>1.2134</v>
      </c>
    </row>
    <row r="1434" spans="1:3" ht="15.75" thickBot="1">
      <c r="A1434" s="20">
        <v>38525</v>
      </c>
      <c r="B1434" s="19">
        <v>1.2130000000000001</v>
      </c>
      <c r="C1434" s="16">
        <f t="shared" si="22"/>
        <v>1.2130000000000001</v>
      </c>
    </row>
    <row r="1435" spans="1:3" ht="15.75" thickBot="1">
      <c r="A1435" s="22">
        <v>38526</v>
      </c>
      <c r="B1435" s="21">
        <v>1.2054</v>
      </c>
      <c r="C1435" s="16">
        <f t="shared" si="22"/>
        <v>1.2054</v>
      </c>
    </row>
    <row r="1436" spans="1:3" ht="15.75" thickBot="1">
      <c r="A1436" s="20">
        <v>38527</v>
      </c>
      <c r="B1436" s="19">
        <v>1.2088000000000001</v>
      </c>
      <c r="C1436" s="16">
        <f t="shared" si="22"/>
        <v>1.2088000000000001</v>
      </c>
    </row>
    <row r="1437" spans="1:3" ht="15.75" thickBot="1">
      <c r="A1437" s="22">
        <v>38530</v>
      </c>
      <c r="B1437" s="21">
        <v>1.2152000000000001</v>
      </c>
      <c r="C1437" s="16">
        <f t="shared" si="22"/>
        <v>1.2152000000000001</v>
      </c>
    </row>
    <row r="1438" spans="1:3" ht="15.75" thickBot="1">
      <c r="A1438" s="20">
        <v>38531</v>
      </c>
      <c r="B1438" s="19">
        <v>1.2078</v>
      </c>
      <c r="C1438" s="16">
        <f t="shared" si="22"/>
        <v>1.2078</v>
      </c>
    </row>
    <row r="1439" spans="1:3" ht="15.75" thickBot="1">
      <c r="A1439" s="22">
        <v>38532</v>
      </c>
      <c r="B1439" s="21">
        <v>1.2101</v>
      </c>
      <c r="C1439" s="16">
        <f t="shared" si="22"/>
        <v>1.2101</v>
      </c>
    </row>
    <row r="1440" spans="1:3" ht="15.75" thickBot="1">
      <c r="A1440" s="20">
        <v>38533</v>
      </c>
      <c r="B1440" s="19">
        <v>1.2098</v>
      </c>
      <c r="C1440" s="16">
        <f t="shared" si="22"/>
        <v>1.2098</v>
      </c>
    </row>
    <row r="1441" spans="1:3" ht="15.75" thickBot="1">
      <c r="A1441" s="22">
        <v>38534</v>
      </c>
      <c r="B1441" s="21">
        <v>1.1957</v>
      </c>
      <c r="C1441" s="16">
        <f t="shared" si="22"/>
        <v>1.1957</v>
      </c>
    </row>
    <row r="1442" spans="1:3" ht="15.75" thickBot="1">
      <c r="A1442" s="20">
        <v>38537</v>
      </c>
      <c r="B1442" s="19" t="s">
        <v>53</v>
      </c>
      <c r="C1442" s="16" t="str">
        <f t="shared" si="22"/>
        <v/>
      </c>
    </row>
    <row r="1443" spans="1:3" ht="15.75" thickBot="1">
      <c r="A1443" s="22">
        <v>38538</v>
      </c>
      <c r="B1443" s="21">
        <v>1.1917</v>
      </c>
      <c r="C1443" s="16">
        <f t="shared" si="22"/>
        <v>1.1917</v>
      </c>
    </row>
    <row r="1444" spans="1:3" ht="15.75" thickBot="1">
      <c r="A1444" s="20">
        <v>38539</v>
      </c>
      <c r="B1444" s="19">
        <v>1.1918</v>
      </c>
      <c r="C1444" s="16">
        <f t="shared" si="22"/>
        <v>1.1918</v>
      </c>
    </row>
    <row r="1445" spans="1:3" ht="15.75" thickBot="1">
      <c r="A1445" s="22">
        <v>38540</v>
      </c>
      <c r="B1445" s="21">
        <v>1.1928000000000001</v>
      </c>
      <c r="C1445" s="16">
        <f t="shared" si="22"/>
        <v>1.1928000000000001</v>
      </c>
    </row>
    <row r="1446" spans="1:3" ht="15.75" thickBot="1">
      <c r="A1446" s="20">
        <v>38541</v>
      </c>
      <c r="B1446" s="19">
        <v>1.1934</v>
      </c>
      <c r="C1446" s="16">
        <f t="shared" si="22"/>
        <v>1.1934</v>
      </c>
    </row>
    <row r="1447" spans="1:3" ht="15.75" thickBot="1">
      <c r="A1447" s="22">
        <v>38544</v>
      </c>
      <c r="B1447" s="21">
        <v>1.2065999999999999</v>
      </c>
      <c r="C1447" s="16">
        <f t="shared" si="22"/>
        <v>1.2065999999999999</v>
      </c>
    </row>
    <row r="1448" spans="1:3" ht="15.75" thickBot="1">
      <c r="A1448" s="20">
        <v>38545</v>
      </c>
      <c r="B1448" s="19">
        <v>1.22</v>
      </c>
      <c r="C1448" s="16">
        <f t="shared" si="22"/>
        <v>1.22</v>
      </c>
    </row>
    <row r="1449" spans="1:3" ht="15.75" thickBot="1">
      <c r="A1449" s="22">
        <v>38546</v>
      </c>
      <c r="B1449" s="21">
        <v>1.2090000000000001</v>
      </c>
      <c r="C1449" s="16">
        <f t="shared" si="22"/>
        <v>1.2090000000000001</v>
      </c>
    </row>
    <row r="1450" spans="1:3" ht="15.75" thickBot="1">
      <c r="A1450" s="20">
        <v>38547</v>
      </c>
      <c r="B1450" s="19">
        <v>1.2089000000000001</v>
      </c>
      <c r="C1450" s="16">
        <f t="shared" si="22"/>
        <v>1.2089000000000001</v>
      </c>
    </row>
    <row r="1451" spans="1:3" ht="15.75" thickBot="1">
      <c r="A1451" s="22">
        <v>38548</v>
      </c>
      <c r="B1451" s="21">
        <v>1.2037</v>
      </c>
      <c r="C1451" s="16">
        <f t="shared" si="22"/>
        <v>1.2037</v>
      </c>
    </row>
    <row r="1452" spans="1:3" ht="15.75" thickBot="1">
      <c r="A1452" s="20">
        <v>38551</v>
      </c>
      <c r="B1452" s="19">
        <v>1.2077</v>
      </c>
      <c r="C1452" s="16">
        <f t="shared" si="22"/>
        <v>1.2077</v>
      </c>
    </row>
    <row r="1453" spans="1:3" ht="15.75" thickBot="1">
      <c r="A1453" s="22">
        <v>38552</v>
      </c>
      <c r="B1453" s="21">
        <v>1.2000999999999999</v>
      </c>
      <c r="C1453" s="16">
        <f t="shared" si="22"/>
        <v>1.2000999999999999</v>
      </c>
    </row>
    <row r="1454" spans="1:3" ht="15.75" thickBot="1">
      <c r="A1454" s="20">
        <v>38553</v>
      </c>
      <c r="B1454" s="19">
        <v>1.2045999999999999</v>
      </c>
      <c r="C1454" s="16">
        <f t="shared" si="22"/>
        <v>1.2045999999999999</v>
      </c>
    </row>
    <row r="1455" spans="1:3" ht="15.75" thickBot="1">
      <c r="A1455" s="22">
        <v>38554</v>
      </c>
      <c r="B1455" s="21">
        <v>1.2113</v>
      </c>
      <c r="C1455" s="16">
        <f t="shared" si="22"/>
        <v>1.2113</v>
      </c>
    </row>
    <row r="1456" spans="1:3" ht="15.75" thickBot="1">
      <c r="A1456" s="20">
        <v>38555</v>
      </c>
      <c r="B1456" s="19">
        <v>1.2079</v>
      </c>
      <c r="C1456" s="16">
        <f t="shared" si="22"/>
        <v>1.2079</v>
      </c>
    </row>
    <row r="1457" spans="1:3" ht="15.75" thickBot="1">
      <c r="A1457" s="22">
        <v>38558</v>
      </c>
      <c r="B1457" s="21">
        <v>1.2054</v>
      </c>
      <c r="C1457" s="16">
        <f t="shared" si="22"/>
        <v>1.2054</v>
      </c>
    </row>
    <row r="1458" spans="1:3" ht="15.75" thickBot="1">
      <c r="A1458" s="20">
        <v>38559</v>
      </c>
      <c r="B1458" s="19">
        <v>1.2007000000000001</v>
      </c>
      <c r="C1458" s="16">
        <f t="shared" si="22"/>
        <v>1.2007000000000001</v>
      </c>
    </row>
    <row r="1459" spans="1:3" ht="15.75" thickBot="1">
      <c r="A1459" s="22">
        <v>38560</v>
      </c>
      <c r="B1459" s="21">
        <v>1.2048000000000001</v>
      </c>
      <c r="C1459" s="16">
        <f t="shared" si="22"/>
        <v>1.2048000000000001</v>
      </c>
    </row>
    <row r="1460" spans="1:3" ht="15.75" thickBot="1">
      <c r="A1460" s="20">
        <v>38561</v>
      </c>
      <c r="B1460" s="19">
        <v>1.2121</v>
      </c>
      <c r="C1460" s="16">
        <f t="shared" si="22"/>
        <v>1.2121</v>
      </c>
    </row>
    <row r="1461" spans="1:3" ht="15.75" thickBot="1">
      <c r="A1461" s="22">
        <v>38562</v>
      </c>
      <c r="B1461" s="21">
        <v>1.2129000000000001</v>
      </c>
      <c r="C1461" s="16">
        <f t="shared" si="22"/>
        <v>1.2129000000000001</v>
      </c>
    </row>
    <row r="1462" spans="1:3" ht="15.75" thickBot="1">
      <c r="A1462" s="20">
        <v>38565</v>
      </c>
      <c r="B1462" s="19">
        <v>1.2195</v>
      </c>
      <c r="C1462" s="16">
        <f t="shared" si="22"/>
        <v>1.2195</v>
      </c>
    </row>
    <row r="1463" spans="1:3" ht="15.75" thickBot="1">
      <c r="A1463" s="22">
        <v>38566</v>
      </c>
      <c r="B1463" s="21">
        <v>1.2209000000000001</v>
      </c>
      <c r="C1463" s="16">
        <f t="shared" si="22"/>
        <v>1.2209000000000001</v>
      </c>
    </row>
    <row r="1464" spans="1:3" ht="15.75" thickBot="1">
      <c r="A1464" s="20">
        <v>38567</v>
      </c>
      <c r="B1464" s="19">
        <v>1.2337</v>
      </c>
      <c r="C1464" s="16">
        <f t="shared" si="22"/>
        <v>1.2337</v>
      </c>
    </row>
    <row r="1465" spans="1:3" ht="15.75" thickBot="1">
      <c r="A1465" s="22">
        <v>38568</v>
      </c>
      <c r="B1465" s="21">
        <v>1.2383</v>
      </c>
      <c r="C1465" s="16">
        <f t="shared" si="22"/>
        <v>1.2383</v>
      </c>
    </row>
    <row r="1466" spans="1:3" ht="15.75" thickBot="1">
      <c r="A1466" s="20">
        <v>38569</v>
      </c>
      <c r="B1466" s="19">
        <v>1.2326999999999999</v>
      </c>
      <c r="C1466" s="16">
        <f t="shared" si="22"/>
        <v>1.2326999999999999</v>
      </c>
    </row>
    <row r="1467" spans="1:3" ht="15.75" thickBot="1">
      <c r="A1467" s="22">
        <v>38572</v>
      </c>
      <c r="B1467" s="21">
        <v>1.2361</v>
      </c>
      <c r="C1467" s="16">
        <f t="shared" si="22"/>
        <v>1.2361</v>
      </c>
    </row>
    <row r="1468" spans="1:3" ht="15.75" thickBot="1">
      <c r="A1468" s="20">
        <v>38573</v>
      </c>
      <c r="B1468" s="19">
        <v>1.2346999999999999</v>
      </c>
      <c r="C1468" s="16">
        <f t="shared" si="22"/>
        <v>1.2346999999999999</v>
      </c>
    </row>
    <row r="1469" spans="1:3" ht="15.75" thickBot="1">
      <c r="A1469" s="22">
        <v>38574</v>
      </c>
      <c r="B1469" s="21">
        <v>1.2344999999999999</v>
      </c>
      <c r="C1469" s="16">
        <f t="shared" si="22"/>
        <v>1.2344999999999999</v>
      </c>
    </row>
    <row r="1470" spans="1:3" ht="15.75" thickBot="1">
      <c r="A1470" s="20">
        <v>38575</v>
      </c>
      <c r="B1470" s="19">
        <v>1.2434000000000001</v>
      </c>
      <c r="C1470" s="16">
        <f t="shared" si="22"/>
        <v>1.2434000000000001</v>
      </c>
    </row>
    <row r="1471" spans="1:3" ht="15.75" thickBot="1">
      <c r="A1471" s="22">
        <v>38576</v>
      </c>
      <c r="B1471" s="21">
        <v>1.2427999999999999</v>
      </c>
      <c r="C1471" s="16">
        <f t="shared" si="22"/>
        <v>1.2427999999999999</v>
      </c>
    </row>
    <row r="1472" spans="1:3" ht="15.75" thickBot="1">
      <c r="A1472" s="20">
        <v>38579</v>
      </c>
      <c r="B1472" s="19">
        <v>1.2362</v>
      </c>
      <c r="C1472" s="16">
        <f t="shared" si="22"/>
        <v>1.2362</v>
      </c>
    </row>
    <row r="1473" spans="1:3" ht="15.75" thickBot="1">
      <c r="A1473" s="22">
        <v>38580</v>
      </c>
      <c r="B1473" s="21">
        <v>1.2342</v>
      </c>
      <c r="C1473" s="16">
        <f t="shared" si="22"/>
        <v>1.2342</v>
      </c>
    </row>
    <row r="1474" spans="1:3" ht="15.75" thickBot="1">
      <c r="A1474" s="20">
        <v>38581</v>
      </c>
      <c r="B1474" s="19">
        <v>1.2290000000000001</v>
      </c>
      <c r="C1474" s="16">
        <f t="shared" si="22"/>
        <v>1.2290000000000001</v>
      </c>
    </row>
    <row r="1475" spans="1:3" ht="15.75" thickBot="1">
      <c r="A1475" s="22">
        <v>38582</v>
      </c>
      <c r="B1475" s="21">
        <v>1.2178</v>
      </c>
      <c r="C1475" s="16">
        <f t="shared" si="22"/>
        <v>1.2178</v>
      </c>
    </row>
    <row r="1476" spans="1:3" ht="15.75" thickBot="1">
      <c r="A1476" s="20">
        <v>38583</v>
      </c>
      <c r="B1476" s="19">
        <v>1.2146999999999999</v>
      </c>
      <c r="C1476" s="16">
        <f t="shared" si="22"/>
        <v>1.2146999999999999</v>
      </c>
    </row>
    <row r="1477" spans="1:3" ht="15.75" thickBot="1">
      <c r="A1477" s="22">
        <v>38586</v>
      </c>
      <c r="B1477" s="21">
        <v>1.2235</v>
      </c>
      <c r="C1477" s="16">
        <f t="shared" si="22"/>
        <v>1.2235</v>
      </c>
    </row>
    <row r="1478" spans="1:3" ht="15.75" thickBot="1">
      <c r="A1478" s="20">
        <v>38587</v>
      </c>
      <c r="B1478" s="19">
        <v>1.2213000000000001</v>
      </c>
      <c r="C1478" s="16">
        <f t="shared" si="22"/>
        <v>1.2213000000000001</v>
      </c>
    </row>
    <row r="1479" spans="1:3" ht="15.75" thickBot="1">
      <c r="A1479" s="22">
        <v>38588</v>
      </c>
      <c r="B1479" s="21">
        <v>1.2239</v>
      </c>
      <c r="C1479" s="16">
        <f t="shared" ref="C1479:C1542" si="23">IF(ISNUMBER(B1479),B1479,"")</f>
        <v>1.2239</v>
      </c>
    </row>
    <row r="1480" spans="1:3" ht="15.75" thickBot="1">
      <c r="A1480" s="20">
        <v>38589</v>
      </c>
      <c r="B1480" s="19">
        <v>1.2311000000000001</v>
      </c>
      <c r="C1480" s="16">
        <f t="shared" si="23"/>
        <v>1.2311000000000001</v>
      </c>
    </row>
    <row r="1481" spans="1:3" ht="15.75" thickBot="1">
      <c r="A1481" s="22">
        <v>38590</v>
      </c>
      <c r="B1481" s="21">
        <v>1.2323999999999999</v>
      </c>
      <c r="C1481" s="16">
        <f t="shared" si="23"/>
        <v>1.2323999999999999</v>
      </c>
    </row>
    <row r="1482" spans="1:3" ht="15.75" thickBot="1">
      <c r="A1482" s="20">
        <v>38593</v>
      </c>
      <c r="B1482" s="19">
        <v>1.2248000000000001</v>
      </c>
      <c r="C1482" s="16">
        <f t="shared" si="23"/>
        <v>1.2248000000000001</v>
      </c>
    </row>
    <row r="1483" spans="1:3" ht="15.75" thickBot="1">
      <c r="A1483" s="22">
        <v>38594</v>
      </c>
      <c r="B1483" s="21">
        <v>1.2203999999999999</v>
      </c>
      <c r="C1483" s="16">
        <f t="shared" si="23"/>
        <v>1.2203999999999999</v>
      </c>
    </row>
    <row r="1484" spans="1:3" ht="15.75" thickBot="1">
      <c r="A1484" s="20">
        <v>38595</v>
      </c>
      <c r="B1484" s="19">
        <v>1.2330000000000001</v>
      </c>
      <c r="C1484" s="16">
        <f t="shared" si="23"/>
        <v>1.2330000000000001</v>
      </c>
    </row>
    <row r="1485" spans="1:3" ht="15.75" thickBot="1">
      <c r="A1485" s="22">
        <v>38596</v>
      </c>
      <c r="B1485" s="21">
        <v>1.2446999999999999</v>
      </c>
      <c r="C1485" s="16">
        <f t="shared" si="23"/>
        <v>1.2446999999999999</v>
      </c>
    </row>
    <row r="1486" spans="1:3" ht="15.75" thickBot="1">
      <c r="A1486" s="20">
        <v>38597</v>
      </c>
      <c r="B1486" s="19">
        <v>1.2538</v>
      </c>
      <c r="C1486" s="16">
        <f t="shared" si="23"/>
        <v>1.2538</v>
      </c>
    </row>
    <row r="1487" spans="1:3" ht="15.75" thickBot="1">
      <c r="A1487" s="22">
        <v>38600</v>
      </c>
      <c r="B1487" s="21" t="s">
        <v>53</v>
      </c>
      <c r="C1487" s="16" t="str">
        <f t="shared" si="23"/>
        <v/>
      </c>
    </row>
    <row r="1488" spans="1:3" ht="15.75" thickBot="1">
      <c r="A1488" s="20">
        <v>38601</v>
      </c>
      <c r="B1488" s="19">
        <v>1.2483</v>
      </c>
      <c r="C1488" s="16">
        <f t="shared" si="23"/>
        <v>1.2483</v>
      </c>
    </row>
    <row r="1489" spans="1:3" ht="15.75" thickBot="1">
      <c r="A1489" s="22">
        <v>38602</v>
      </c>
      <c r="B1489" s="21">
        <v>1.2439</v>
      </c>
      <c r="C1489" s="16">
        <f t="shared" si="23"/>
        <v>1.2439</v>
      </c>
    </row>
    <row r="1490" spans="1:3" ht="15.75" thickBot="1">
      <c r="A1490" s="20">
        <v>38603</v>
      </c>
      <c r="B1490" s="19">
        <v>1.24</v>
      </c>
      <c r="C1490" s="16">
        <f t="shared" si="23"/>
        <v>1.24</v>
      </c>
    </row>
    <row r="1491" spans="1:3" ht="15.75" thickBot="1">
      <c r="A1491" s="22">
        <v>38604</v>
      </c>
      <c r="B1491" s="21">
        <v>1.2433000000000001</v>
      </c>
      <c r="C1491" s="16">
        <f t="shared" si="23"/>
        <v>1.2433000000000001</v>
      </c>
    </row>
    <row r="1492" spans="1:3" ht="15.75" thickBot="1">
      <c r="A1492" s="20">
        <v>38607</v>
      </c>
      <c r="B1492" s="19">
        <v>1.2287999999999999</v>
      </c>
      <c r="C1492" s="16">
        <f t="shared" si="23"/>
        <v>1.2287999999999999</v>
      </c>
    </row>
    <row r="1493" spans="1:3" ht="15.75" thickBot="1">
      <c r="A1493" s="22">
        <v>38608</v>
      </c>
      <c r="B1493" s="21">
        <v>1.2262999999999999</v>
      </c>
      <c r="C1493" s="16">
        <f t="shared" si="23"/>
        <v>1.2262999999999999</v>
      </c>
    </row>
    <row r="1494" spans="1:3" ht="15.75" thickBot="1">
      <c r="A1494" s="20">
        <v>38609</v>
      </c>
      <c r="B1494" s="19">
        <v>1.2282</v>
      </c>
      <c r="C1494" s="16">
        <f t="shared" si="23"/>
        <v>1.2282</v>
      </c>
    </row>
    <row r="1495" spans="1:3" ht="15.75" thickBot="1">
      <c r="A1495" s="22">
        <v>38610</v>
      </c>
      <c r="B1495" s="21">
        <v>1.2216</v>
      </c>
      <c r="C1495" s="16">
        <f t="shared" si="23"/>
        <v>1.2216</v>
      </c>
    </row>
    <row r="1496" spans="1:3" ht="15.75" thickBot="1">
      <c r="A1496" s="20">
        <v>38611</v>
      </c>
      <c r="B1496" s="19">
        <v>1.2214</v>
      </c>
      <c r="C1496" s="16">
        <f t="shared" si="23"/>
        <v>1.2214</v>
      </c>
    </row>
    <row r="1497" spans="1:3" ht="15.75" thickBot="1">
      <c r="A1497" s="22">
        <v>38614</v>
      </c>
      <c r="B1497" s="21">
        <v>1.2153</v>
      </c>
      <c r="C1497" s="16">
        <f t="shared" si="23"/>
        <v>1.2153</v>
      </c>
    </row>
    <row r="1498" spans="1:3" ht="15.75" thickBot="1">
      <c r="A1498" s="20">
        <v>38615</v>
      </c>
      <c r="B1498" s="19">
        <v>1.2177</v>
      </c>
      <c r="C1498" s="16">
        <f t="shared" si="23"/>
        <v>1.2177</v>
      </c>
    </row>
    <row r="1499" spans="1:3" ht="15.75" thickBot="1">
      <c r="A1499" s="22">
        <v>38616</v>
      </c>
      <c r="B1499" s="21">
        <v>1.2208000000000001</v>
      </c>
      <c r="C1499" s="16">
        <f t="shared" si="23"/>
        <v>1.2208000000000001</v>
      </c>
    </row>
    <row r="1500" spans="1:3" ht="15.75" thickBot="1">
      <c r="A1500" s="20">
        <v>38617</v>
      </c>
      <c r="B1500" s="19">
        <v>1.2153</v>
      </c>
      <c r="C1500" s="16">
        <f t="shared" si="23"/>
        <v>1.2153</v>
      </c>
    </row>
    <row r="1501" spans="1:3" ht="15.75" thickBot="1">
      <c r="A1501" s="22">
        <v>38618</v>
      </c>
      <c r="B1501" s="21">
        <v>1.2077</v>
      </c>
      <c r="C1501" s="16">
        <f t="shared" si="23"/>
        <v>1.2077</v>
      </c>
    </row>
    <row r="1502" spans="1:3" ht="15.75" thickBot="1">
      <c r="A1502" s="20">
        <v>38621</v>
      </c>
      <c r="B1502" s="19">
        <v>1.2036</v>
      </c>
      <c r="C1502" s="16">
        <f t="shared" si="23"/>
        <v>1.2036</v>
      </c>
    </row>
    <row r="1503" spans="1:3" ht="15.75" thickBot="1">
      <c r="A1503" s="22">
        <v>38622</v>
      </c>
      <c r="B1503" s="21">
        <v>1.2011000000000001</v>
      </c>
      <c r="C1503" s="16">
        <f t="shared" si="23"/>
        <v>1.2011000000000001</v>
      </c>
    </row>
    <row r="1504" spans="1:3" ht="15.75" thickBot="1">
      <c r="A1504" s="20">
        <v>38623</v>
      </c>
      <c r="B1504" s="19">
        <v>1.2016</v>
      </c>
      <c r="C1504" s="16">
        <f t="shared" si="23"/>
        <v>1.2016</v>
      </c>
    </row>
    <row r="1505" spans="1:3" ht="15.75" thickBot="1">
      <c r="A1505" s="22">
        <v>38624</v>
      </c>
      <c r="B1505" s="21">
        <v>1.202</v>
      </c>
      <c r="C1505" s="16">
        <f t="shared" si="23"/>
        <v>1.202</v>
      </c>
    </row>
    <row r="1506" spans="1:3" ht="15.75" thickBot="1">
      <c r="A1506" s="20">
        <v>38625</v>
      </c>
      <c r="B1506" s="19">
        <v>1.2058</v>
      </c>
      <c r="C1506" s="16">
        <f t="shared" si="23"/>
        <v>1.2058</v>
      </c>
    </row>
    <row r="1507" spans="1:3" ht="15.75" thickBot="1">
      <c r="A1507" s="24" t="s">
        <v>452</v>
      </c>
      <c r="B1507" s="21">
        <v>1.1914</v>
      </c>
      <c r="C1507" s="16">
        <f t="shared" si="23"/>
        <v>1.1914</v>
      </c>
    </row>
    <row r="1508" spans="1:3" ht="15.75" thickBot="1">
      <c r="A1508" s="23" t="s">
        <v>451</v>
      </c>
      <c r="B1508" s="19">
        <v>1.1918</v>
      </c>
      <c r="C1508" s="16">
        <f t="shared" si="23"/>
        <v>1.1918</v>
      </c>
    </row>
    <row r="1509" spans="1:3" ht="15.75" thickBot="1">
      <c r="A1509" s="24" t="s">
        <v>450</v>
      </c>
      <c r="B1509" s="21">
        <v>1.1983999999999999</v>
      </c>
      <c r="C1509" s="16">
        <f t="shared" si="23"/>
        <v>1.1983999999999999</v>
      </c>
    </row>
    <row r="1510" spans="1:3" ht="15.75" thickBot="1">
      <c r="A1510" s="23" t="s">
        <v>449</v>
      </c>
      <c r="B1510" s="19">
        <v>1.2133</v>
      </c>
      <c r="C1510" s="16">
        <f t="shared" si="23"/>
        <v>1.2133</v>
      </c>
    </row>
    <row r="1511" spans="1:3" ht="15.75" thickBot="1">
      <c r="A1511" s="24" t="s">
        <v>448</v>
      </c>
      <c r="B1511" s="21">
        <v>1.2115</v>
      </c>
      <c r="C1511" s="16">
        <f t="shared" si="23"/>
        <v>1.2115</v>
      </c>
    </row>
    <row r="1512" spans="1:3" ht="15.75" thickBot="1">
      <c r="A1512" s="23" t="s">
        <v>447</v>
      </c>
      <c r="B1512" s="19" t="s">
        <v>53</v>
      </c>
      <c r="C1512" s="16" t="str">
        <f t="shared" si="23"/>
        <v/>
      </c>
    </row>
    <row r="1513" spans="1:3" ht="15.75" thickBot="1">
      <c r="A1513" s="24" t="s">
        <v>446</v>
      </c>
      <c r="B1513" s="21">
        <v>1.2015</v>
      </c>
      <c r="C1513" s="16">
        <f t="shared" si="23"/>
        <v>1.2015</v>
      </c>
    </row>
    <row r="1514" spans="1:3" ht="15.75" thickBot="1">
      <c r="A1514" s="23" t="s">
        <v>445</v>
      </c>
      <c r="B1514" s="19">
        <v>1.204</v>
      </c>
      <c r="C1514" s="16">
        <f t="shared" si="23"/>
        <v>1.204</v>
      </c>
    </row>
    <row r="1515" spans="1:3" ht="15.75" thickBot="1">
      <c r="A1515" s="24" t="s">
        <v>444</v>
      </c>
      <c r="B1515" s="21">
        <v>1.1938</v>
      </c>
      <c r="C1515" s="16">
        <f t="shared" si="23"/>
        <v>1.1938</v>
      </c>
    </row>
    <row r="1516" spans="1:3" ht="15.75" thickBot="1">
      <c r="A1516" s="23" t="s">
        <v>443</v>
      </c>
      <c r="B1516" s="19">
        <v>1.2073</v>
      </c>
      <c r="C1516" s="16">
        <f t="shared" si="23"/>
        <v>1.2073</v>
      </c>
    </row>
    <row r="1517" spans="1:3" ht="15.75" thickBot="1">
      <c r="A1517" s="24" t="s">
        <v>442</v>
      </c>
      <c r="B1517" s="21">
        <v>1.204</v>
      </c>
      <c r="C1517" s="16">
        <f t="shared" si="23"/>
        <v>1.204</v>
      </c>
    </row>
    <row r="1518" spans="1:3" ht="15.75" thickBot="1">
      <c r="A1518" s="23" t="s">
        <v>441</v>
      </c>
      <c r="B1518" s="19">
        <v>1.1939</v>
      </c>
      <c r="C1518" s="16">
        <f t="shared" si="23"/>
        <v>1.1939</v>
      </c>
    </row>
    <row r="1519" spans="1:3" ht="15.75" thickBot="1">
      <c r="A1519" s="24" t="s">
        <v>440</v>
      </c>
      <c r="B1519" s="21">
        <v>1.1988000000000001</v>
      </c>
      <c r="C1519" s="16">
        <f t="shared" si="23"/>
        <v>1.1988000000000001</v>
      </c>
    </row>
    <row r="1520" spans="1:3" ht="15.75" thickBot="1">
      <c r="A1520" s="23" t="s">
        <v>439</v>
      </c>
      <c r="B1520" s="19">
        <v>1.1981999999999999</v>
      </c>
      <c r="C1520" s="16">
        <f t="shared" si="23"/>
        <v>1.1981999999999999</v>
      </c>
    </row>
    <row r="1521" spans="1:3" ht="15.75" thickBot="1">
      <c r="A1521" s="24" t="s">
        <v>438</v>
      </c>
      <c r="B1521" s="21">
        <v>1.1958</v>
      </c>
      <c r="C1521" s="16">
        <f t="shared" si="23"/>
        <v>1.1958</v>
      </c>
    </row>
    <row r="1522" spans="1:3" ht="15.75" thickBot="1">
      <c r="A1522" s="23" t="s">
        <v>437</v>
      </c>
      <c r="B1522" s="19">
        <v>1.1998</v>
      </c>
      <c r="C1522" s="16">
        <f t="shared" si="23"/>
        <v>1.1998</v>
      </c>
    </row>
    <row r="1523" spans="1:3" ht="15.75" thickBot="1">
      <c r="A1523" s="24" t="s">
        <v>436</v>
      </c>
      <c r="B1523" s="21">
        <v>1.2099</v>
      </c>
      <c r="C1523" s="16">
        <f t="shared" si="23"/>
        <v>1.2099</v>
      </c>
    </row>
    <row r="1524" spans="1:3" ht="15.75" thickBot="1">
      <c r="A1524" s="23" t="s">
        <v>435</v>
      </c>
      <c r="B1524" s="19">
        <v>1.2081999999999999</v>
      </c>
      <c r="C1524" s="16">
        <f t="shared" si="23"/>
        <v>1.2081999999999999</v>
      </c>
    </row>
    <row r="1525" spans="1:3" ht="15.75" thickBot="1">
      <c r="A1525" s="24" t="s">
        <v>434</v>
      </c>
      <c r="B1525" s="21">
        <v>1.2148000000000001</v>
      </c>
      <c r="C1525" s="16">
        <f t="shared" si="23"/>
        <v>1.2148000000000001</v>
      </c>
    </row>
    <row r="1526" spans="1:3" ht="15.75" thickBot="1">
      <c r="A1526" s="23" t="s">
        <v>433</v>
      </c>
      <c r="B1526" s="19">
        <v>1.2089000000000001</v>
      </c>
      <c r="C1526" s="16">
        <f t="shared" si="23"/>
        <v>1.2089000000000001</v>
      </c>
    </row>
    <row r="1527" spans="1:3" ht="15.75" thickBot="1">
      <c r="A1527" s="24" t="s">
        <v>432</v>
      </c>
      <c r="B1527" s="21">
        <v>1.1995</v>
      </c>
      <c r="C1527" s="16">
        <f t="shared" si="23"/>
        <v>1.1995</v>
      </c>
    </row>
    <row r="1528" spans="1:3" ht="15.75" thickBot="1">
      <c r="A1528" s="20">
        <v>38657</v>
      </c>
      <c r="B1528" s="19">
        <v>1.1998</v>
      </c>
      <c r="C1528" s="16">
        <f t="shared" si="23"/>
        <v>1.1998</v>
      </c>
    </row>
    <row r="1529" spans="1:3" ht="15.75" thickBot="1">
      <c r="A1529" s="22">
        <v>38658</v>
      </c>
      <c r="B1529" s="21">
        <v>1.2067000000000001</v>
      </c>
      <c r="C1529" s="16">
        <f t="shared" si="23"/>
        <v>1.2067000000000001</v>
      </c>
    </row>
    <row r="1530" spans="1:3" ht="15.75" thickBot="1">
      <c r="A1530" s="20">
        <v>38659</v>
      </c>
      <c r="B1530" s="19">
        <v>1.1971000000000001</v>
      </c>
      <c r="C1530" s="16">
        <f t="shared" si="23"/>
        <v>1.1971000000000001</v>
      </c>
    </row>
    <row r="1531" spans="1:3" ht="15.75" thickBot="1">
      <c r="A1531" s="22">
        <v>38660</v>
      </c>
      <c r="B1531" s="21">
        <v>1.1828000000000001</v>
      </c>
      <c r="C1531" s="16">
        <f t="shared" si="23"/>
        <v>1.1828000000000001</v>
      </c>
    </row>
    <row r="1532" spans="1:3" ht="15.75" thickBot="1">
      <c r="A1532" s="20">
        <v>38663</v>
      </c>
      <c r="B1532" s="19">
        <v>1.1795</v>
      </c>
      <c r="C1532" s="16">
        <f t="shared" si="23"/>
        <v>1.1795</v>
      </c>
    </row>
    <row r="1533" spans="1:3" ht="15.75" thickBot="1">
      <c r="A1533" s="22">
        <v>38664</v>
      </c>
      <c r="B1533" s="21">
        <v>1.1773</v>
      </c>
      <c r="C1533" s="16">
        <f t="shared" si="23"/>
        <v>1.1773</v>
      </c>
    </row>
    <row r="1534" spans="1:3" ht="15.75" thickBot="1">
      <c r="A1534" s="20">
        <v>38665</v>
      </c>
      <c r="B1534" s="19">
        <v>1.1748000000000001</v>
      </c>
      <c r="C1534" s="16">
        <f t="shared" si="23"/>
        <v>1.1748000000000001</v>
      </c>
    </row>
    <row r="1535" spans="1:3" ht="15.75" thickBot="1">
      <c r="A1535" s="22">
        <v>38666</v>
      </c>
      <c r="B1535" s="21">
        <v>1.1739999999999999</v>
      </c>
      <c r="C1535" s="16">
        <f t="shared" si="23"/>
        <v>1.1739999999999999</v>
      </c>
    </row>
    <row r="1536" spans="1:3" ht="15.75" thickBot="1">
      <c r="A1536" s="20">
        <v>38667</v>
      </c>
      <c r="B1536" s="19" t="s">
        <v>53</v>
      </c>
      <c r="C1536" s="16" t="str">
        <f t="shared" si="23"/>
        <v/>
      </c>
    </row>
    <row r="1537" spans="1:3" ht="15.75" thickBot="1">
      <c r="A1537" s="22">
        <v>38670</v>
      </c>
      <c r="B1537" s="21">
        <v>1.1667000000000001</v>
      </c>
      <c r="C1537" s="16">
        <f t="shared" si="23"/>
        <v>1.1667000000000001</v>
      </c>
    </row>
    <row r="1538" spans="1:3" ht="15.75" thickBot="1">
      <c r="A1538" s="20">
        <v>38671</v>
      </c>
      <c r="B1538" s="19">
        <v>1.1695</v>
      </c>
      <c r="C1538" s="16">
        <f t="shared" si="23"/>
        <v>1.1695</v>
      </c>
    </row>
    <row r="1539" spans="1:3" ht="15.75" thickBot="1">
      <c r="A1539" s="22">
        <v>38672</v>
      </c>
      <c r="B1539" s="21">
        <v>1.1672</v>
      </c>
      <c r="C1539" s="16">
        <f t="shared" si="23"/>
        <v>1.1672</v>
      </c>
    </row>
    <row r="1540" spans="1:3" ht="15.75" thickBot="1">
      <c r="A1540" s="20">
        <v>38673</v>
      </c>
      <c r="B1540" s="19">
        <v>1.1706000000000001</v>
      </c>
      <c r="C1540" s="16">
        <f t="shared" si="23"/>
        <v>1.1706000000000001</v>
      </c>
    </row>
    <row r="1541" spans="1:3" ht="15.75" thickBot="1">
      <c r="A1541" s="22">
        <v>38674</v>
      </c>
      <c r="B1541" s="21">
        <v>1.1740999999999999</v>
      </c>
      <c r="C1541" s="16">
        <f t="shared" si="23"/>
        <v>1.1740999999999999</v>
      </c>
    </row>
    <row r="1542" spans="1:3" ht="15.75" thickBot="1">
      <c r="A1542" s="20">
        <v>38677</v>
      </c>
      <c r="B1542" s="19">
        <v>1.1734</v>
      </c>
      <c r="C1542" s="16">
        <f t="shared" si="23"/>
        <v>1.1734</v>
      </c>
    </row>
    <row r="1543" spans="1:3" ht="15.75" thickBot="1">
      <c r="A1543" s="22">
        <v>38678</v>
      </c>
      <c r="B1543" s="21">
        <v>1.1737</v>
      </c>
      <c r="C1543" s="16">
        <f t="shared" ref="C1543:C1606" si="24">IF(ISNUMBER(B1543),B1543,"")</f>
        <v>1.1737</v>
      </c>
    </row>
    <row r="1544" spans="1:3" ht="15.75" thickBot="1">
      <c r="A1544" s="20">
        <v>38679</v>
      </c>
      <c r="B1544" s="19">
        <v>1.1798999999999999</v>
      </c>
      <c r="C1544" s="16">
        <f t="shared" si="24"/>
        <v>1.1798999999999999</v>
      </c>
    </row>
    <row r="1545" spans="1:3" ht="15.75" thickBot="1">
      <c r="A1545" s="22">
        <v>38680</v>
      </c>
      <c r="B1545" s="21" t="s">
        <v>53</v>
      </c>
      <c r="C1545" s="16" t="str">
        <f t="shared" si="24"/>
        <v/>
      </c>
    </row>
    <row r="1546" spans="1:3" ht="15.75" thickBot="1">
      <c r="A1546" s="20">
        <v>38681</v>
      </c>
      <c r="B1546" s="19">
        <v>1.1724000000000001</v>
      </c>
      <c r="C1546" s="16">
        <f t="shared" si="24"/>
        <v>1.1724000000000001</v>
      </c>
    </row>
    <row r="1547" spans="1:3" ht="15.75" thickBot="1">
      <c r="A1547" s="22">
        <v>38684</v>
      </c>
      <c r="B1547" s="21">
        <v>1.1803999999999999</v>
      </c>
      <c r="C1547" s="16">
        <f t="shared" si="24"/>
        <v>1.1803999999999999</v>
      </c>
    </row>
    <row r="1548" spans="1:3" ht="15.75" thickBot="1">
      <c r="A1548" s="20">
        <v>38685</v>
      </c>
      <c r="B1548" s="19">
        <v>1.1786000000000001</v>
      </c>
      <c r="C1548" s="16">
        <f t="shared" si="24"/>
        <v>1.1786000000000001</v>
      </c>
    </row>
    <row r="1549" spans="1:3" ht="15.75" thickBot="1">
      <c r="A1549" s="22">
        <v>38686</v>
      </c>
      <c r="B1549" s="21">
        <v>1.179</v>
      </c>
      <c r="C1549" s="16">
        <f t="shared" si="24"/>
        <v>1.179</v>
      </c>
    </row>
    <row r="1550" spans="1:3" ht="15.75" thickBot="1">
      <c r="A1550" s="20">
        <v>38687</v>
      </c>
      <c r="B1550" s="19">
        <v>1.1701999999999999</v>
      </c>
      <c r="C1550" s="16">
        <f t="shared" si="24"/>
        <v>1.1701999999999999</v>
      </c>
    </row>
    <row r="1551" spans="1:3" ht="15.75" thickBot="1">
      <c r="A1551" s="22">
        <v>38688</v>
      </c>
      <c r="B1551" s="21">
        <v>1.1698999999999999</v>
      </c>
      <c r="C1551" s="16">
        <f t="shared" si="24"/>
        <v>1.1698999999999999</v>
      </c>
    </row>
    <row r="1552" spans="1:3" ht="15.75" thickBot="1">
      <c r="A1552" s="20">
        <v>38691</v>
      </c>
      <c r="B1552" s="19">
        <v>1.1787000000000001</v>
      </c>
      <c r="C1552" s="16">
        <f t="shared" si="24"/>
        <v>1.1787000000000001</v>
      </c>
    </row>
    <row r="1553" spans="1:3" ht="15.75" thickBot="1">
      <c r="A1553" s="22">
        <v>38692</v>
      </c>
      <c r="B1553" s="21">
        <v>1.1783999999999999</v>
      </c>
      <c r="C1553" s="16">
        <f t="shared" si="24"/>
        <v>1.1783999999999999</v>
      </c>
    </row>
    <row r="1554" spans="1:3" ht="15.75" thickBot="1">
      <c r="A1554" s="20">
        <v>38693</v>
      </c>
      <c r="B1554" s="19">
        <v>1.1721999999999999</v>
      </c>
      <c r="C1554" s="16">
        <f t="shared" si="24"/>
        <v>1.1721999999999999</v>
      </c>
    </row>
    <row r="1555" spans="1:3" ht="15.75" thickBot="1">
      <c r="A1555" s="22">
        <v>38694</v>
      </c>
      <c r="B1555" s="21">
        <v>1.1830000000000001</v>
      </c>
      <c r="C1555" s="16">
        <f t="shared" si="24"/>
        <v>1.1830000000000001</v>
      </c>
    </row>
    <row r="1556" spans="1:3" ht="15.75" thickBot="1">
      <c r="A1556" s="20">
        <v>38695</v>
      </c>
      <c r="B1556" s="19">
        <v>1.1823999999999999</v>
      </c>
      <c r="C1556" s="16">
        <f t="shared" si="24"/>
        <v>1.1823999999999999</v>
      </c>
    </row>
    <row r="1557" spans="1:3" ht="15.75" thickBot="1">
      <c r="A1557" s="22">
        <v>38698</v>
      </c>
      <c r="B1557" s="21">
        <v>1.1969000000000001</v>
      </c>
      <c r="C1557" s="16">
        <f t="shared" si="24"/>
        <v>1.1969000000000001</v>
      </c>
    </row>
    <row r="1558" spans="1:3" ht="15.75" thickBot="1">
      <c r="A1558" s="20">
        <v>38699</v>
      </c>
      <c r="B1558" s="19">
        <v>1.1926000000000001</v>
      </c>
      <c r="C1558" s="16">
        <f t="shared" si="24"/>
        <v>1.1926000000000001</v>
      </c>
    </row>
    <row r="1559" spans="1:3" ht="15.75" thickBot="1">
      <c r="A1559" s="22">
        <v>38700</v>
      </c>
      <c r="B1559" s="21">
        <v>1.2040999999999999</v>
      </c>
      <c r="C1559" s="16">
        <f t="shared" si="24"/>
        <v>1.2040999999999999</v>
      </c>
    </row>
    <row r="1560" spans="1:3" ht="15.75" thickBot="1">
      <c r="A1560" s="20">
        <v>38701</v>
      </c>
      <c r="B1560" s="19">
        <v>1.1964999999999999</v>
      </c>
      <c r="C1560" s="16">
        <f t="shared" si="24"/>
        <v>1.1964999999999999</v>
      </c>
    </row>
    <row r="1561" spans="1:3" ht="15.75" thickBot="1">
      <c r="A1561" s="22">
        <v>38702</v>
      </c>
      <c r="B1561" s="21">
        <v>1.2012</v>
      </c>
      <c r="C1561" s="16">
        <f t="shared" si="24"/>
        <v>1.2012</v>
      </c>
    </row>
    <row r="1562" spans="1:3" ht="15.75" thickBot="1">
      <c r="A1562" s="20">
        <v>38705</v>
      </c>
      <c r="B1562" s="19">
        <v>1.1996</v>
      </c>
      <c r="C1562" s="16">
        <f t="shared" si="24"/>
        <v>1.1996</v>
      </c>
    </row>
    <row r="1563" spans="1:3" ht="15.75" thickBot="1">
      <c r="A1563" s="22">
        <v>38706</v>
      </c>
      <c r="B1563" s="21">
        <v>1.1848000000000001</v>
      </c>
      <c r="C1563" s="16">
        <f t="shared" si="24"/>
        <v>1.1848000000000001</v>
      </c>
    </row>
    <row r="1564" spans="1:3" ht="15.75" thickBot="1">
      <c r="A1564" s="20">
        <v>38707</v>
      </c>
      <c r="B1564" s="19">
        <v>1.1816</v>
      </c>
      <c r="C1564" s="16">
        <f t="shared" si="24"/>
        <v>1.1816</v>
      </c>
    </row>
    <row r="1565" spans="1:3" ht="15.75" thickBot="1">
      <c r="A1565" s="22">
        <v>38708</v>
      </c>
      <c r="B1565" s="21">
        <v>1.1882999999999999</v>
      </c>
      <c r="C1565" s="16">
        <f t="shared" si="24"/>
        <v>1.1882999999999999</v>
      </c>
    </row>
    <row r="1566" spans="1:3" ht="15.75" thickBot="1">
      <c r="A1566" s="20">
        <v>38709</v>
      </c>
      <c r="B1566" s="19">
        <v>1.1857</v>
      </c>
      <c r="C1566" s="16">
        <f t="shared" si="24"/>
        <v>1.1857</v>
      </c>
    </row>
    <row r="1567" spans="1:3" ht="15.75" thickBot="1">
      <c r="A1567" s="22">
        <v>38712</v>
      </c>
      <c r="B1567" s="21" t="s">
        <v>53</v>
      </c>
      <c r="C1567" s="16" t="str">
        <f t="shared" si="24"/>
        <v/>
      </c>
    </row>
    <row r="1568" spans="1:3" ht="15.75" thickBot="1">
      <c r="A1568" s="20">
        <v>38713</v>
      </c>
      <c r="B1568" s="19">
        <v>1.1856</v>
      </c>
      <c r="C1568" s="16">
        <f t="shared" si="24"/>
        <v>1.1856</v>
      </c>
    </row>
    <row r="1569" spans="1:3" ht="15.75" thickBot="1">
      <c r="A1569" s="22">
        <v>38714</v>
      </c>
      <c r="B1569" s="21">
        <v>1.1875</v>
      </c>
      <c r="C1569" s="16">
        <f t="shared" si="24"/>
        <v>1.1875</v>
      </c>
    </row>
    <row r="1570" spans="1:3" ht="15.75" thickBot="1">
      <c r="A1570" s="20">
        <v>38715</v>
      </c>
      <c r="B1570" s="19">
        <v>1.1846000000000001</v>
      </c>
      <c r="C1570" s="16">
        <f t="shared" si="24"/>
        <v>1.1846000000000001</v>
      </c>
    </row>
    <row r="1571" spans="1:3" ht="15.75" thickBot="1">
      <c r="A1571" s="22">
        <v>38716</v>
      </c>
      <c r="B1571" s="21">
        <v>1.1841999999999999</v>
      </c>
      <c r="C1571" s="16">
        <f t="shared" si="24"/>
        <v>1.1841999999999999</v>
      </c>
    </row>
    <row r="1572" spans="1:3" ht="15.75" thickBot="1">
      <c r="A1572" s="20">
        <v>38719</v>
      </c>
      <c r="B1572" s="19" t="s">
        <v>53</v>
      </c>
      <c r="C1572" s="16" t="str">
        <f t="shared" si="24"/>
        <v/>
      </c>
    </row>
    <row r="1573" spans="1:3" ht="15.75" thickBot="1">
      <c r="A1573" s="22">
        <v>38720</v>
      </c>
      <c r="B1573" s="21">
        <v>1.198</v>
      </c>
      <c r="C1573" s="16">
        <f t="shared" si="24"/>
        <v>1.198</v>
      </c>
    </row>
    <row r="1574" spans="1:3" ht="15.75" thickBot="1">
      <c r="A1574" s="20">
        <v>38721</v>
      </c>
      <c r="B1574" s="19">
        <v>1.2091000000000001</v>
      </c>
      <c r="C1574" s="16">
        <f t="shared" si="24"/>
        <v>1.2091000000000001</v>
      </c>
    </row>
    <row r="1575" spans="1:3" ht="15.75" thickBot="1">
      <c r="A1575" s="22">
        <v>38722</v>
      </c>
      <c r="B1575" s="21">
        <v>1.2101</v>
      </c>
      <c r="C1575" s="16">
        <f t="shared" si="24"/>
        <v>1.2101</v>
      </c>
    </row>
    <row r="1576" spans="1:3" ht="15.75" thickBot="1">
      <c r="A1576" s="20">
        <v>38723</v>
      </c>
      <c r="B1576" s="19">
        <v>1.2148000000000001</v>
      </c>
      <c r="C1576" s="16">
        <f t="shared" si="24"/>
        <v>1.2148000000000001</v>
      </c>
    </row>
    <row r="1577" spans="1:3" ht="15.75" thickBot="1">
      <c r="A1577" s="22">
        <v>38726</v>
      </c>
      <c r="B1577" s="21">
        <v>1.2063999999999999</v>
      </c>
      <c r="C1577" s="16">
        <f t="shared" si="24"/>
        <v>1.2063999999999999</v>
      </c>
    </row>
    <row r="1578" spans="1:3" ht="15.75" thickBot="1">
      <c r="A1578" s="20">
        <v>38727</v>
      </c>
      <c r="B1578" s="19">
        <v>1.2062999999999999</v>
      </c>
      <c r="C1578" s="16">
        <f t="shared" si="24"/>
        <v>1.2062999999999999</v>
      </c>
    </row>
    <row r="1579" spans="1:3" ht="15.75" thickBot="1">
      <c r="A1579" s="22">
        <v>38728</v>
      </c>
      <c r="B1579" s="21">
        <v>1.2135</v>
      </c>
      <c r="C1579" s="16">
        <f t="shared" si="24"/>
        <v>1.2135</v>
      </c>
    </row>
    <row r="1580" spans="1:3" ht="15.75" thickBot="1">
      <c r="A1580" s="20">
        <v>38729</v>
      </c>
      <c r="B1580" s="19">
        <v>1.2035</v>
      </c>
      <c r="C1580" s="16">
        <f t="shared" si="24"/>
        <v>1.2035</v>
      </c>
    </row>
    <row r="1581" spans="1:3" ht="15.75" thickBot="1">
      <c r="A1581" s="22">
        <v>38730</v>
      </c>
      <c r="B1581" s="21">
        <v>1.2102999999999999</v>
      </c>
      <c r="C1581" s="16">
        <f t="shared" si="24"/>
        <v>1.2102999999999999</v>
      </c>
    </row>
    <row r="1582" spans="1:3" ht="15.75" thickBot="1">
      <c r="A1582" s="20">
        <v>38733</v>
      </c>
      <c r="B1582" s="19" t="s">
        <v>53</v>
      </c>
      <c r="C1582" s="16" t="str">
        <f t="shared" si="24"/>
        <v/>
      </c>
    </row>
    <row r="1583" spans="1:3" ht="15.75" thickBot="1">
      <c r="A1583" s="22">
        <v>38734</v>
      </c>
      <c r="B1583" s="21">
        <v>1.2073</v>
      </c>
      <c r="C1583" s="16">
        <f t="shared" si="24"/>
        <v>1.2073</v>
      </c>
    </row>
    <row r="1584" spans="1:3" ht="15.75" thickBot="1">
      <c r="A1584" s="20">
        <v>38735</v>
      </c>
      <c r="B1584" s="19">
        <v>1.2082999999999999</v>
      </c>
      <c r="C1584" s="16">
        <f t="shared" si="24"/>
        <v>1.2082999999999999</v>
      </c>
    </row>
    <row r="1585" spans="1:3" ht="15.75" thickBot="1">
      <c r="A1585" s="22">
        <v>38736</v>
      </c>
      <c r="B1585" s="21">
        <v>1.2110000000000001</v>
      </c>
      <c r="C1585" s="16">
        <f t="shared" si="24"/>
        <v>1.2110000000000001</v>
      </c>
    </row>
    <row r="1586" spans="1:3" ht="15.75" thickBot="1">
      <c r="A1586" s="20">
        <v>38737</v>
      </c>
      <c r="B1586" s="19">
        <v>1.2101</v>
      </c>
      <c r="C1586" s="16">
        <f t="shared" si="24"/>
        <v>1.2101</v>
      </c>
    </row>
    <row r="1587" spans="1:3" ht="15.75" thickBot="1">
      <c r="A1587" s="22">
        <v>38740</v>
      </c>
      <c r="B1587" s="21">
        <v>1.2276</v>
      </c>
      <c r="C1587" s="16">
        <f t="shared" si="24"/>
        <v>1.2276</v>
      </c>
    </row>
    <row r="1588" spans="1:3" ht="15.75" thickBot="1">
      <c r="A1588" s="20">
        <v>38741</v>
      </c>
      <c r="B1588" s="19">
        <v>1.2286999999999999</v>
      </c>
      <c r="C1588" s="16">
        <f t="shared" si="24"/>
        <v>1.2286999999999999</v>
      </c>
    </row>
    <row r="1589" spans="1:3" ht="15.75" thickBot="1">
      <c r="A1589" s="22">
        <v>38742</v>
      </c>
      <c r="B1589" s="21">
        <v>1.2252000000000001</v>
      </c>
      <c r="C1589" s="16">
        <f t="shared" si="24"/>
        <v>1.2252000000000001</v>
      </c>
    </row>
    <row r="1590" spans="1:3" ht="15.75" thickBot="1">
      <c r="A1590" s="20">
        <v>38743</v>
      </c>
      <c r="B1590" s="19">
        <v>1.2229000000000001</v>
      </c>
      <c r="C1590" s="16">
        <f t="shared" si="24"/>
        <v>1.2229000000000001</v>
      </c>
    </row>
    <row r="1591" spans="1:3" ht="15.75" thickBot="1">
      <c r="A1591" s="22">
        <v>38744</v>
      </c>
      <c r="B1591" s="21">
        <v>1.2130000000000001</v>
      </c>
      <c r="C1591" s="16">
        <f t="shared" si="24"/>
        <v>1.2130000000000001</v>
      </c>
    </row>
    <row r="1592" spans="1:3" ht="15.75" thickBot="1">
      <c r="A1592" s="20">
        <v>38747</v>
      </c>
      <c r="B1592" s="19">
        <v>1.2091000000000001</v>
      </c>
      <c r="C1592" s="16">
        <f t="shared" si="24"/>
        <v>1.2091000000000001</v>
      </c>
    </row>
    <row r="1593" spans="1:3" ht="15.75" thickBot="1">
      <c r="A1593" s="22">
        <v>38748</v>
      </c>
      <c r="B1593" s="21">
        <v>1.2158</v>
      </c>
      <c r="C1593" s="16">
        <f t="shared" si="24"/>
        <v>1.2158</v>
      </c>
    </row>
    <row r="1594" spans="1:3" ht="15.75" thickBot="1">
      <c r="A1594" s="20">
        <v>38749</v>
      </c>
      <c r="B1594" s="19">
        <v>1.2092000000000001</v>
      </c>
      <c r="C1594" s="16">
        <f t="shared" si="24"/>
        <v>1.2092000000000001</v>
      </c>
    </row>
    <row r="1595" spans="1:3" ht="15.75" thickBot="1">
      <c r="A1595" s="22">
        <v>38750</v>
      </c>
      <c r="B1595" s="21">
        <v>1.21</v>
      </c>
      <c r="C1595" s="16">
        <f t="shared" si="24"/>
        <v>1.21</v>
      </c>
    </row>
    <row r="1596" spans="1:3" ht="15.75" thickBot="1">
      <c r="A1596" s="20">
        <v>38751</v>
      </c>
      <c r="B1596" s="19">
        <v>1.2020999999999999</v>
      </c>
      <c r="C1596" s="16">
        <f t="shared" si="24"/>
        <v>1.2020999999999999</v>
      </c>
    </row>
    <row r="1597" spans="1:3" ht="15.75" thickBot="1">
      <c r="A1597" s="22">
        <v>38754</v>
      </c>
      <c r="B1597" s="21">
        <v>1.1971000000000001</v>
      </c>
      <c r="C1597" s="16">
        <f t="shared" si="24"/>
        <v>1.1971000000000001</v>
      </c>
    </row>
    <row r="1598" spans="1:3" ht="15.75" thickBot="1">
      <c r="A1598" s="20">
        <v>38755</v>
      </c>
      <c r="B1598" s="19">
        <v>1.1974</v>
      </c>
      <c r="C1598" s="16">
        <f t="shared" si="24"/>
        <v>1.1974</v>
      </c>
    </row>
    <row r="1599" spans="1:3" ht="15.75" thickBot="1">
      <c r="A1599" s="22">
        <v>38756</v>
      </c>
      <c r="B1599" s="21">
        <v>1.1935</v>
      </c>
      <c r="C1599" s="16">
        <f t="shared" si="24"/>
        <v>1.1935</v>
      </c>
    </row>
    <row r="1600" spans="1:3" ht="15.75" thickBot="1">
      <c r="A1600" s="20">
        <v>38757</v>
      </c>
      <c r="B1600" s="19">
        <v>1.1962999999999999</v>
      </c>
      <c r="C1600" s="16">
        <f t="shared" si="24"/>
        <v>1.1962999999999999</v>
      </c>
    </row>
    <row r="1601" spans="1:3" ht="15.75" thickBot="1">
      <c r="A1601" s="22">
        <v>38758</v>
      </c>
      <c r="B1601" s="21">
        <v>1.1919999999999999</v>
      </c>
      <c r="C1601" s="16">
        <f t="shared" si="24"/>
        <v>1.1919999999999999</v>
      </c>
    </row>
    <row r="1602" spans="1:3" ht="15.75" thickBot="1">
      <c r="A1602" s="20">
        <v>38761</v>
      </c>
      <c r="B1602" s="19">
        <v>1.1904999999999999</v>
      </c>
      <c r="C1602" s="16">
        <f t="shared" si="24"/>
        <v>1.1904999999999999</v>
      </c>
    </row>
    <row r="1603" spans="1:3" ht="15.75" thickBot="1">
      <c r="A1603" s="22">
        <v>38762</v>
      </c>
      <c r="B1603" s="21">
        <v>1.1895</v>
      </c>
      <c r="C1603" s="16">
        <f t="shared" si="24"/>
        <v>1.1895</v>
      </c>
    </row>
    <row r="1604" spans="1:3" ht="15.75" thickBot="1">
      <c r="A1604" s="20">
        <v>38763</v>
      </c>
      <c r="B1604" s="19">
        <v>1.1883999999999999</v>
      </c>
      <c r="C1604" s="16">
        <f t="shared" si="24"/>
        <v>1.1883999999999999</v>
      </c>
    </row>
    <row r="1605" spans="1:3" ht="15.75" thickBot="1">
      <c r="A1605" s="22">
        <v>38764</v>
      </c>
      <c r="B1605" s="21">
        <v>1.1881999999999999</v>
      </c>
      <c r="C1605" s="16">
        <f t="shared" si="24"/>
        <v>1.1881999999999999</v>
      </c>
    </row>
    <row r="1606" spans="1:3" ht="15.75" thickBot="1">
      <c r="A1606" s="20">
        <v>38765</v>
      </c>
      <c r="B1606" s="19">
        <v>1.1906000000000001</v>
      </c>
      <c r="C1606" s="16">
        <f t="shared" si="24"/>
        <v>1.1906000000000001</v>
      </c>
    </row>
    <row r="1607" spans="1:3" ht="15.75" thickBot="1">
      <c r="A1607" s="22">
        <v>38768</v>
      </c>
      <c r="B1607" s="21" t="s">
        <v>53</v>
      </c>
      <c r="C1607" s="16" t="str">
        <f t="shared" ref="C1607:C1670" si="25">IF(ISNUMBER(B1607),B1607,"")</f>
        <v/>
      </c>
    </row>
    <row r="1608" spans="1:3" ht="15.75" thickBot="1">
      <c r="A1608" s="20">
        <v>38769</v>
      </c>
      <c r="B1608" s="19">
        <v>1.1912</v>
      </c>
      <c r="C1608" s="16">
        <f t="shared" si="25"/>
        <v>1.1912</v>
      </c>
    </row>
    <row r="1609" spans="1:3" ht="15.75" thickBot="1">
      <c r="A1609" s="22">
        <v>38770</v>
      </c>
      <c r="B1609" s="21">
        <v>1.1904999999999999</v>
      </c>
      <c r="C1609" s="16">
        <f t="shared" si="25"/>
        <v>1.1904999999999999</v>
      </c>
    </row>
    <row r="1610" spans="1:3" ht="15.75" thickBot="1">
      <c r="A1610" s="20">
        <v>38771</v>
      </c>
      <c r="B1610" s="19">
        <v>1.1922999999999999</v>
      </c>
      <c r="C1610" s="16">
        <f t="shared" si="25"/>
        <v>1.1922999999999999</v>
      </c>
    </row>
    <row r="1611" spans="1:3" ht="15.75" thickBot="1">
      <c r="A1611" s="22">
        <v>38772</v>
      </c>
      <c r="B1611" s="21">
        <v>1.1881999999999999</v>
      </c>
      <c r="C1611" s="16">
        <f t="shared" si="25"/>
        <v>1.1881999999999999</v>
      </c>
    </row>
    <row r="1612" spans="1:3" ht="15.75" thickBot="1">
      <c r="A1612" s="20">
        <v>38775</v>
      </c>
      <c r="B1612" s="19">
        <v>1.1859999999999999</v>
      </c>
      <c r="C1612" s="16">
        <f t="shared" si="25"/>
        <v>1.1859999999999999</v>
      </c>
    </row>
    <row r="1613" spans="1:3" ht="15.75" thickBot="1">
      <c r="A1613" s="22">
        <v>38776</v>
      </c>
      <c r="B1613" s="21">
        <v>1.1924999999999999</v>
      </c>
      <c r="C1613" s="16">
        <f t="shared" si="25"/>
        <v>1.1924999999999999</v>
      </c>
    </row>
    <row r="1614" spans="1:3" ht="15.75" thickBot="1">
      <c r="A1614" s="20">
        <v>38777</v>
      </c>
      <c r="B1614" s="19">
        <v>1.1899</v>
      </c>
      <c r="C1614" s="16">
        <f t="shared" si="25"/>
        <v>1.1899</v>
      </c>
    </row>
    <row r="1615" spans="1:3" ht="15.75" thickBot="1">
      <c r="A1615" s="22">
        <v>38778</v>
      </c>
      <c r="B1615" s="21">
        <v>1.2002999999999999</v>
      </c>
      <c r="C1615" s="16">
        <f t="shared" si="25"/>
        <v>1.2002999999999999</v>
      </c>
    </row>
    <row r="1616" spans="1:3" ht="15.75" thickBot="1">
      <c r="A1616" s="20">
        <v>38779</v>
      </c>
      <c r="B1616" s="19">
        <v>1.2028000000000001</v>
      </c>
      <c r="C1616" s="16">
        <f t="shared" si="25"/>
        <v>1.2028000000000001</v>
      </c>
    </row>
    <row r="1617" spans="1:3" ht="15.75" thickBot="1">
      <c r="A1617" s="22">
        <v>38782</v>
      </c>
      <c r="B1617" s="21">
        <v>1.2001999999999999</v>
      </c>
      <c r="C1617" s="16">
        <f t="shared" si="25"/>
        <v>1.2001999999999999</v>
      </c>
    </row>
    <row r="1618" spans="1:3" ht="15.75" thickBot="1">
      <c r="A1618" s="20">
        <v>38783</v>
      </c>
      <c r="B1618" s="19">
        <v>1.1888000000000001</v>
      </c>
      <c r="C1618" s="16">
        <f t="shared" si="25"/>
        <v>1.1888000000000001</v>
      </c>
    </row>
    <row r="1619" spans="1:3" ht="15.75" thickBot="1">
      <c r="A1619" s="22">
        <v>38784</v>
      </c>
      <c r="B1619" s="21">
        <v>1.1914</v>
      </c>
      <c r="C1619" s="16">
        <f t="shared" si="25"/>
        <v>1.1914</v>
      </c>
    </row>
    <row r="1620" spans="1:3" ht="15.75" thickBot="1">
      <c r="A1620" s="20">
        <v>38785</v>
      </c>
      <c r="B1620" s="19">
        <v>1.1919999999999999</v>
      </c>
      <c r="C1620" s="16">
        <f t="shared" si="25"/>
        <v>1.1919999999999999</v>
      </c>
    </row>
    <row r="1621" spans="1:3" ht="15.75" thickBot="1">
      <c r="A1621" s="22">
        <v>38786</v>
      </c>
      <c r="B1621" s="21">
        <v>1.1886000000000001</v>
      </c>
      <c r="C1621" s="16">
        <f t="shared" si="25"/>
        <v>1.1886000000000001</v>
      </c>
    </row>
    <row r="1622" spans="1:3" ht="15.75" thickBot="1">
      <c r="A1622" s="20">
        <v>38789</v>
      </c>
      <c r="B1622" s="19">
        <v>1.1941999999999999</v>
      </c>
      <c r="C1622" s="16">
        <f t="shared" si="25"/>
        <v>1.1941999999999999</v>
      </c>
    </row>
    <row r="1623" spans="1:3" ht="15.75" thickBot="1">
      <c r="A1623" s="22">
        <v>38790</v>
      </c>
      <c r="B1623" s="21">
        <v>1.2024999999999999</v>
      </c>
      <c r="C1623" s="16">
        <f t="shared" si="25"/>
        <v>1.2024999999999999</v>
      </c>
    </row>
    <row r="1624" spans="1:3" ht="15.75" thickBot="1">
      <c r="A1624" s="20">
        <v>38791</v>
      </c>
      <c r="B1624" s="19">
        <v>1.2044999999999999</v>
      </c>
      <c r="C1624" s="16">
        <f t="shared" si="25"/>
        <v>1.2044999999999999</v>
      </c>
    </row>
    <row r="1625" spans="1:3" ht="15.75" thickBot="1">
      <c r="A1625" s="22">
        <v>38792</v>
      </c>
      <c r="B1625" s="21">
        <v>1.2151000000000001</v>
      </c>
      <c r="C1625" s="16">
        <f t="shared" si="25"/>
        <v>1.2151000000000001</v>
      </c>
    </row>
    <row r="1626" spans="1:3" ht="15.75" thickBot="1">
      <c r="A1626" s="20">
        <v>38793</v>
      </c>
      <c r="B1626" s="19">
        <v>1.2197</v>
      </c>
      <c r="C1626" s="16">
        <f t="shared" si="25"/>
        <v>1.2197</v>
      </c>
    </row>
    <row r="1627" spans="1:3" ht="15.75" thickBot="1">
      <c r="A1627" s="22">
        <v>38796</v>
      </c>
      <c r="B1627" s="21">
        <v>1.2168000000000001</v>
      </c>
      <c r="C1627" s="16">
        <f t="shared" si="25"/>
        <v>1.2168000000000001</v>
      </c>
    </row>
    <row r="1628" spans="1:3" ht="15.75" thickBot="1">
      <c r="A1628" s="20">
        <v>38797</v>
      </c>
      <c r="B1628" s="19">
        <v>1.2079</v>
      </c>
      <c r="C1628" s="16">
        <f t="shared" si="25"/>
        <v>1.2079</v>
      </c>
    </row>
    <row r="1629" spans="1:3" ht="15.75" thickBot="1">
      <c r="A1629" s="22">
        <v>38798</v>
      </c>
      <c r="B1629" s="21">
        <v>1.2095</v>
      </c>
      <c r="C1629" s="16">
        <f t="shared" si="25"/>
        <v>1.2095</v>
      </c>
    </row>
    <row r="1630" spans="1:3" ht="15.75" thickBot="1">
      <c r="A1630" s="20">
        <v>38799</v>
      </c>
      <c r="B1630" s="19">
        <v>1.1983999999999999</v>
      </c>
      <c r="C1630" s="16">
        <f t="shared" si="25"/>
        <v>1.1983999999999999</v>
      </c>
    </row>
    <row r="1631" spans="1:3" ht="15.75" thickBot="1">
      <c r="A1631" s="22">
        <v>38800</v>
      </c>
      <c r="B1631" s="21">
        <v>1.2034</v>
      </c>
      <c r="C1631" s="16">
        <f t="shared" si="25"/>
        <v>1.2034</v>
      </c>
    </row>
    <row r="1632" spans="1:3" ht="15.75" thickBot="1">
      <c r="A1632" s="20">
        <v>38803</v>
      </c>
      <c r="B1632" s="19">
        <v>1.2015</v>
      </c>
      <c r="C1632" s="16">
        <f t="shared" si="25"/>
        <v>1.2015</v>
      </c>
    </row>
    <row r="1633" spans="1:3" ht="15.75" thickBot="1">
      <c r="A1633" s="22">
        <v>38804</v>
      </c>
      <c r="B1633" s="21">
        <v>1.2078</v>
      </c>
      <c r="C1633" s="16">
        <f t="shared" si="25"/>
        <v>1.2078</v>
      </c>
    </row>
    <row r="1634" spans="1:3" ht="15.75" thickBot="1">
      <c r="A1634" s="20">
        <v>38805</v>
      </c>
      <c r="B1634" s="19">
        <v>1.2030000000000001</v>
      </c>
      <c r="C1634" s="16">
        <f t="shared" si="25"/>
        <v>1.2030000000000001</v>
      </c>
    </row>
    <row r="1635" spans="1:3" ht="15.75" thickBot="1">
      <c r="A1635" s="22">
        <v>38806</v>
      </c>
      <c r="B1635" s="21">
        <v>1.2132000000000001</v>
      </c>
      <c r="C1635" s="16">
        <f t="shared" si="25"/>
        <v>1.2132000000000001</v>
      </c>
    </row>
    <row r="1636" spans="1:3" ht="15.75" thickBot="1">
      <c r="A1636" s="20">
        <v>38807</v>
      </c>
      <c r="B1636" s="19">
        <v>1.2139</v>
      </c>
      <c r="C1636" s="16">
        <f t="shared" si="25"/>
        <v>1.2139</v>
      </c>
    </row>
    <row r="1637" spans="1:3" ht="15.75" thickBot="1">
      <c r="A1637" s="22">
        <v>38810</v>
      </c>
      <c r="B1637" s="21">
        <v>1.2123999999999999</v>
      </c>
      <c r="C1637" s="16">
        <f t="shared" si="25"/>
        <v>1.2123999999999999</v>
      </c>
    </row>
    <row r="1638" spans="1:3" ht="15.75" thickBot="1">
      <c r="A1638" s="20">
        <v>38811</v>
      </c>
      <c r="B1638" s="19">
        <v>1.2258</v>
      </c>
      <c r="C1638" s="16">
        <f t="shared" si="25"/>
        <v>1.2258</v>
      </c>
    </row>
    <row r="1639" spans="1:3" ht="15.75" thickBot="1">
      <c r="A1639" s="22">
        <v>38812</v>
      </c>
      <c r="B1639" s="21">
        <v>1.2272000000000001</v>
      </c>
      <c r="C1639" s="16">
        <f t="shared" si="25"/>
        <v>1.2272000000000001</v>
      </c>
    </row>
    <row r="1640" spans="1:3" ht="15.75" thickBot="1">
      <c r="A1640" s="20">
        <v>38813</v>
      </c>
      <c r="B1640" s="19">
        <v>1.2216</v>
      </c>
      <c r="C1640" s="16">
        <f t="shared" si="25"/>
        <v>1.2216</v>
      </c>
    </row>
    <row r="1641" spans="1:3" ht="15.75" thickBot="1">
      <c r="A1641" s="22">
        <v>38814</v>
      </c>
      <c r="B1641" s="21">
        <v>1.2109000000000001</v>
      </c>
      <c r="C1641" s="16">
        <f t="shared" si="25"/>
        <v>1.2109000000000001</v>
      </c>
    </row>
    <row r="1642" spans="1:3" ht="15.75" thickBot="1">
      <c r="A1642" s="20">
        <v>38817</v>
      </c>
      <c r="B1642" s="19">
        <v>1.2091000000000001</v>
      </c>
      <c r="C1642" s="16">
        <f t="shared" si="25"/>
        <v>1.2091000000000001</v>
      </c>
    </row>
    <row r="1643" spans="1:3" ht="15.75" thickBot="1">
      <c r="A1643" s="22">
        <v>38818</v>
      </c>
      <c r="B1643" s="21">
        <v>1.2124999999999999</v>
      </c>
      <c r="C1643" s="16">
        <f t="shared" si="25"/>
        <v>1.2124999999999999</v>
      </c>
    </row>
    <row r="1644" spans="1:3" ht="15.75" thickBot="1">
      <c r="A1644" s="20">
        <v>38819</v>
      </c>
      <c r="B1644" s="19">
        <v>1.2107000000000001</v>
      </c>
      <c r="C1644" s="16">
        <f t="shared" si="25"/>
        <v>1.2107000000000001</v>
      </c>
    </row>
    <row r="1645" spans="1:3" ht="15.75" thickBot="1">
      <c r="A1645" s="22">
        <v>38820</v>
      </c>
      <c r="B1645" s="21">
        <v>1.2107000000000001</v>
      </c>
      <c r="C1645" s="16">
        <f t="shared" si="25"/>
        <v>1.2107000000000001</v>
      </c>
    </row>
    <row r="1646" spans="1:3" ht="15.75" thickBot="1">
      <c r="A1646" s="20">
        <v>38821</v>
      </c>
      <c r="B1646" s="19">
        <v>1.2105999999999999</v>
      </c>
      <c r="C1646" s="16">
        <f t="shared" si="25"/>
        <v>1.2105999999999999</v>
      </c>
    </row>
    <row r="1647" spans="1:3" ht="15.75" thickBot="1">
      <c r="A1647" s="22">
        <v>38824</v>
      </c>
      <c r="B1647" s="21">
        <v>1.2266999999999999</v>
      </c>
      <c r="C1647" s="16">
        <f t="shared" si="25"/>
        <v>1.2266999999999999</v>
      </c>
    </row>
    <row r="1648" spans="1:3" ht="15.75" thickBot="1">
      <c r="A1648" s="20">
        <v>38825</v>
      </c>
      <c r="B1648" s="19">
        <v>1.2274</v>
      </c>
      <c r="C1648" s="16">
        <f t="shared" si="25"/>
        <v>1.2274</v>
      </c>
    </row>
    <row r="1649" spans="1:3" ht="15.75" thickBot="1">
      <c r="A1649" s="22">
        <v>38826</v>
      </c>
      <c r="B1649" s="21">
        <v>1.2344999999999999</v>
      </c>
      <c r="C1649" s="16">
        <f t="shared" si="25"/>
        <v>1.2344999999999999</v>
      </c>
    </row>
    <row r="1650" spans="1:3" ht="15.75" thickBot="1">
      <c r="A1650" s="20">
        <v>38827</v>
      </c>
      <c r="B1650" s="19">
        <v>1.2325999999999999</v>
      </c>
      <c r="C1650" s="16">
        <f t="shared" si="25"/>
        <v>1.2325999999999999</v>
      </c>
    </row>
    <row r="1651" spans="1:3" ht="15.75" thickBot="1">
      <c r="A1651" s="22">
        <v>38828</v>
      </c>
      <c r="B1651" s="21">
        <v>1.234</v>
      </c>
      <c r="C1651" s="16">
        <f t="shared" si="25"/>
        <v>1.234</v>
      </c>
    </row>
    <row r="1652" spans="1:3" ht="15.75" thickBot="1">
      <c r="A1652" s="20">
        <v>38831</v>
      </c>
      <c r="B1652" s="19">
        <v>1.2373000000000001</v>
      </c>
      <c r="C1652" s="16">
        <f t="shared" si="25"/>
        <v>1.2373000000000001</v>
      </c>
    </row>
    <row r="1653" spans="1:3" ht="15.75" thickBot="1">
      <c r="A1653" s="22">
        <v>38832</v>
      </c>
      <c r="B1653" s="21">
        <v>1.2412000000000001</v>
      </c>
      <c r="C1653" s="16">
        <f t="shared" si="25"/>
        <v>1.2412000000000001</v>
      </c>
    </row>
    <row r="1654" spans="1:3" ht="15.75" thickBot="1">
      <c r="A1654" s="20">
        <v>38833</v>
      </c>
      <c r="B1654" s="19">
        <v>1.2464</v>
      </c>
      <c r="C1654" s="16">
        <f t="shared" si="25"/>
        <v>1.2464</v>
      </c>
    </row>
    <row r="1655" spans="1:3" ht="15.75" thickBot="1">
      <c r="A1655" s="22">
        <v>38834</v>
      </c>
      <c r="B1655" s="21">
        <v>1.2524999999999999</v>
      </c>
      <c r="C1655" s="16">
        <f t="shared" si="25"/>
        <v>1.2524999999999999</v>
      </c>
    </row>
    <row r="1656" spans="1:3" ht="15.75" thickBot="1">
      <c r="A1656" s="20">
        <v>38835</v>
      </c>
      <c r="B1656" s="19">
        <v>1.2624</v>
      </c>
      <c r="C1656" s="16">
        <f t="shared" si="25"/>
        <v>1.2624</v>
      </c>
    </row>
    <row r="1657" spans="1:3" ht="15.75" thickBot="1">
      <c r="A1657" s="24" t="s">
        <v>431</v>
      </c>
      <c r="B1657" s="21">
        <v>1.2606999999999999</v>
      </c>
      <c r="C1657" s="16">
        <f t="shared" si="25"/>
        <v>1.2606999999999999</v>
      </c>
    </row>
    <row r="1658" spans="1:3" ht="15.75" thickBot="1">
      <c r="A1658" s="23" t="s">
        <v>430</v>
      </c>
      <c r="B1658" s="19">
        <v>1.2644</v>
      </c>
      <c r="C1658" s="16">
        <f t="shared" si="25"/>
        <v>1.2644</v>
      </c>
    </row>
    <row r="1659" spans="1:3" ht="15.75" thickBot="1">
      <c r="A1659" s="24" t="s">
        <v>429</v>
      </c>
      <c r="B1659" s="21">
        <v>1.2639</v>
      </c>
      <c r="C1659" s="16">
        <f t="shared" si="25"/>
        <v>1.2639</v>
      </c>
    </row>
    <row r="1660" spans="1:3" ht="15.75" thickBot="1">
      <c r="A1660" s="23" t="s">
        <v>428</v>
      </c>
      <c r="B1660" s="19">
        <v>1.2684</v>
      </c>
      <c r="C1660" s="16">
        <f t="shared" si="25"/>
        <v>1.2684</v>
      </c>
    </row>
    <row r="1661" spans="1:3" ht="15.75" thickBot="1">
      <c r="A1661" s="24" t="s">
        <v>427</v>
      </c>
      <c r="B1661" s="21">
        <v>1.2733000000000001</v>
      </c>
      <c r="C1661" s="16">
        <f t="shared" si="25"/>
        <v>1.2733000000000001</v>
      </c>
    </row>
    <row r="1662" spans="1:3" ht="15.75" thickBot="1">
      <c r="A1662" s="23" t="s">
        <v>426</v>
      </c>
      <c r="B1662" s="19">
        <v>1.272</v>
      </c>
      <c r="C1662" s="16">
        <f t="shared" si="25"/>
        <v>1.272</v>
      </c>
    </row>
    <row r="1663" spans="1:3" ht="15.75" thickBot="1">
      <c r="A1663" s="24" t="s">
        <v>425</v>
      </c>
      <c r="B1663" s="21">
        <v>1.2746999999999999</v>
      </c>
      <c r="C1663" s="16">
        <f t="shared" si="25"/>
        <v>1.2746999999999999</v>
      </c>
    </row>
    <row r="1664" spans="1:3" ht="15.75" thickBot="1">
      <c r="A1664" s="23" t="s">
        <v>424</v>
      </c>
      <c r="B1664" s="19">
        <v>1.2799</v>
      </c>
      <c r="C1664" s="16">
        <f t="shared" si="25"/>
        <v>1.2799</v>
      </c>
    </row>
    <row r="1665" spans="1:3" ht="15.75" thickBot="1">
      <c r="A1665" s="24" t="s">
        <v>423</v>
      </c>
      <c r="B1665" s="21">
        <v>1.2855000000000001</v>
      </c>
      <c r="C1665" s="16">
        <f t="shared" si="25"/>
        <v>1.2855000000000001</v>
      </c>
    </row>
    <row r="1666" spans="1:3" ht="15.75" thickBot="1">
      <c r="A1666" s="23" t="s">
        <v>422</v>
      </c>
      <c r="B1666" s="19">
        <v>1.2887999999999999</v>
      </c>
      <c r="C1666" s="16">
        <f t="shared" si="25"/>
        <v>1.2887999999999999</v>
      </c>
    </row>
    <row r="1667" spans="1:3" ht="15.75" thickBot="1">
      <c r="A1667" s="24" t="s">
        <v>421</v>
      </c>
      <c r="B1667" s="21">
        <v>1.2826</v>
      </c>
      <c r="C1667" s="16">
        <f t="shared" si="25"/>
        <v>1.2826</v>
      </c>
    </row>
    <row r="1668" spans="1:3" ht="15.75" thickBot="1">
      <c r="A1668" s="23" t="s">
        <v>420</v>
      </c>
      <c r="B1668" s="19">
        <v>1.2817000000000001</v>
      </c>
      <c r="C1668" s="16">
        <f t="shared" si="25"/>
        <v>1.2817000000000001</v>
      </c>
    </row>
    <row r="1669" spans="1:3" ht="15.75" thickBot="1">
      <c r="A1669" s="24" t="s">
        <v>419</v>
      </c>
      <c r="B1669" s="21">
        <v>1.2722</v>
      </c>
      <c r="C1669" s="16">
        <f t="shared" si="25"/>
        <v>1.2722</v>
      </c>
    </row>
    <row r="1670" spans="1:3" ht="15.75" thickBot="1">
      <c r="A1670" s="23" t="s">
        <v>418</v>
      </c>
      <c r="B1670" s="19">
        <v>1.2795000000000001</v>
      </c>
      <c r="C1670" s="16">
        <f t="shared" si="25"/>
        <v>1.2795000000000001</v>
      </c>
    </row>
    <row r="1671" spans="1:3" ht="15.75" thickBot="1">
      <c r="A1671" s="24" t="s">
        <v>417</v>
      </c>
      <c r="B1671" s="21">
        <v>1.2749999999999999</v>
      </c>
      <c r="C1671" s="16">
        <f t="shared" ref="C1671:C1734" si="26">IF(ISNUMBER(B1671),B1671,"")</f>
        <v>1.2749999999999999</v>
      </c>
    </row>
    <row r="1672" spans="1:3" ht="15.75" thickBot="1">
      <c r="A1672" s="23" t="s">
        <v>416</v>
      </c>
      <c r="B1672" s="19">
        <v>1.2849999999999999</v>
      </c>
      <c r="C1672" s="16">
        <f t="shared" si="26"/>
        <v>1.2849999999999999</v>
      </c>
    </row>
    <row r="1673" spans="1:3" ht="15.75" thickBot="1">
      <c r="A1673" s="24" t="s">
        <v>415</v>
      </c>
      <c r="B1673" s="21">
        <v>1.2844</v>
      </c>
      <c r="C1673" s="16">
        <f t="shared" si="26"/>
        <v>1.2844</v>
      </c>
    </row>
    <row r="1674" spans="1:3" ht="15.75" thickBot="1">
      <c r="A1674" s="23" t="s">
        <v>414</v>
      </c>
      <c r="B1674" s="19">
        <v>1.2746999999999999</v>
      </c>
      <c r="C1674" s="16">
        <f t="shared" si="26"/>
        <v>1.2746999999999999</v>
      </c>
    </row>
    <row r="1675" spans="1:3" ht="15.75" thickBot="1">
      <c r="A1675" s="24" t="s">
        <v>413</v>
      </c>
      <c r="B1675" s="21">
        <v>1.2777000000000001</v>
      </c>
      <c r="C1675" s="16">
        <f t="shared" si="26"/>
        <v>1.2777000000000001</v>
      </c>
    </row>
    <row r="1676" spans="1:3" ht="15.75" thickBot="1">
      <c r="A1676" s="23" t="s">
        <v>412</v>
      </c>
      <c r="B1676" s="19">
        <v>1.2739</v>
      </c>
      <c r="C1676" s="16">
        <f t="shared" si="26"/>
        <v>1.2739</v>
      </c>
    </row>
    <row r="1677" spans="1:3" ht="15.75" thickBot="1">
      <c r="A1677" s="24" t="s">
        <v>411</v>
      </c>
      <c r="B1677" s="21" t="s">
        <v>53</v>
      </c>
      <c r="C1677" s="16" t="str">
        <f t="shared" si="26"/>
        <v/>
      </c>
    </row>
    <row r="1678" spans="1:3" ht="15.75" thickBot="1">
      <c r="A1678" s="23" t="s">
        <v>410</v>
      </c>
      <c r="B1678" s="19">
        <v>1.2867999999999999</v>
      </c>
      <c r="C1678" s="16">
        <f t="shared" si="26"/>
        <v>1.2867999999999999</v>
      </c>
    </row>
    <row r="1679" spans="1:3" ht="15.75" thickBot="1">
      <c r="A1679" s="24" t="s">
        <v>409</v>
      </c>
      <c r="B1679" s="21">
        <v>1.2833000000000001</v>
      </c>
      <c r="C1679" s="16">
        <f t="shared" si="26"/>
        <v>1.2833000000000001</v>
      </c>
    </row>
    <row r="1680" spans="1:3" ht="15.75" thickBot="1">
      <c r="A1680" s="20">
        <v>38869</v>
      </c>
      <c r="B1680" s="19">
        <v>1.2824</v>
      </c>
      <c r="C1680" s="16">
        <f t="shared" si="26"/>
        <v>1.2824</v>
      </c>
    </row>
    <row r="1681" spans="1:3" ht="15.75" thickBot="1">
      <c r="A1681" s="22">
        <v>38870</v>
      </c>
      <c r="B1681" s="21">
        <v>1.2911999999999999</v>
      </c>
      <c r="C1681" s="16">
        <f t="shared" si="26"/>
        <v>1.2911999999999999</v>
      </c>
    </row>
    <row r="1682" spans="1:3" ht="15.75" thickBot="1">
      <c r="A1682" s="20">
        <v>38873</v>
      </c>
      <c r="B1682" s="19">
        <v>1.2952999999999999</v>
      </c>
      <c r="C1682" s="16">
        <f t="shared" si="26"/>
        <v>1.2952999999999999</v>
      </c>
    </row>
    <row r="1683" spans="1:3" ht="15.75" thickBot="1">
      <c r="A1683" s="22">
        <v>38874</v>
      </c>
      <c r="B1683" s="21">
        <v>1.2827999999999999</v>
      </c>
      <c r="C1683" s="16">
        <f t="shared" si="26"/>
        <v>1.2827999999999999</v>
      </c>
    </row>
    <row r="1684" spans="1:3" ht="15.75" thickBot="1">
      <c r="A1684" s="20">
        <v>38875</v>
      </c>
      <c r="B1684" s="19">
        <v>1.2799</v>
      </c>
      <c r="C1684" s="16">
        <f t="shared" si="26"/>
        <v>1.2799</v>
      </c>
    </row>
    <row r="1685" spans="1:3" ht="15.75" thickBot="1">
      <c r="A1685" s="22">
        <v>38876</v>
      </c>
      <c r="B1685" s="21">
        <v>1.2647999999999999</v>
      </c>
      <c r="C1685" s="16">
        <f t="shared" si="26"/>
        <v>1.2647999999999999</v>
      </c>
    </row>
    <row r="1686" spans="1:3" ht="15.75" thickBot="1">
      <c r="A1686" s="20">
        <v>38877</v>
      </c>
      <c r="B1686" s="19">
        <v>1.2636000000000001</v>
      </c>
      <c r="C1686" s="16">
        <f t="shared" si="26"/>
        <v>1.2636000000000001</v>
      </c>
    </row>
    <row r="1687" spans="1:3" ht="15.75" thickBot="1">
      <c r="A1687" s="22">
        <v>38880</v>
      </c>
      <c r="B1687" s="21">
        <v>1.2586999999999999</v>
      </c>
      <c r="C1687" s="16">
        <f t="shared" si="26"/>
        <v>1.2586999999999999</v>
      </c>
    </row>
    <row r="1688" spans="1:3" ht="15.75" thickBot="1">
      <c r="A1688" s="20">
        <v>38881</v>
      </c>
      <c r="B1688" s="19">
        <v>1.2574000000000001</v>
      </c>
      <c r="C1688" s="16">
        <f t="shared" si="26"/>
        <v>1.2574000000000001</v>
      </c>
    </row>
    <row r="1689" spans="1:3" ht="15.75" thickBot="1">
      <c r="A1689" s="22">
        <v>38882</v>
      </c>
      <c r="B1689" s="21">
        <v>1.2630999999999999</v>
      </c>
      <c r="C1689" s="16">
        <f t="shared" si="26"/>
        <v>1.2630999999999999</v>
      </c>
    </row>
    <row r="1690" spans="1:3" ht="15.75" thickBot="1">
      <c r="A1690" s="20">
        <v>38883</v>
      </c>
      <c r="B1690" s="19">
        <v>1.2616000000000001</v>
      </c>
      <c r="C1690" s="16">
        <f t="shared" si="26"/>
        <v>1.2616000000000001</v>
      </c>
    </row>
    <row r="1691" spans="1:3" ht="15.75" thickBot="1">
      <c r="A1691" s="22">
        <v>38884</v>
      </c>
      <c r="B1691" s="21">
        <v>1.2623</v>
      </c>
      <c r="C1691" s="16">
        <f t="shared" si="26"/>
        <v>1.2623</v>
      </c>
    </row>
    <row r="1692" spans="1:3" ht="15.75" thickBot="1">
      <c r="A1692" s="20">
        <v>38887</v>
      </c>
      <c r="B1692" s="19">
        <v>1.2577</v>
      </c>
      <c r="C1692" s="16">
        <f t="shared" si="26"/>
        <v>1.2577</v>
      </c>
    </row>
    <row r="1693" spans="1:3" ht="15.75" thickBot="1">
      <c r="A1693" s="22">
        <v>38888</v>
      </c>
      <c r="B1693" s="21">
        <v>1.2567999999999999</v>
      </c>
      <c r="C1693" s="16">
        <f t="shared" si="26"/>
        <v>1.2567999999999999</v>
      </c>
    </row>
    <row r="1694" spans="1:3" ht="15.75" thickBot="1">
      <c r="A1694" s="20">
        <v>38889</v>
      </c>
      <c r="B1694" s="19">
        <v>1.2665</v>
      </c>
      <c r="C1694" s="16">
        <f t="shared" si="26"/>
        <v>1.2665</v>
      </c>
    </row>
    <row r="1695" spans="1:3" ht="15.75" thickBot="1">
      <c r="A1695" s="22">
        <v>38890</v>
      </c>
      <c r="B1695" s="21">
        <v>1.2582</v>
      </c>
      <c r="C1695" s="16">
        <f t="shared" si="26"/>
        <v>1.2582</v>
      </c>
    </row>
    <row r="1696" spans="1:3" ht="15.75" thickBot="1">
      <c r="A1696" s="20">
        <v>38891</v>
      </c>
      <c r="B1696" s="19">
        <v>1.2522</v>
      </c>
      <c r="C1696" s="16">
        <f t="shared" si="26"/>
        <v>1.2522</v>
      </c>
    </row>
    <row r="1697" spans="1:3" ht="15.75" thickBot="1">
      <c r="A1697" s="22">
        <v>38894</v>
      </c>
      <c r="B1697" s="21">
        <v>1.2554000000000001</v>
      </c>
      <c r="C1697" s="16">
        <f t="shared" si="26"/>
        <v>1.2554000000000001</v>
      </c>
    </row>
    <row r="1698" spans="1:3" ht="15.75" thickBot="1">
      <c r="A1698" s="20">
        <v>38895</v>
      </c>
      <c r="B1698" s="19">
        <v>1.2588999999999999</v>
      </c>
      <c r="C1698" s="16">
        <f t="shared" si="26"/>
        <v>1.2588999999999999</v>
      </c>
    </row>
    <row r="1699" spans="1:3" ht="15.75" thickBot="1">
      <c r="A1699" s="22">
        <v>38896</v>
      </c>
      <c r="B1699" s="21">
        <v>1.2532000000000001</v>
      </c>
      <c r="C1699" s="16">
        <f t="shared" si="26"/>
        <v>1.2532000000000001</v>
      </c>
    </row>
    <row r="1700" spans="1:3" ht="15.75" thickBot="1">
      <c r="A1700" s="20">
        <v>38897</v>
      </c>
      <c r="B1700" s="19">
        <v>1.2534000000000001</v>
      </c>
      <c r="C1700" s="16">
        <f t="shared" si="26"/>
        <v>1.2534000000000001</v>
      </c>
    </row>
    <row r="1701" spans="1:3" ht="15.75" thickBot="1">
      <c r="A1701" s="22">
        <v>38898</v>
      </c>
      <c r="B1701" s="21">
        <v>1.2779</v>
      </c>
      <c r="C1701" s="16">
        <f t="shared" si="26"/>
        <v>1.2779</v>
      </c>
    </row>
    <row r="1702" spans="1:3" ht="15.75" thickBot="1">
      <c r="A1702" s="20">
        <v>38901</v>
      </c>
      <c r="B1702" s="19">
        <v>1.2793000000000001</v>
      </c>
      <c r="C1702" s="16">
        <f t="shared" si="26"/>
        <v>1.2793000000000001</v>
      </c>
    </row>
    <row r="1703" spans="1:3" ht="15.75" thickBot="1">
      <c r="A1703" s="22">
        <v>38902</v>
      </c>
      <c r="B1703" s="21" t="s">
        <v>53</v>
      </c>
      <c r="C1703" s="16" t="str">
        <f t="shared" si="26"/>
        <v/>
      </c>
    </row>
    <row r="1704" spans="1:3" ht="15.75" thickBot="1">
      <c r="A1704" s="20">
        <v>38903</v>
      </c>
      <c r="B1704" s="19">
        <v>1.2726</v>
      </c>
      <c r="C1704" s="16">
        <f t="shared" si="26"/>
        <v>1.2726</v>
      </c>
    </row>
    <row r="1705" spans="1:3" ht="15.75" thickBot="1">
      <c r="A1705" s="22">
        <v>38904</v>
      </c>
      <c r="B1705" s="21">
        <v>1.2757000000000001</v>
      </c>
      <c r="C1705" s="16">
        <f t="shared" si="26"/>
        <v>1.2757000000000001</v>
      </c>
    </row>
    <row r="1706" spans="1:3" ht="15.75" thickBot="1">
      <c r="A1706" s="20">
        <v>38905</v>
      </c>
      <c r="B1706" s="19">
        <v>1.2822</v>
      </c>
      <c r="C1706" s="16">
        <f t="shared" si="26"/>
        <v>1.2822</v>
      </c>
    </row>
    <row r="1707" spans="1:3" ht="15.75" thickBot="1">
      <c r="A1707" s="22">
        <v>38908</v>
      </c>
      <c r="B1707" s="21">
        <v>1.2750999999999999</v>
      </c>
      <c r="C1707" s="16">
        <f t="shared" si="26"/>
        <v>1.2750999999999999</v>
      </c>
    </row>
    <row r="1708" spans="1:3" ht="15.75" thickBot="1">
      <c r="A1708" s="20">
        <v>38909</v>
      </c>
      <c r="B1708" s="19">
        <v>1.2754000000000001</v>
      </c>
      <c r="C1708" s="16">
        <f t="shared" si="26"/>
        <v>1.2754000000000001</v>
      </c>
    </row>
    <row r="1709" spans="1:3" ht="15.75" thickBot="1">
      <c r="A1709" s="22">
        <v>38910</v>
      </c>
      <c r="B1709" s="21">
        <v>1.2706</v>
      </c>
      <c r="C1709" s="16">
        <f t="shared" si="26"/>
        <v>1.2706</v>
      </c>
    </row>
    <row r="1710" spans="1:3" ht="15.75" thickBot="1">
      <c r="A1710" s="20">
        <v>38911</v>
      </c>
      <c r="B1710" s="19">
        <v>1.2673000000000001</v>
      </c>
      <c r="C1710" s="16">
        <f t="shared" si="26"/>
        <v>1.2673000000000001</v>
      </c>
    </row>
    <row r="1711" spans="1:3" ht="15.75" thickBot="1">
      <c r="A1711" s="22">
        <v>38912</v>
      </c>
      <c r="B1711" s="21">
        <v>1.2641</v>
      </c>
      <c r="C1711" s="16">
        <f t="shared" si="26"/>
        <v>1.2641</v>
      </c>
    </row>
    <row r="1712" spans="1:3" ht="15.75" thickBot="1">
      <c r="A1712" s="20">
        <v>38915</v>
      </c>
      <c r="B1712" s="19">
        <v>1.2528999999999999</v>
      </c>
      <c r="C1712" s="16">
        <f t="shared" si="26"/>
        <v>1.2528999999999999</v>
      </c>
    </row>
    <row r="1713" spans="1:3" ht="15.75" thickBot="1">
      <c r="A1713" s="22">
        <v>38916</v>
      </c>
      <c r="B1713" s="21">
        <v>1.25</v>
      </c>
      <c r="C1713" s="16">
        <f t="shared" si="26"/>
        <v>1.25</v>
      </c>
    </row>
    <row r="1714" spans="1:3" ht="15.75" thickBot="1">
      <c r="A1714" s="20">
        <v>38917</v>
      </c>
      <c r="B1714" s="19">
        <v>1.256</v>
      </c>
      <c r="C1714" s="16">
        <f t="shared" si="26"/>
        <v>1.256</v>
      </c>
    </row>
    <row r="1715" spans="1:3" ht="15.75" thickBot="1">
      <c r="A1715" s="22">
        <v>38918</v>
      </c>
      <c r="B1715" s="21">
        <v>1.2639</v>
      </c>
      <c r="C1715" s="16">
        <f t="shared" si="26"/>
        <v>1.2639</v>
      </c>
    </row>
    <row r="1716" spans="1:3" ht="15.75" thickBot="1">
      <c r="A1716" s="20">
        <v>38919</v>
      </c>
      <c r="B1716" s="19">
        <v>1.2684</v>
      </c>
      <c r="C1716" s="16">
        <f t="shared" si="26"/>
        <v>1.2684</v>
      </c>
    </row>
    <row r="1717" spans="1:3" ht="15.75" thickBot="1">
      <c r="A1717" s="22">
        <v>38922</v>
      </c>
      <c r="B1717" s="21">
        <v>1.2629999999999999</v>
      </c>
      <c r="C1717" s="16">
        <f t="shared" si="26"/>
        <v>1.2629999999999999</v>
      </c>
    </row>
    <row r="1718" spans="1:3" ht="15.75" thickBot="1">
      <c r="A1718" s="20">
        <v>38923</v>
      </c>
      <c r="B1718" s="19">
        <v>1.2576000000000001</v>
      </c>
      <c r="C1718" s="16">
        <f t="shared" si="26"/>
        <v>1.2576000000000001</v>
      </c>
    </row>
    <row r="1719" spans="1:3" ht="15.75" thickBot="1">
      <c r="A1719" s="22">
        <v>38924</v>
      </c>
      <c r="B1719" s="21">
        <v>1.2627999999999999</v>
      </c>
      <c r="C1719" s="16">
        <f t="shared" si="26"/>
        <v>1.2627999999999999</v>
      </c>
    </row>
    <row r="1720" spans="1:3" ht="15.75" thickBot="1">
      <c r="A1720" s="20">
        <v>38925</v>
      </c>
      <c r="B1720" s="19">
        <v>1.2732000000000001</v>
      </c>
      <c r="C1720" s="16">
        <f t="shared" si="26"/>
        <v>1.2732000000000001</v>
      </c>
    </row>
    <row r="1721" spans="1:3" ht="15.75" thickBot="1">
      <c r="A1721" s="22">
        <v>38926</v>
      </c>
      <c r="B1721" s="21">
        <v>1.2747999999999999</v>
      </c>
      <c r="C1721" s="16">
        <f t="shared" si="26"/>
        <v>1.2747999999999999</v>
      </c>
    </row>
    <row r="1722" spans="1:3" ht="15.75" thickBot="1">
      <c r="A1722" s="20">
        <v>38929</v>
      </c>
      <c r="B1722" s="19">
        <v>1.2764</v>
      </c>
      <c r="C1722" s="16">
        <f t="shared" si="26"/>
        <v>1.2764</v>
      </c>
    </row>
    <row r="1723" spans="1:3" ht="15.75" thickBot="1">
      <c r="A1723" s="22">
        <v>38930</v>
      </c>
      <c r="B1723" s="21">
        <v>1.2778</v>
      </c>
      <c r="C1723" s="16">
        <f t="shared" si="26"/>
        <v>1.2778</v>
      </c>
    </row>
    <row r="1724" spans="1:3" ht="15.75" thickBot="1">
      <c r="A1724" s="20">
        <v>38931</v>
      </c>
      <c r="B1724" s="19">
        <v>1.2798</v>
      </c>
      <c r="C1724" s="16">
        <f t="shared" si="26"/>
        <v>1.2798</v>
      </c>
    </row>
    <row r="1725" spans="1:3" ht="15.75" thickBot="1">
      <c r="A1725" s="22">
        <v>38932</v>
      </c>
      <c r="B1725" s="21">
        <v>1.2779</v>
      </c>
      <c r="C1725" s="16">
        <f t="shared" si="26"/>
        <v>1.2779</v>
      </c>
    </row>
    <row r="1726" spans="1:3" ht="15.75" thickBot="1">
      <c r="A1726" s="20">
        <v>38933</v>
      </c>
      <c r="B1726" s="19">
        <v>1.2894000000000001</v>
      </c>
      <c r="C1726" s="16">
        <f t="shared" si="26"/>
        <v>1.2894000000000001</v>
      </c>
    </row>
    <row r="1727" spans="1:3" ht="15.75" thickBot="1">
      <c r="A1727" s="22">
        <v>38936</v>
      </c>
      <c r="B1727" s="21">
        <v>1.2867</v>
      </c>
      <c r="C1727" s="16">
        <f t="shared" si="26"/>
        <v>1.2867</v>
      </c>
    </row>
    <row r="1728" spans="1:3" ht="15.75" thickBot="1">
      <c r="A1728" s="20">
        <v>38937</v>
      </c>
      <c r="B1728" s="19">
        <v>1.2839</v>
      </c>
      <c r="C1728" s="16">
        <f t="shared" si="26"/>
        <v>1.2839</v>
      </c>
    </row>
    <row r="1729" spans="1:3" ht="15.75" thickBot="1">
      <c r="A1729" s="22">
        <v>38938</v>
      </c>
      <c r="B1729" s="21">
        <v>1.2887999999999999</v>
      </c>
      <c r="C1729" s="16">
        <f t="shared" si="26"/>
        <v>1.2887999999999999</v>
      </c>
    </row>
    <row r="1730" spans="1:3" ht="15.75" thickBot="1">
      <c r="A1730" s="20">
        <v>38939</v>
      </c>
      <c r="B1730" s="19">
        <v>1.2765</v>
      </c>
      <c r="C1730" s="16">
        <f t="shared" si="26"/>
        <v>1.2765</v>
      </c>
    </row>
    <row r="1731" spans="1:3" ht="15.75" thickBot="1">
      <c r="A1731" s="22">
        <v>38940</v>
      </c>
      <c r="B1731" s="21">
        <v>1.2757000000000001</v>
      </c>
      <c r="C1731" s="16">
        <f t="shared" si="26"/>
        <v>1.2757000000000001</v>
      </c>
    </row>
    <row r="1732" spans="1:3" ht="15.75" thickBot="1">
      <c r="A1732" s="20">
        <v>38943</v>
      </c>
      <c r="B1732" s="19">
        <v>1.2735000000000001</v>
      </c>
      <c r="C1732" s="16">
        <f t="shared" si="26"/>
        <v>1.2735000000000001</v>
      </c>
    </row>
    <row r="1733" spans="1:3" ht="15.75" thickBot="1">
      <c r="A1733" s="22">
        <v>38944</v>
      </c>
      <c r="B1733" s="21">
        <v>1.2787999999999999</v>
      </c>
      <c r="C1733" s="16">
        <f t="shared" si="26"/>
        <v>1.2787999999999999</v>
      </c>
    </row>
    <row r="1734" spans="1:3" ht="15.75" thickBot="1">
      <c r="A1734" s="20">
        <v>38945</v>
      </c>
      <c r="B1734" s="19">
        <v>1.2864</v>
      </c>
      <c r="C1734" s="16">
        <f t="shared" si="26"/>
        <v>1.2864</v>
      </c>
    </row>
    <row r="1735" spans="1:3" ht="15.75" thickBot="1">
      <c r="A1735" s="22">
        <v>38946</v>
      </c>
      <c r="B1735" s="21">
        <v>1.2869999999999999</v>
      </c>
      <c r="C1735" s="16">
        <f t="shared" ref="C1735:C1798" si="27">IF(ISNUMBER(B1735),B1735,"")</f>
        <v>1.2869999999999999</v>
      </c>
    </row>
    <row r="1736" spans="1:3" ht="15.75" thickBot="1">
      <c r="A1736" s="20">
        <v>38947</v>
      </c>
      <c r="B1736" s="19">
        <v>1.2809999999999999</v>
      </c>
      <c r="C1736" s="16">
        <f t="shared" si="27"/>
        <v>1.2809999999999999</v>
      </c>
    </row>
    <row r="1737" spans="1:3" ht="15.75" thickBot="1">
      <c r="A1737" s="22">
        <v>38950</v>
      </c>
      <c r="B1737" s="21">
        <v>1.2914000000000001</v>
      </c>
      <c r="C1737" s="16">
        <f t="shared" si="27"/>
        <v>1.2914000000000001</v>
      </c>
    </row>
    <row r="1738" spans="1:3" ht="15.75" thickBot="1">
      <c r="A1738" s="20">
        <v>38951</v>
      </c>
      <c r="B1738" s="19">
        <v>1.2804</v>
      </c>
      <c r="C1738" s="16">
        <f t="shared" si="27"/>
        <v>1.2804</v>
      </c>
    </row>
    <row r="1739" spans="1:3" ht="15.75" thickBot="1">
      <c r="A1739" s="22">
        <v>38952</v>
      </c>
      <c r="B1739" s="21">
        <v>1.2794000000000001</v>
      </c>
      <c r="C1739" s="16">
        <f t="shared" si="27"/>
        <v>1.2794000000000001</v>
      </c>
    </row>
    <row r="1740" spans="1:3" ht="15.75" thickBot="1">
      <c r="A1740" s="20">
        <v>38953</v>
      </c>
      <c r="B1740" s="19">
        <v>1.276</v>
      </c>
      <c r="C1740" s="16">
        <f t="shared" si="27"/>
        <v>1.276</v>
      </c>
    </row>
    <row r="1741" spans="1:3" ht="15.75" thickBot="1">
      <c r="A1741" s="22">
        <v>38954</v>
      </c>
      <c r="B1741" s="21">
        <v>1.2766999999999999</v>
      </c>
      <c r="C1741" s="16">
        <f t="shared" si="27"/>
        <v>1.2766999999999999</v>
      </c>
    </row>
    <row r="1742" spans="1:3" ht="15.75" thickBot="1">
      <c r="A1742" s="20">
        <v>38957</v>
      </c>
      <c r="B1742" s="19">
        <v>1.2784</v>
      </c>
      <c r="C1742" s="16">
        <f t="shared" si="27"/>
        <v>1.2784</v>
      </c>
    </row>
    <row r="1743" spans="1:3" ht="15.75" thickBot="1">
      <c r="A1743" s="22">
        <v>38958</v>
      </c>
      <c r="B1743" s="21">
        <v>1.2767999999999999</v>
      </c>
      <c r="C1743" s="16">
        <f t="shared" si="27"/>
        <v>1.2767999999999999</v>
      </c>
    </row>
    <row r="1744" spans="1:3" ht="15.75" thickBot="1">
      <c r="A1744" s="20">
        <v>38959</v>
      </c>
      <c r="B1744" s="19">
        <v>1.2825</v>
      </c>
      <c r="C1744" s="16">
        <f t="shared" si="27"/>
        <v>1.2825</v>
      </c>
    </row>
    <row r="1745" spans="1:3" ht="15.75" thickBot="1">
      <c r="A1745" s="22">
        <v>38960</v>
      </c>
      <c r="B1745" s="21">
        <v>1.2793000000000001</v>
      </c>
      <c r="C1745" s="16">
        <f t="shared" si="27"/>
        <v>1.2793000000000001</v>
      </c>
    </row>
    <row r="1746" spans="1:3" ht="15.75" thickBot="1">
      <c r="A1746" s="20">
        <v>38961</v>
      </c>
      <c r="B1746" s="19">
        <v>1.2833000000000001</v>
      </c>
      <c r="C1746" s="16">
        <f t="shared" si="27"/>
        <v>1.2833000000000001</v>
      </c>
    </row>
    <row r="1747" spans="1:3" ht="15.75" thickBot="1">
      <c r="A1747" s="22">
        <v>38964</v>
      </c>
      <c r="B1747" s="21" t="s">
        <v>53</v>
      </c>
      <c r="C1747" s="16" t="str">
        <f t="shared" si="27"/>
        <v/>
      </c>
    </row>
    <row r="1748" spans="1:3" ht="15.75" thickBot="1">
      <c r="A1748" s="20">
        <v>38965</v>
      </c>
      <c r="B1748" s="19">
        <v>1.2809999999999999</v>
      </c>
      <c r="C1748" s="16">
        <f t="shared" si="27"/>
        <v>1.2809999999999999</v>
      </c>
    </row>
    <row r="1749" spans="1:3" ht="15.75" thickBot="1">
      <c r="A1749" s="22">
        <v>38966</v>
      </c>
      <c r="B1749" s="21">
        <v>1.2786999999999999</v>
      </c>
      <c r="C1749" s="16">
        <f t="shared" si="27"/>
        <v>1.2786999999999999</v>
      </c>
    </row>
    <row r="1750" spans="1:3" ht="15.75" thickBot="1">
      <c r="A1750" s="20">
        <v>38967</v>
      </c>
      <c r="B1750" s="19">
        <v>1.2757000000000001</v>
      </c>
      <c r="C1750" s="16">
        <f t="shared" si="27"/>
        <v>1.2757000000000001</v>
      </c>
    </row>
    <row r="1751" spans="1:3" ht="15.75" thickBot="1">
      <c r="A1751" s="22">
        <v>38968</v>
      </c>
      <c r="B1751" s="21">
        <v>1.2673000000000001</v>
      </c>
      <c r="C1751" s="16">
        <f t="shared" si="27"/>
        <v>1.2673000000000001</v>
      </c>
    </row>
    <row r="1752" spans="1:3" ht="15.75" thickBot="1">
      <c r="A1752" s="20">
        <v>38971</v>
      </c>
      <c r="B1752" s="19">
        <v>1.2699</v>
      </c>
      <c r="C1752" s="16">
        <f t="shared" si="27"/>
        <v>1.2699</v>
      </c>
    </row>
    <row r="1753" spans="1:3" ht="15.75" thickBot="1">
      <c r="A1753" s="22">
        <v>38972</v>
      </c>
      <c r="B1753" s="21">
        <v>1.2693000000000001</v>
      </c>
      <c r="C1753" s="16">
        <f t="shared" si="27"/>
        <v>1.2693000000000001</v>
      </c>
    </row>
    <row r="1754" spans="1:3" ht="15.75" thickBot="1">
      <c r="A1754" s="20">
        <v>38973</v>
      </c>
      <c r="B1754" s="19">
        <v>1.2707999999999999</v>
      </c>
      <c r="C1754" s="16">
        <f t="shared" si="27"/>
        <v>1.2707999999999999</v>
      </c>
    </row>
    <row r="1755" spans="1:3" ht="15.75" thickBot="1">
      <c r="A1755" s="22">
        <v>38974</v>
      </c>
      <c r="B1755" s="21">
        <v>1.2736000000000001</v>
      </c>
      <c r="C1755" s="16">
        <f t="shared" si="27"/>
        <v>1.2736000000000001</v>
      </c>
    </row>
    <row r="1756" spans="1:3" ht="15.75" thickBot="1">
      <c r="A1756" s="20">
        <v>38975</v>
      </c>
      <c r="B1756" s="19">
        <v>1.2647999999999999</v>
      </c>
      <c r="C1756" s="16">
        <f t="shared" si="27"/>
        <v>1.2647999999999999</v>
      </c>
    </row>
    <row r="1757" spans="1:3" ht="15.75" thickBot="1">
      <c r="A1757" s="22">
        <v>38978</v>
      </c>
      <c r="B1757" s="21">
        <v>1.2670999999999999</v>
      </c>
      <c r="C1757" s="16">
        <f t="shared" si="27"/>
        <v>1.2670999999999999</v>
      </c>
    </row>
    <row r="1758" spans="1:3" ht="15.75" thickBot="1">
      <c r="A1758" s="20">
        <v>38979</v>
      </c>
      <c r="B1758" s="19">
        <v>1.2683</v>
      </c>
      <c r="C1758" s="16">
        <f t="shared" si="27"/>
        <v>1.2683</v>
      </c>
    </row>
    <row r="1759" spans="1:3" ht="15.75" thickBot="1">
      <c r="A1759" s="22">
        <v>38980</v>
      </c>
      <c r="B1759" s="21">
        <v>1.2701</v>
      </c>
      <c r="C1759" s="16">
        <f t="shared" si="27"/>
        <v>1.2701</v>
      </c>
    </row>
    <row r="1760" spans="1:3" ht="15.75" thickBot="1">
      <c r="A1760" s="20">
        <v>38981</v>
      </c>
      <c r="B1760" s="19">
        <v>1.2729999999999999</v>
      </c>
      <c r="C1760" s="16">
        <f t="shared" si="27"/>
        <v>1.2729999999999999</v>
      </c>
    </row>
    <row r="1761" spans="1:3" ht="15.75" thickBot="1">
      <c r="A1761" s="22">
        <v>38982</v>
      </c>
      <c r="B1761" s="21">
        <v>1.2796000000000001</v>
      </c>
      <c r="C1761" s="16">
        <f t="shared" si="27"/>
        <v>1.2796000000000001</v>
      </c>
    </row>
    <row r="1762" spans="1:3" ht="15.75" thickBot="1">
      <c r="A1762" s="20">
        <v>38985</v>
      </c>
      <c r="B1762" s="19">
        <v>1.2746999999999999</v>
      </c>
      <c r="C1762" s="16">
        <f t="shared" si="27"/>
        <v>1.2746999999999999</v>
      </c>
    </row>
    <row r="1763" spans="1:3" ht="15.75" thickBot="1">
      <c r="A1763" s="22">
        <v>38986</v>
      </c>
      <c r="B1763" s="21">
        <v>1.2686999999999999</v>
      </c>
      <c r="C1763" s="16">
        <f t="shared" si="27"/>
        <v>1.2686999999999999</v>
      </c>
    </row>
    <row r="1764" spans="1:3" ht="15.75" thickBot="1">
      <c r="A1764" s="20">
        <v>38987</v>
      </c>
      <c r="B1764" s="19">
        <v>1.2699</v>
      </c>
      <c r="C1764" s="16">
        <f t="shared" si="27"/>
        <v>1.2699</v>
      </c>
    </row>
    <row r="1765" spans="1:3" ht="15.75" thickBot="1">
      <c r="A1765" s="22">
        <v>38988</v>
      </c>
      <c r="B1765" s="21">
        <v>1.2697000000000001</v>
      </c>
      <c r="C1765" s="16">
        <f t="shared" si="27"/>
        <v>1.2697000000000001</v>
      </c>
    </row>
    <row r="1766" spans="1:3" ht="15.75" thickBot="1">
      <c r="A1766" s="20">
        <v>38989</v>
      </c>
      <c r="B1766" s="19">
        <v>1.2686999999999999</v>
      </c>
      <c r="C1766" s="16">
        <f t="shared" si="27"/>
        <v>1.2686999999999999</v>
      </c>
    </row>
    <row r="1767" spans="1:3" ht="15.75" thickBot="1">
      <c r="A1767" s="24" t="s">
        <v>408</v>
      </c>
      <c r="B1767" s="21">
        <v>1.2744</v>
      </c>
      <c r="C1767" s="16">
        <f t="shared" si="27"/>
        <v>1.2744</v>
      </c>
    </row>
    <row r="1768" spans="1:3" ht="15.75" thickBot="1">
      <c r="A1768" s="23" t="s">
        <v>407</v>
      </c>
      <c r="B1768" s="19">
        <v>1.2726999999999999</v>
      </c>
      <c r="C1768" s="16">
        <f t="shared" si="27"/>
        <v>1.2726999999999999</v>
      </c>
    </row>
    <row r="1769" spans="1:3" ht="15.75" thickBot="1">
      <c r="A1769" s="24" t="s">
        <v>406</v>
      </c>
      <c r="B1769" s="21">
        <v>1.2686999999999999</v>
      </c>
      <c r="C1769" s="16">
        <f t="shared" si="27"/>
        <v>1.2686999999999999</v>
      </c>
    </row>
    <row r="1770" spans="1:3" ht="15.75" thickBot="1">
      <c r="A1770" s="23" t="s">
        <v>405</v>
      </c>
      <c r="B1770" s="19">
        <v>1.2686999999999999</v>
      </c>
      <c r="C1770" s="16">
        <f t="shared" si="27"/>
        <v>1.2686999999999999</v>
      </c>
    </row>
    <row r="1771" spans="1:3" ht="15.75" thickBot="1">
      <c r="A1771" s="24" t="s">
        <v>404</v>
      </c>
      <c r="B1771" s="21">
        <v>1.26</v>
      </c>
      <c r="C1771" s="16">
        <f t="shared" si="27"/>
        <v>1.26</v>
      </c>
    </row>
    <row r="1772" spans="1:3" ht="15.75" thickBot="1">
      <c r="A1772" s="23" t="s">
        <v>403</v>
      </c>
      <c r="B1772" s="19" t="s">
        <v>53</v>
      </c>
      <c r="C1772" s="16" t="str">
        <f t="shared" si="27"/>
        <v/>
      </c>
    </row>
    <row r="1773" spans="1:3" ht="15.75" thickBot="1">
      <c r="A1773" s="24" t="s">
        <v>402</v>
      </c>
      <c r="B1773" s="21">
        <v>1.2541</v>
      </c>
      <c r="C1773" s="16">
        <f t="shared" si="27"/>
        <v>1.2541</v>
      </c>
    </row>
    <row r="1774" spans="1:3" ht="15.75" thickBot="1">
      <c r="A1774" s="23" t="s">
        <v>401</v>
      </c>
      <c r="B1774" s="19">
        <v>1.2546999999999999</v>
      </c>
      <c r="C1774" s="16">
        <f t="shared" si="27"/>
        <v>1.2546999999999999</v>
      </c>
    </row>
    <row r="1775" spans="1:3" ht="15.75" thickBot="1">
      <c r="A1775" s="24" t="s">
        <v>400</v>
      </c>
      <c r="B1775" s="21">
        <v>1.2537</v>
      </c>
      <c r="C1775" s="16">
        <f t="shared" si="27"/>
        <v>1.2537</v>
      </c>
    </row>
    <row r="1776" spans="1:3" ht="15.75" thickBot="1">
      <c r="A1776" s="23" t="s">
        <v>399</v>
      </c>
      <c r="B1776" s="19">
        <v>1.2502</v>
      </c>
      <c r="C1776" s="16">
        <f t="shared" si="27"/>
        <v>1.2502</v>
      </c>
    </row>
    <row r="1777" spans="1:3" ht="15.75" thickBot="1">
      <c r="A1777" s="24" t="s">
        <v>398</v>
      </c>
      <c r="B1777" s="21">
        <v>1.2518</v>
      </c>
      <c r="C1777" s="16">
        <f t="shared" si="27"/>
        <v>1.2518</v>
      </c>
    </row>
    <row r="1778" spans="1:3" ht="15.75" thickBot="1">
      <c r="A1778" s="23" t="s">
        <v>397</v>
      </c>
      <c r="B1778" s="19">
        <v>1.2564</v>
      </c>
      <c r="C1778" s="16">
        <f t="shared" si="27"/>
        <v>1.2564</v>
      </c>
    </row>
    <row r="1779" spans="1:3" ht="15.75" thickBot="1">
      <c r="A1779" s="24" t="s">
        <v>396</v>
      </c>
      <c r="B1779" s="21">
        <v>1.2516</v>
      </c>
      <c r="C1779" s="16">
        <f t="shared" si="27"/>
        <v>1.2516</v>
      </c>
    </row>
    <row r="1780" spans="1:3" ht="15.75" thickBot="1">
      <c r="A1780" s="23" t="s">
        <v>395</v>
      </c>
      <c r="B1780" s="19">
        <v>1.2594000000000001</v>
      </c>
      <c r="C1780" s="16">
        <f t="shared" si="27"/>
        <v>1.2594000000000001</v>
      </c>
    </row>
    <row r="1781" spans="1:3" ht="15.75" thickBot="1">
      <c r="A1781" s="24" t="s">
        <v>394</v>
      </c>
      <c r="B1781" s="21">
        <v>1.2613000000000001</v>
      </c>
      <c r="C1781" s="16">
        <f t="shared" si="27"/>
        <v>1.2613000000000001</v>
      </c>
    </row>
    <row r="1782" spans="1:3" ht="15.75" thickBot="1">
      <c r="A1782" s="23" t="s">
        <v>393</v>
      </c>
      <c r="B1782" s="19">
        <v>1.2544</v>
      </c>
      <c r="C1782" s="16">
        <f t="shared" si="27"/>
        <v>1.2544</v>
      </c>
    </row>
    <row r="1783" spans="1:3" ht="15.75" thickBot="1">
      <c r="A1783" s="24" t="s">
        <v>392</v>
      </c>
      <c r="B1783" s="21">
        <v>1.2565</v>
      </c>
      <c r="C1783" s="16">
        <f t="shared" si="27"/>
        <v>1.2565</v>
      </c>
    </row>
    <row r="1784" spans="1:3" ht="15.75" thickBot="1">
      <c r="A1784" s="23" t="s">
        <v>391</v>
      </c>
      <c r="B1784" s="19">
        <v>1.2591000000000001</v>
      </c>
      <c r="C1784" s="16">
        <f t="shared" si="27"/>
        <v>1.2591000000000001</v>
      </c>
    </row>
    <row r="1785" spans="1:3" ht="15.75" thickBot="1">
      <c r="A1785" s="24" t="s">
        <v>390</v>
      </c>
      <c r="B1785" s="21">
        <v>1.2668999999999999</v>
      </c>
      <c r="C1785" s="16">
        <f t="shared" si="27"/>
        <v>1.2668999999999999</v>
      </c>
    </row>
    <row r="1786" spans="1:3" ht="15.75" thickBot="1">
      <c r="A1786" s="23" t="s">
        <v>389</v>
      </c>
      <c r="B1786" s="19">
        <v>1.2725</v>
      </c>
      <c r="C1786" s="16">
        <f t="shared" si="27"/>
        <v>1.2725</v>
      </c>
    </row>
    <row r="1787" spans="1:3" ht="15.75" thickBot="1">
      <c r="A1787" s="24" t="s">
        <v>388</v>
      </c>
      <c r="B1787" s="21">
        <v>1.2717000000000001</v>
      </c>
      <c r="C1787" s="16">
        <f t="shared" si="27"/>
        <v>1.2717000000000001</v>
      </c>
    </row>
    <row r="1788" spans="1:3" ht="15.75" thickBot="1">
      <c r="A1788" s="23" t="s">
        <v>387</v>
      </c>
      <c r="B1788" s="19">
        <v>1.2773000000000001</v>
      </c>
      <c r="C1788" s="16">
        <f t="shared" si="27"/>
        <v>1.2773000000000001</v>
      </c>
    </row>
    <row r="1789" spans="1:3" ht="15.75" thickBot="1">
      <c r="A1789" s="22">
        <v>39022</v>
      </c>
      <c r="B1789" s="21">
        <v>1.2770999999999999</v>
      </c>
      <c r="C1789" s="16">
        <f t="shared" si="27"/>
        <v>1.2770999999999999</v>
      </c>
    </row>
    <row r="1790" spans="1:3" ht="15.75" thickBot="1">
      <c r="A1790" s="20">
        <v>39023</v>
      </c>
      <c r="B1790" s="19">
        <v>1.278</v>
      </c>
      <c r="C1790" s="16">
        <f t="shared" si="27"/>
        <v>1.278</v>
      </c>
    </row>
    <row r="1791" spans="1:3" ht="15.75" thickBot="1">
      <c r="A1791" s="22">
        <v>39024</v>
      </c>
      <c r="B1791" s="21">
        <v>1.2705</v>
      </c>
      <c r="C1791" s="16">
        <f t="shared" si="27"/>
        <v>1.2705</v>
      </c>
    </row>
    <row r="1792" spans="1:3" ht="15.75" thickBot="1">
      <c r="A1792" s="20">
        <v>39027</v>
      </c>
      <c r="B1792" s="19">
        <v>1.2715000000000001</v>
      </c>
      <c r="C1792" s="16">
        <f t="shared" si="27"/>
        <v>1.2715000000000001</v>
      </c>
    </row>
    <row r="1793" spans="1:3" ht="15.75" thickBot="1">
      <c r="A1793" s="22">
        <v>39028</v>
      </c>
      <c r="B1793" s="21">
        <v>1.2806</v>
      </c>
      <c r="C1793" s="16">
        <f t="shared" si="27"/>
        <v>1.2806</v>
      </c>
    </row>
    <row r="1794" spans="1:3" ht="15.75" thickBot="1">
      <c r="A1794" s="20">
        <v>39029</v>
      </c>
      <c r="B1794" s="19">
        <v>1.2775000000000001</v>
      </c>
      <c r="C1794" s="16">
        <f t="shared" si="27"/>
        <v>1.2775000000000001</v>
      </c>
    </row>
    <row r="1795" spans="1:3" ht="15.75" thickBot="1">
      <c r="A1795" s="22">
        <v>39030</v>
      </c>
      <c r="B1795" s="21">
        <v>1.2835000000000001</v>
      </c>
      <c r="C1795" s="16">
        <f t="shared" si="27"/>
        <v>1.2835000000000001</v>
      </c>
    </row>
    <row r="1796" spans="1:3" ht="15.75" thickBot="1">
      <c r="A1796" s="20">
        <v>39031</v>
      </c>
      <c r="B1796" s="19">
        <v>1.2861</v>
      </c>
      <c r="C1796" s="16">
        <f t="shared" si="27"/>
        <v>1.2861</v>
      </c>
    </row>
    <row r="1797" spans="1:3" ht="15.75" thickBot="1">
      <c r="A1797" s="22">
        <v>39034</v>
      </c>
      <c r="B1797" s="21">
        <v>1.2809999999999999</v>
      </c>
      <c r="C1797" s="16">
        <f t="shared" si="27"/>
        <v>1.2809999999999999</v>
      </c>
    </row>
    <row r="1798" spans="1:3" ht="15.75" thickBot="1">
      <c r="A1798" s="20">
        <v>39035</v>
      </c>
      <c r="B1798" s="19">
        <v>1.2811999999999999</v>
      </c>
      <c r="C1798" s="16">
        <f t="shared" si="27"/>
        <v>1.2811999999999999</v>
      </c>
    </row>
    <row r="1799" spans="1:3" ht="15.75" thickBot="1">
      <c r="A1799" s="22">
        <v>39036</v>
      </c>
      <c r="B1799" s="21">
        <v>1.2807999999999999</v>
      </c>
      <c r="C1799" s="16">
        <f t="shared" ref="C1799:C1862" si="28">IF(ISNUMBER(B1799),B1799,"")</f>
        <v>1.2807999999999999</v>
      </c>
    </row>
    <row r="1800" spans="1:3" ht="15.75" thickBot="1">
      <c r="A1800" s="20">
        <v>39037</v>
      </c>
      <c r="B1800" s="19">
        <v>1.2807999999999999</v>
      </c>
      <c r="C1800" s="16">
        <f t="shared" si="28"/>
        <v>1.2807999999999999</v>
      </c>
    </row>
    <row r="1801" spans="1:3" ht="15.75" thickBot="1">
      <c r="A1801" s="22">
        <v>39038</v>
      </c>
      <c r="B1801" s="21">
        <v>1.2823</v>
      </c>
      <c r="C1801" s="16">
        <f t="shared" si="28"/>
        <v>1.2823</v>
      </c>
    </row>
    <row r="1802" spans="1:3" ht="15.75" thickBot="1">
      <c r="A1802" s="20">
        <v>39041</v>
      </c>
      <c r="B1802" s="19">
        <v>1.2809999999999999</v>
      </c>
      <c r="C1802" s="16">
        <f t="shared" si="28"/>
        <v>1.2809999999999999</v>
      </c>
    </row>
    <row r="1803" spans="1:3" ht="15.75" thickBot="1">
      <c r="A1803" s="22">
        <v>39042</v>
      </c>
      <c r="B1803" s="21">
        <v>1.2824</v>
      </c>
      <c r="C1803" s="16">
        <f t="shared" si="28"/>
        <v>1.2824</v>
      </c>
    </row>
    <row r="1804" spans="1:3" ht="15.75" thickBot="1">
      <c r="A1804" s="20">
        <v>39043</v>
      </c>
      <c r="B1804" s="19">
        <v>1.2927999999999999</v>
      </c>
      <c r="C1804" s="16">
        <f t="shared" si="28"/>
        <v>1.2927999999999999</v>
      </c>
    </row>
    <row r="1805" spans="1:3" ht="15.75" thickBot="1">
      <c r="A1805" s="22">
        <v>39044</v>
      </c>
      <c r="B1805" s="21" t="s">
        <v>53</v>
      </c>
      <c r="C1805" s="16" t="str">
        <f t="shared" si="28"/>
        <v/>
      </c>
    </row>
    <row r="1806" spans="1:3" ht="15.75" thickBot="1">
      <c r="A1806" s="20">
        <v>39045</v>
      </c>
      <c r="B1806" s="19">
        <v>1.3081</v>
      </c>
      <c r="C1806" s="16">
        <f t="shared" si="28"/>
        <v>1.3081</v>
      </c>
    </row>
    <row r="1807" spans="1:3" ht="15.75" thickBot="1">
      <c r="A1807" s="22">
        <v>39048</v>
      </c>
      <c r="B1807" s="21">
        <v>1.3120000000000001</v>
      </c>
      <c r="C1807" s="16">
        <f t="shared" si="28"/>
        <v>1.3120000000000001</v>
      </c>
    </row>
    <row r="1808" spans="1:3" ht="15.75" thickBot="1">
      <c r="A1808" s="20">
        <v>39049</v>
      </c>
      <c r="B1808" s="19">
        <v>1.3162</v>
      </c>
      <c r="C1808" s="16">
        <f t="shared" si="28"/>
        <v>1.3162</v>
      </c>
    </row>
    <row r="1809" spans="1:3" ht="15.75" thickBot="1">
      <c r="A1809" s="22">
        <v>39050</v>
      </c>
      <c r="B1809" s="21">
        <v>1.3146</v>
      </c>
      <c r="C1809" s="16">
        <f t="shared" si="28"/>
        <v>1.3146</v>
      </c>
    </row>
    <row r="1810" spans="1:3" ht="15.75" thickBot="1">
      <c r="A1810" s="20">
        <v>39051</v>
      </c>
      <c r="B1810" s="19">
        <v>1.3261000000000001</v>
      </c>
      <c r="C1810" s="16">
        <f t="shared" si="28"/>
        <v>1.3261000000000001</v>
      </c>
    </row>
    <row r="1811" spans="1:3" ht="15.75" thickBot="1">
      <c r="A1811" s="22">
        <v>39052</v>
      </c>
      <c r="B1811" s="21">
        <v>1.3315999999999999</v>
      </c>
      <c r="C1811" s="16">
        <f t="shared" si="28"/>
        <v>1.3315999999999999</v>
      </c>
    </row>
    <row r="1812" spans="1:3" ht="15.75" thickBot="1">
      <c r="A1812" s="20">
        <v>39055</v>
      </c>
      <c r="B1812" s="19">
        <v>1.3327</v>
      </c>
      <c r="C1812" s="16">
        <f t="shared" si="28"/>
        <v>1.3327</v>
      </c>
    </row>
    <row r="1813" spans="1:3" ht="15.75" thickBot="1">
      <c r="A1813" s="22">
        <v>39056</v>
      </c>
      <c r="B1813" s="21">
        <v>1.3327</v>
      </c>
      <c r="C1813" s="16">
        <f t="shared" si="28"/>
        <v>1.3327</v>
      </c>
    </row>
    <row r="1814" spans="1:3" ht="15.75" thickBot="1">
      <c r="A1814" s="20">
        <v>39057</v>
      </c>
      <c r="B1814" s="19">
        <v>1.3307</v>
      </c>
      <c r="C1814" s="16">
        <f t="shared" si="28"/>
        <v>1.3307</v>
      </c>
    </row>
    <row r="1815" spans="1:3" ht="15.75" thickBot="1">
      <c r="A1815" s="22">
        <v>39058</v>
      </c>
      <c r="B1815" s="21">
        <v>1.3295999999999999</v>
      </c>
      <c r="C1815" s="16">
        <f t="shared" si="28"/>
        <v>1.3295999999999999</v>
      </c>
    </row>
    <row r="1816" spans="1:3" ht="15.75" thickBot="1">
      <c r="A1816" s="20">
        <v>39059</v>
      </c>
      <c r="B1816" s="19">
        <v>1.3214999999999999</v>
      </c>
      <c r="C1816" s="16">
        <f t="shared" si="28"/>
        <v>1.3214999999999999</v>
      </c>
    </row>
    <row r="1817" spans="1:3" ht="15.75" thickBot="1">
      <c r="A1817" s="22">
        <v>39062</v>
      </c>
      <c r="B1817" s="21">
        <v>1.3223</v>
      </c>
      <c r="C1817" s="16">
        <f t="shared" si="28"/>
        <v>1.3223</v>
      </c>
    </row>
    <row r="1818" spans="1:3" ht="15.75" thickBot="1">
      <c r="A1818" s="20">
        <v>39063</v>
      </c>
      <c r="B1818" s="19">
        <v>1.3232999999999999</v>
      </c>
      <c r="C1818" s="16">
        <f t="shared" si="28"/>
        <v>1.3232999999999999</v>
      </c>
    </row>
    <row r="1819" spans="1:3" ht="15.75" thickBot="1">
      <c r="A1819" s="22">
        <v>39064</v>
      </c>
      <c r="B1819" s="21">
        <v>1.3214999999999999</v>
      </c>
      <c r="C1819" s="16">
        <f t="shared" si="28"/>
        <v>1.3214999999999999</v>
      </c>
    </row>
    <row r="1820" spans="1:3" ht="15.75" thickBot="1">
      <c r="A1820" s="20">
        <v>39065</v>
      </c>
      <c r="B1820" s="19">
        <v>1.3173999999999999</v>
      </c>
      <c r="C1820" s="16">
        <f t="shared" si="28"/>
        <v>1.3173999999999999</v>
      </c>
    </row>
    <row r="1821" spans="1:3" ht="15.75" thickBot="1">
      <c r="A1821" s="22">
        <v>39066</v>
      </c>
      <c r="B1821" s="21">
        <v>1.3095000000000001</v>
      </c>
      <c r="C1821" s="16">
        <f t="shared" si="28"/>
        <v>1.3095000000000001</v>
      </c>
    </row>
    <row r="1822" spans="1:3" ht="15.75" thickBot="1">
      <c r="A1822" s="20">
        <v>39069</v>
      </c>
      <c r="B1822" s="19">
        <v>1.3072999999999999</v>
      </c>
      <c r="C1822" s="16">
        <f t="shared" si="28"/>
        <v>1.3072999999999999</v>
      </c>
    </row>
    <row r="1823" spans="1:3" ht="15.75" thickBot="1">
      <c r="A1823" s="22">
        <v>39070</v>
      </c>
      <c r="B1823" s="21">
        <v>1.3193999999999999</v>
      </c>
      <c r="C1823" s="16">
        <f t="shared" si="28"/>
        <v>1.3193999999999999</v>
      </c>
    </row>
    <row r="1824" spans="1:3" ht="15.75" thickBot="1">
      <c r="A1824" s="20">
        <v>39071</v>
      </c>
      <c r="B1824" s="19">
        <v>1.3183</v>
      </c>
      <c r="C1824" s="16">
        <f t="shared" si="28"/>
        <v>1.3183</v>
      </c>
    </row>
    <row r="1825" spans="1:3" ht="15.75" thickBot="1">
      <c r="A1825" s="22">
        <v>39072</v>
      </c>
      <c r="B1825" s="21">
        <v>1.3174999999999999</v>
      </c>
      <c r="C1825" s="16">
        <f t="shared" si="28"/>
        <v>1.3174999999999999</v>
      </c>
    </row>
    <row r="1826" spans="1:3" ht="15.75" thickBot="1">
      <c r="A1826" s="20">
        <v>39073</v>
      </c>
      <c r="B1826" s="19">
        <v>1.3130999999999999</v>
      </c>
      <c r="C1826" s="16">
        <f t="shared" si="28"/>
        <v>1.3130999999999999</v>
      </c>
    </row>
    <row r="1827" spans="1:3" ht="15.75" thickBot="1">
      <c r="A1827" s="22">
        <v>39076</v>
      </c>
      <c r="B1827" s="21" t="s">
        <v>53</v>
      </c>
      <c r="C1827" s="16" t="str">
        <f t="shared" si="28"/>
        <v/>
      </c>
    </row>
    <row r="1828" spans="1:3" ht="15.75" thickBot="1">
      <c r="A1828" s="20">
        <v>39077</v>
      </c>
      <c r="B1828" s="19">
        <v>1.3131999999999999</v>
      </c>
      <c r="C1828" s="16">
        <f t="shared" si="28"/>
        <v>1.3131999999999999</v>
      </c>
    </row>
    <row r="1829" spans="1:3" ht="15.75" thickBot="1">
      <c r="A1829" s="22">
        <v>39078</v>
      </c>
      <c r="B1829" s="21">
        <v>1.3125</v>
      </c>
      <c r="C1829" s="16">
        <f t="shared" si="28"/>
        <v>1.3125</v>
      </c>
    </row>
    <row r="1830" spans="1:3" ht="15.75" thickBot="1">
      <c r="A1830" s="20">
        <v>39079</v>
      </c>
      <c r="B1830" s="19">
        <v>1.3158000000000001</v>
      </c>
      <c r="C1830" s="16">
        <f t="shared" si="28"/>
        <v>1.3158000000000001</v>
      </c>
    </row>
    <row r="1831" spans="1:3" ht="15.75" thickBot="1">
      <c r="A1831" s="22">
        <v>39080</v>
      </c>
      <c r="B1831" s="21">
        <v>1.3197000000000001</v>
      </c>
      <c r="C1831" s="16">
        <f t="shared" si="28"/>
        <v>1.3197000000000001</v>
      </c>
    </row>
    <row r="1832" spans="1:3" ht="15.75" thickBot="1">
      <c r="A1832" s="20">
        <v>39083</v>
      </c>
      <c r="B1832" s="19" t="s">
        <v>53</v>
      </c>
      <c r="C1832" s="16" t="str">
        <f t="shared" si="28"/>
        <v/>
      </c>
    </row>
    <row r="1833" spans="1:3" ht="15.75" thickBot="1">
      <c r="A1833" s="22">
        <v>39084</v>
      </c>
      <c r="B1833" s="21">
        <v>1.3286</v>
      </c>
      <c r="C1833" s="16">
        <f t="shared" si="28"/>
        <v>1.3286</v>
      </c>
    </row>
    <row r="1834" spans="1:3" ht="15.75" thickBot="1">
      <c r="A1834" s="20">
        <v>39085</v>
      </c>
      <c r="B1834" s="19">
        <v>1.3169</v>
      </c>
      <c r="C1834" s="16">
        <f t="shared" si="28"/>
        <v>1.3169</v>
      </c>
    </row>
    <row r="1835" spans="1:3" ht="15.75" thickBot="1">
      <c r="A1835" s="22">
        <v>39086</v>
      </c>
      <c r="B1835" s="21">
        <v>1.3093999999999999</v>
      </c>
      <c r="C1835" s="16">
        <f t="shared" si="28"/>
        <v>1.3093999999999999</v>
      </c>
    </row>
    <row r="1836" spans="1:3" ht="15.75" thickBot="1">
      <c r="A1836" s="20">
        <v>39087</v>
      </c>
      <c r="B1836" s="19">
        <v>1.3005</v>
      </c>
      <c r="C1836" s="16">
        <f t="shared" si="28"/>
        <v>1.3005</v>
      </c>
    </row>
    <row r="1837" spans="1:3" ht="15.75" thickBot="1">
      <c r="A1837" s="22">
        <v>39090</v>
      </c>
      <c r="B1837" s="21">
        <v>1.3023</v>
      </c>
      <c r="C1837" s="16">
        <f t="shared" si="28"/>
        <v>1.3023</v>
      </c>
    </row>
    <row r="1838" spans="1:3" ht="15.75" thickBot="1">
      <c r="A1838" s="20">
        <v>39091</v>
      </c>
      <c r="B1838" s="19">
        <v>1.2995000000000001</v>
      </c>
      <c r="C1838" s="16">
        <f t="shared" si="28"/>
        <v>1.2995000000000001</v>
      </c>
    </row>
    <row r="1839" spans="1:3" ht="15.75" thickBot="1">
      <c r="A1839" s="22">
        <v>39092</v>
      </c>
      <c r="B1839" s="21">
        <v>1.294</v>
      </c>
      <c r="C1839" s="16">
        <f t="shared" si="28"/>
        <v>1.294</v>
      </c>
    </row>
    <row r="1840" spans="1:3" ht="15.75" thickBot="1">
      <c r="A1840" s="20">
        <v>39093</v>
      </c>
      <c r="B1840" s="19">
        <v>1.2904</v>
      </c>
      <c r="C1840" s="16">
        <f t="shared" si="28"/>
        <v>1.2904</v>
      </c>
    </row>
    <row r="1841" spans="1:3" ht="15.75" thickBot="1">
      <c r="A1841" s="22">
        <v>39094</v>
      </c>
      <c r="B1841" s="21">
        <v>1.2926</v>
      </c>
      <c r="C1841" s="16">
        <f t="shared" si="28"/>
        <v>1.2926</v>
      </c>
    </row>
    <row r="1842" spans="1:3" ht="15.75" thickBot="1">
      <c r="A1842" s="20">
        <v>39097</v>
      </c>
      <c r="B1842" s="19" t="s">
        <v>53</v>
      </c>
      <c r="C1842" s="16" t="str">
        <f t="shared" si="28"/>
        <v/>
      </c>
    </row>
    <row r="1843" spans="1:3" ht="15.75" thickBot="1">
      <c r="A1843" s="22">
        <v>39098</v>
      </c>
      <c r="B1843" s="21">
        <v>1.2918000000000001</v>
      </c>
      <c r="C1843" s="16">
        <f t="shared" si="28"/>
        <v>1.2918000000000001</v>
      </c>
    </row>
    <row r="1844" spans="1:3" ht="15.75" thickBot="1">
      <c r="A1844" s="20">
        <v>39099</v>
      </c>
      <c r="B1844" s="19">
        <v>1.2948</v>
      </c>
      <c r="C1844" s="16">
        <f t="shared" si="28"/>
        <v>1.2948</v>
      </c>
    </row>
    <row r="1845" spans="1:3" ht="15.75" thickBot="1">
      <c r="A1845" s="22">
        <v>39100</v>
      </c>
      <c r="B1845" s="21">
        <v>1.2942</v>
      </c>
      <c r="C1845" s="16">
        <f t="shared" si="28"/>
        <v>1.2942</v>
      </c>
    </row>
    <row r="1846" spans="1:3" ht="15.75" thickBot="1">
      <c r="A1846" s="20">
        <v>39101</v>
      </c>
      <c r="B1846" s="19">
        <v>1.2968</v>
      </c>
      <c r="C1846" s="16">
        <f t="shared" si="28"/>
        <v>1.2968</v>
      </c>
    </row>
    <row r="1847" spans="1:3" ht="15.75" thickBot="1">
      <c r="A1847" s="22">
        <v>39104</v>
      </c>
      <c r="B1847" s="21">
        <v>1.2957000000000001</v>
      </c>
      <c r="C1847" s="16">
        <f t="shared" si="28"/>
        <v>1.2957000000000001</v>
      </c>
    </row>
    <row r="1848" spans="1:3" ht="15.75" thickBot="1">
      <c r="A1848" s="20">
        <v>39105</v>
      </c>
      <c r="B1848" s="19">
        <v>1.3025</v>
      </c>
      <c r="C1848" s="16">
        <f t="shared" si="28"/>
        <v>1.3025</v>
      </c>
    </row>
    <row r="1849" spans="1:3" ht="15.75" thickBot="1">
      <c r="A1849" s="22">
        <v>39106</v>
      </c>
      <c r="B1849" s="21">
        <v>1.2964</v>
      </c>
      <c r="C1849" s="16">
        <f t="shared" si="28"/>
        <v>1.2964</v>
      </c>
    </row>
    <row r="1850" spans="1:3" ht="15.75" thickBot="1">
      <c r="A1850" s="20">
        <v>39107</v>
      </c>
      <c r="B1850" s="19">
        <v>1.298</v>
      </c>
      <c r="C1850" s="16">
        <f t="shared" si="28"/>
        <v>1.298</v>
      </c>
    </row>
    <row r="1851" spans="1:3" ht="15.75" thickBot="1">
      <c r="A1851" s="22">
        <v>39108</v>
      </c>
      <c r="B1851" s="21">
        <v>1.2908999999999999</v>
      </c>
      <c r="C1851" s="16">
        <f t="shared" si="28"/>
        <v>1.2908999999999999</v>
      </c>
    </row>
    <row r="1852" spans="1:3" ht="15.75" thickBot="1">
      <c r="A1852" s="20">
        <v>39111</v>
      </c>
      <c r="B1852" s="19">
        <v>1.2948</v>
      </c>
      <c r="C1852" s="16">
        <f t="shared" si="28"/>
        <v>1.2948</v>
      </c>
    </row>
    <row r="1853" spans="1:3" ht="15.75" thickBot="1">
      <c r="A1853" s="22">
        <v>39112</v>
      </c>
      <c r="B1853" s="21">
        <v>1.2954000000000001</v>
      </c>
      <c r="C1853" s="16">
        <f t="shared" si="28"/>
        <v>1.2954000000000001</v>
      </c>
    </row>
    <row r="1854" spans="1:3" ht="15.75" thickBot="1">
      <c r="A1854" s="20">
        <v>39113</v>
      </c>
      <c r="B1854" s="19">
        <v>1.2998000000000001</v>
      </c>
      <c r="C1854" s="16">
        <f t="shared" si="28"/>
        <v>1.2998000000000001</v>
      </c>
    </row>
    <row r="1855" spans="1:3" ht="15.75" thickBot="1">
      <c r="A1855" s="22">
        <v>39114</v>
      </c>
      <c r="B1855" s="21">
        <v>1.3021</v>
      </c>
      <c r="C1855" s="16">
        <f t="shared" si="28"/>
        <v>1.3021</v>
      </c>
    </row>
    <row r="1856" spans="1:3" ht="15.75" thickBot="1">
      <c r="A1856" s="20">
        <v>39115</v>
      </c>
      <c r="B1856" s="19">
        <v>1.296</v>
      </c>
      <c r="C1856" s="16">
        <f t="shared" si="28"/>
        <v>1.296</v>
      </c>
    </row>
    <row r="1857" spans="1:3" ht="15.75" thickBot="1">
      <c r="A1857" s="22">
        <v>39118</v>
      </c>
      <c r="B1857" s="21">
        <v>1.2932999999999999</v>
      </c>
      <c r="C1857" s="16">
        <f t="shared" si="28"/>
        <v>1.2932999999999999</v>
      </c>
    </row>
    <row r="1858" spans="1:3" ht="15.75" thickBot="1">
      <c r="A1858" s="20">
        <v>39119</v>
      </c>
      <c r="B1858" s="19">
        <v>1.2968999999999999</v>
      </c>
      <c r="C1858" s="16">
        <f t="shared" si="28"/>
        <v>1.2968999999999999</v>
      </c>
    </row>
    <row r="1859" spans="1:3" ht="15.75" thickBot="1">
      <c r="A1859" s="22">
        <v>39120</v>
      </c>
      <c r="B1859" s="21">
        <v>1.302</v>
      </c>
      <c r="C1859" s="16">
        <f t="shared" si="28"/>
        <v>1.302</v>
      </c>
    </row>
    <row r="1860" spans="1:3" ht="15.75" thickBot="1">
      <c r="A1860" s="20">
        <v>39121</v>
      </c>
      <c r="B1860" s="19">
        <v>1.3033999999999999</v>
      </c>
      <c r="C1860" s="16">
        <f t="shared" si="28"/>
        <v>1.3033999999999999</v>
      </c>
    </row>
    <row r="1861" spans="1:3" ht="15.75" thickBot="1">
      <c r="A1861" s="22">
        <v>39122</v>
      </c>
      <c r="B1861" s="21">
        <v>1.3005</v>
      </c>
      <c r="C1861" s="16">
        <f t="shared" si="28"/>
        <v>1.3005</v>
      </c>
    </row>
    <row r="1862" spans="1:3" ht="15.75" thickBot="1">
      <c r="A1862" s="20">
        <v>39125</v>
      </c>
      <c r="B1862" s="19">
        <v>1.2962</v>
      </c>
      <c r="C1862" s="16">
        <f t="shared" si="28"/>
        <v>1.2962</v>
      </c>
    </row>
    <row r="1863" spans="1:3" ht="15.75" thickBot="1">
      <c r="A1863" s="22">
        <v>39126</v>
      </c>
      <c r="B1863" s="21">
        <v>1.3024</v>
      </c>
      <c r="C1863" s="16">
        <f t="shared" ref="C1863:C1926" si="29">IF(ISNUMBER(B1863),B1863,"")</f>
        <v>1.3024</v>
      </c>
    </row>
    <row r="1864" spans="1:3" ht="15.75" thickBot="1">
      <c r="A1864" s="20">
        <v>39127</v>
      </c>
      <c r="B1864" s="19">
        <v>1.3126</v>
      </c>
      <c r="C1864" s="16">
        <f t="shared" si="29"/>
        <v>1.3126</v>
      </c>
    </row>
    <row r="1865" spans="1:3" ht="15.75" thickBot="1">
      <c r="A1865" s="22">
        <v>39128</v>
      </c>
      <c r="B1865" s="21">
        <v>1.3140000000000001</v>
      </c>
      <c r="C1865" s="16">
        <f t="shared" si="29"/>
        <v>1.3140000000000001</v>
      </c>
    </row>
    <row r="1866" spans="1:3" ht="15.75" thickBot="1">
      <c r="A1866" s="20">
        <v>39129</v>
      </c>
      <c r="B1866" s="19">
        <v>1.3137000000000001</v>
      </c>
      <c r="C1866" s="16">
        <f t="shared" si="29"/>
        <v>1.3137000000000001</v>
      </c>
    </row>
    <row r="1867" spans="1:3" ht="15.75" thickBot="1">
      <c r="A1867" s="22">
        <v>39132</v>
      </c>
      <c r="B1867" s="21" t="s">
        <v>53</v>
      </c>
      <c r="C1867" s="16" t="str">
        <f t="shared" si="29"/>
        <v/>
      </c>
    </row>
    <row r="1868" spans="1:3" ht="15.75" thickBot="1">
      <c r="A1868" s="20">
        <v>39133</v>
      </c>
      <c r="B1868" s="19">
        <v>1.3133999999999999</v>
      </c>
      <c r="C1868" s="16">
        <f t="shared" si="29"/>
        <v>1.3133999999999999</v>
      </c>
    </row>
    <row r="1869" spans="1:3" ht="15.75" thickBot="1">
      <c r="A1869" s="22">
        <v>39134</v>
      </c>
      <c r="B1869" s="21">
        <v>1.3126</v>
      </c>
      <c r="C1869" s="16">
        <f t="shared" si="29"/>
        <v>1.3126</v>
      </c>
    </row>
    <row r="1870" spans="1:3" ht="15.75" thickBot="1">
      <c r="A1870" s="20">
        <v>39135</v>
      </c>
      <c r="B1870" s="19">
        <v>1.3133999999999999</v>
      </c>
      <c r="C1870" s="16">
        <f t="shared" si="29"/>
        <v>1.3133999999999999</v>
      </c>
    </row>
    <row r="1871" spans="1:3" ht="15.75" thickBot="1">
      <c r="A1871" s="22">
        <v>39136</v>
      </c>
      <c r="B1871" s="21">
        <v>1.3164</v>
      </c>
      <c r="C1871" s="16">
        <f t="shared" si="29"/>
        <v>1.3164</v>
      </c>
    </row>
    <row r="1872" spans="1:3" ht="15.75" thickBot="1">
      <c r="A1872" s="20">
        <v>39139</v>
      </c>
      <c r="B1872" s="19">
        <v>1.3159000000000001</v>
      </c>
      <c r="C1872" s="16">
        <f t="shared" si="29"/>
        <v>1.3159000000000001</v>
      </c>
    </row>
    <row r="1873" spans="1:3" ht="15.75" thickBot="1">
      <c r="A1873" s="22">
        <v>39140</v>
      </c>
      <c r="B1873" s="21">
        <v>1.3246</v>
      </c>
      <c r="C1873" s="16">
        <f t="shared" si="29"/>
        <v>1.3246</v>
      </c>
    </row>
    <row r="1874" spans="1:3" ht="15.75" thickBot="1">
      <c r="A1874" s="20">
        <v>39141</v>
      </c>
      <c r="B1874" s="19">
        <v>1.323</v>
      </c>
      <c r="C1874" s="16">
        <f t="shared" si="29"/>
        <v>1.323</v>
      </c>
    </row>
    <row r="1875" spans="1:3" ht="15.75" thickBot="1">
      <c r="A1875" s="22">
        <v>39142</v>
      </c>
      <c r="B1875" s="21">
        <v>1.3172999999999999</v>
      </c>
      <c r="C1875" s="16">
        <f t="shared" si="29"/>
        <v>1.3172999999999999</v>
      </c>
    </row>
    <row r="1876" spans="1:3" ht="15.75" thickBot="1">
      <c r="A1876" s="20">
        <v>39143</v>
      </c>
      <c r="B1876" s="19">
        <v>1.3182</v>
      </c>
      <c r="C1876" s="16">
        <f t="shared" si="29"/>
        <v>1.3182</v>
      </c>
    </row>
    <row r="1877" spans="1:3" ht="15.75" thickBot="1">
      <c r="A1877" s="22">
        <v>39146</v>
      </c>
      <c r="B1877" s="21">
        <v>1.3093999999999999</v>
      </c>
      <c r="C1877" s="16">
        <f t="shared" si="29"/>
        <v>1.3093999999999999</v>
      </c>
    </row>
    <row r="1878" spans="1:3" ht="15.75" thickBot="1">
      <c r="A1878" s="20">
        <v>39147</v>
      </c>
      <c r="B1878" s="19">
        <v>1.3108</v>
      </c>
      <c r="C1878" s="16">
        <f t="shared" si="29"/>
        <v>1.3108</v>
      </c>
    </row>
    <row r="1879" spans="1:3" ht="15.75" thickBot="1">
      <c r="A1879" s="22">
        <v>39148</v>
      </c>
      <c r="B1879" s="21">
        <v>1.3148</v>
      </c>
      <c r="C1879" s="16">
        <f t="shared" si="29"/>
        <v>1.3148</v>
      </c>
    </row>
    <row r="1880" spans="1:3" ht="15.75" thickBot="1">
      <c r="A1880" s="20">
        <v>39149</v>
      </c>
      <c r="B1880" s="19">
        <v>1.3129</v>
      </c>
      <c r="C1880" s="16">
        <f t="shared" si="29"/>
        <v>1.3129</v>
      </c>
    </row>
    <row r="1881" spans="1:3" ht="15.75" thickBot="1">
      <c r="A1881" s="22">
        <v>39150</v>
      </c>
      <c r="B1881" s="21">
        <v>1.3118000000000001</v>
      </c>
      <c r="C1881" s="16">
        <f t="shared" si="29"/>
        <v>1.3118000000000001</v>
      </c>
    </row>
    <row r="1882" spans="1:3" ht="15.75" thickBot="1">
      <c r="A1882" s="20">
        <v>39153</v>
      </c>
      <c r="B1882" s="19">
        <v>1.3186</v>
      </c>
      <c r="C1882" s="16">
        <f t="shared" si="29"/>
        <v>1.3186</v>
      </c>
    </row>
    <row r="1883" spans="1:3" ht="15.75" thickBot="1">
      <c r="A1883" s="22">
        <v>39154</v>
      </c>
      <c r="B1883" s="21">
        <v>1.3199000000000001</v>
      </c>
      <c r="C1883" s="16">
        <f t="shared" si="29"/>
        <v>1.3199000000000001</v>
      </c>
    </row>
    <row r="1884" spans="1:3" ht="15.75" thickBot="1">
      <c r="A1884" s="20">
        <v>39155</v>
      </c>
      <c r="B1884" s="19">
        <v>1.3227</v>
      </c>
      <c r="C1884" s="16">
        <f t="shared" si="29"/>
        <v>1.3227</v>
      </c>
    </row>
    <row r="1885" spans="1:3" ht="15.75" thickBot="1">
      <c r="A1885" s="22">
        <v>39156</v>
      </c>
      <c r="B1885" s="21">
        <v>1.3249</v>
      </c>
      <c r="C1885" s="16">
        <f t="shared" si="29"/>
        <v>1.3249</v>
      </c>
    </row>
    <row r="1886" spans="1:3" ht="15.75" thickBot="1">
      <c r="A1886" s="20">
        <v>39157</v>
      </c>
      <c r="B1886" s="19">
        <v>1.3307</v>
      </c>
      <c r="C1886" s="16">
        <f t="shared" si="29"/>
        <v>1.3307</v>
      </c>
    </row>
    <row r="1887" spans="1:3" ht="15.75" thickBot="1">
      <c r="A1887" s="22">
        <v>39160</v>
      </c>
      <c r="B1887" s="21">
        <v>1.3299000000000001</v>
      </c>
      <c r="C1887" s="16">
        <f t="shared" si="29"/>
        <v>1.3299000000000001</v>
      </c>
    </row>
    <row r="1888" spans="1:3" ht="15.75" thickBot="1">
      <c r="A1888" s="20">
        <v>39161</v>
      </c>
      <c r="B1888" s="19">
        <v>1.3290999999999999</v>
      </c>
      <c r="C1888" s="16">
        <f t="shared" si="29"/>
        <v>1.3290999999999999</v>
      </c>
    </row>
    <row r="1889" spans="1:3" ht="15.75" thickBot="1">
      <c r="A1889" s="22">
        <v>39162</v>
      </c>
      <c r="B1889" s="21">
        <v>1.3305</v>
      </c>
      <c r="C1889" s="16">
        <f t="shared" si="29"/>
        <v>1.3305</v>
      </c>
    </row>
    <row r="1890" spans="1:3" ht="15.75" thickBot="1">
      <c r="A1890" s="20">
        <v>39163</v>
      </c>
      <c r="B1890" s="19">
        <v>1.3359000000000001</v>
      </c>
      <c r="C1890" s="16">
        <f t="shared" si="29"/>
        <v>1.3359000000000001</v>
      </c>
    </row>
    <row r="1891" spans="1:3" ht="15.75" thickBot="1">
      <c r="A1891" s="22">
        <v>39164</v>
      </c>
      <c r="B1891" s="21">
        <v>1.3302</v>
      </c>
      <c r="C1891" s="16">
        <f t="shared" si="29"/>
        <v>1.3302</v>
      </c>
    </row>
    <row r="1892" spans="1:3" ht="15.75" thickBot="1">
      <c r="A1892" s="20">
        <v>39167</v>
      </c>
      <c r="B1892" s="19">
        <v>1.3335999999999999</v>
      </c>
      <c r="C1892" s="16">
        <f t="shared" si="29"/>
        <v>1.3335999999999999</v>
      </c>
    </row>
    <row r="1893" spans="1:3" ht="15.75" thickBot="1">
      <c r="A1893" s="22">
        <v>39168</v>
      </c>
      <c r="B1893" s="21">
        <v>1.3357000000000001</v>
      </c>
      <c r="C1893" s="16">
        <f t="shared" si="29"/>
        <v>1.3357000000000001</v>
      </c>
    </row>
    <row r="1894" spans="1:3" ht="15.75" thickBot="1">
      <c r="A1894" s="20">
        <v>39169</v>
      </c>
      <c r="B1894" s="19">
        <v>1.3331</v>
      </c>
      <c r="C1894" s="16">
        <f t="shared" si="29"/>
        <v>1.3331</v>
      </c>
    </row>
    <row r="1895" spans="1:3" ht="15.75" thickBot="1">
      <c r="A1895" s="22">
        <v>39170</v>
      </c>
      <c r="B1895" s="21">
        <v>1.3335999999999999</v>
      </c>
      <c r="C1895" s="16">
        <f t="shared" si="29"/>
        <v>1.3335999999999999</v>
      </c>
    </row>
    <row r="1896" spans="1:3" ht="15.75" thickBot="1">
      <c r="A1896" s="20">
        <v>39171</v>
      </c>
      <c r="B1896" s="19">
        <v>1.3373999999999999</v>
      </c>
      <c r="C1896" s="16">
        <f t="shared" si="29"/>
        <v>1.3373999999999999</v>
      </c>
    </row>
    <row r="1897" spans="1:3" ht="15.75" thickBot="1">
      <c r="A1897" s="22">
        <v>39174</v>
      </c>
      <c r="B1897" s="21">
        <v>1.3373999999999999</v>
      </c>
      <c r="C1897" s="16">
        <f t="shared" si="29"/>
        <v>1.3373999999999999</v>
      </c>
    </row>
    <row r="1898" spans="1:3" ht="15.75" thickBot="1">
      <c r="A1898" s="20">
        <v>39175</v>
      </c>
      <c r="B1898" s="19">
        <v>1.3363</v>
      </c>
      <c r="C1898" s="16">
        <f t="shared" si="29"/>
        <v>1.3363</v>
      </c>
    </row>
    <row r="1899" spans="1:3" ht="15.75" thickBot="1">
      <c r="A1899" s="22">
        <v>39176</v>
      </c>
      <c r="B1899" s="21">
        <v>1.3364</v>
      </c>
      <c r="C1899" s="16">
        <f t="shared" si="29"/>
        <v>1.3364</v>
      </c>
    </row>
    <row r="1900" spans="1:3" ht="15.75" thickBot="1">
      <c r="A1900" s="20">
        <v>39177</v>
      </c>
      <c r="B1900" s="19">
        <v>1.3426</v>
      </c>
      <c r="C1900" s="16">
        <f t="shared" si="29"/>
        <v>1.3426</v>
      </c>
    </row>
    <row r="1901" spans="1:3" ht="15.75" thickBot="1">
      <c r="A1901" s="22">
        <v>39178</v>
      </c>
      <c r="B1901" s="21">
        <v>1.3380000000000001</v>
      </c>
      <c r="C1901" s="16">
        <f t="shared" si="29"/>
        <v>1.3380000000000001</v>
      </c>
    </row>
    <row r="1902" spans="1:3" ht="15.75" thickBot="1">
      <c r="A1902" s="20">
        <v>39181</v>
      </c>
      <c r="B1902" s="19">
        <v>1.3367</v>
      </c>
      <c r="C1902" s="16">
        <f t="shared" si="29"/>
        <v>1.3367</v>
      </c>
    </row>
    <row r="1903" spans="1:3" ht="15.75" thickBot="1">
      <c r="A1903" s="22">
        <v>39182</v>
      </c>
      <c r="B1903" s="21">
        <v>1.3435999999999999</v>
      </c>
      <c r="C1903" s="16">
        <f t="shared" si="29"/>
        <v>1.3435999999999999</v>
      </c>
    </row>
    <row r="1904" spans="1:3" ht="15.75" thickBot="1">
      <c r="A1904" s="20">
        <v>39183</v>
      </c>
      <c r="B1904" s="19">
        <v>1.3435999999999999</v>
      </c>
      <c r="C1904" s="16">
        <f t="shared" si="29"/>
        <v>1.3435999999999999</v>
      </c>
    </row>
    <row r="1905" spans="1:3" ht="15.75" thickBot="1">
      <c r="A1905" s="22">
        <v>39184</v>
      </c>
      <c r="B1905" s="21">
        <v>1.3484</v>
      </c>
      <c r="C1905" s="16">
        <f t="shared" si="29"/>
        <v>1.3484</v>
      </c>
    </row>
    <row r="1906" spans="1:3" ht="15.75" thickBot="1">
      <c r="A1906" s="20">
        <v>39185</v>
      </c>
      <c r="B1906" s="19">
        <v>1.3517999999999999</v>
      </c>
      <c r="C1906" s="16">
        <f t="shared" si="29"/>
        <v>1.3517999999999999</v>
      </c>
    </row>
    <row r="1907" spans="1:3" ht="15.75" thickBot="1">
      <c r="A1907" s="22">
        <v>39188</v>
      </c>
      <c r="B1907" s="21">
        <v>1.355</v>
      </c>
      <c r="C1907" s="16">
        <f t="shared" si="29"/>
        <v>1.355</v>
      </c>
    </row>
    <row r="1908" spans="1:3" ht="15.75" thickBot="1">
      <c r="A1908" s="20">
        <v>39189</v>
      </c>
      <c r="B1908" s="19">
        <v>1.3569</v>
      </c>
      <c r="C1908" s="16">
        <f t="shared" si="29"/>
        <v>1.3569</v>
      </c>
    </row>
    <row r="1909" spans="1:3" ht="15.75" thickBot="1">
      <c r="A1909" s="22">
        <v>39190</v>
      </c>
      <c r="B1909" s="21">
        <v>1.3573999999999999</v>
      </c>
      <c r="C1909" s="16">
        <f t="shared" si="29"/>
        <v>1.3573999999999999</v>
      </c>
    </row>
    <row r="1910" spans="1:3" ht="15.75" thickBot="1">
      <c r="A1910" s="20">
        <v>39191</v>
      </c>
      <c r="B1910" s="19">
        <v>1.3605</v>
      </c>
      <c r="C1910" s="16">
        <f t="shared" si="29"/>
        <v>1.3605</v>
      </c>
    </row>
    <row r="1911" spans="1:3" ht="15.75" thickBot="1">
      <c r="A1911" s="22">
        <v>39192</v>
      </c>
      <c r="B1911" s="21">
        <v>1.3601000000000001</v>
      </c>
      <c r="C1911" s="16">
        <f t="shared" si="29"/>
        <v>1.3601000000000001</v>
      </c>
    </row>
    <row r="1912" spans="1:3" ht="15.75" thickBot="1">
      <c r="A1912" s="20">
        <v>39195</v>
      </c>
      <c r="B1912" s="19">
        <v>1.3580000000000001</v>
      </c>
      <c r="C1912" s="16">
        <f t="shared" si="29"/>
        <v>1.3580000000000001</v>
      </c>
    </row>
    <row r="1913" spans="1:3" ht="15.75" thickBot="1">
      <c r="A1913" s="22">
        <v>39196</v>
      </c>
      <c r="B1913" s="21">
        <v>1.3622000000000001</v>
      </c>
      <c r="C1913" s="16">
        <f t="shared" si="29"/>
        <v>1.3622000000000001</v>
      </c>
    </row>
    <row r="1914" spans="1:3" ht="15.75" thickBot="1">
      <c r="A1914" s="20">
        <v>39197</v>
      </c>
      <c r="B1914" s="19">
        <v>1.3647</v>
      </c>
      <c r="C1914" s="16">
        <f t="shared" si="29"/>
        <v>1.3647</v>
      </c>
    </row>
    <row r="1915" spans="1:3" ht="15.75" thickBot="1">
      <c r="A1915" s="22">
        <v>39198</v>
      </c>
      <c r="B1915" s="21">
        <v>1.359</v>
      </c>
      <c r="C1915" s="16">
        <f t="shared" si="29"/>
        <v>1.359</v>
      </c>
    </row>
    <row r="1916" spans="1:3" ht="15.75" thickBot="1">
      <c r="A1916" s="20">
        <v>39199</v>
      </c>
      <c r="B1916" s="19">
        <v>1.3625</v>
      </c>
      <c r="C1916" s="16">
        <f t="shared" si="29"/>
        <v>1.3625</v>
      </c>
    </row>
    <row r="1917" spans="1:3" ht="15.75" thickBot="1">
      <c r="A1917" s="22">
        <v>39202</v>
      </c>
      <c r="B1917" s="21">
        <v>1.3660000000000001</v>
      </c>
      <c r="C1917" s="16">
        <f t="shared" si="29"/>
        <v>1.3660000000000001</v>
      </c>
    </row>
    <row r="1918" spans="1:3" ht="15.75" thickBot="1">
      <c r="A1918" s="23" t="s">
        <v>386</v>
      </c>
      <c r="B1918" s="19">
        <v>1.36</v>
      </c>
      <c r="C1918" s="16">
        <f t="shared" si="29"/>
        <v>1.36</v>
      </c>
    </row>
    <row r="1919" spans="1:3" ht="15.75" thickBot="1">
      <c r="A1919" s="24" t="s">
        <v>385</v>
      </c>
      <c r="B1919" s="21">
        <v>1.3597999999999999</v>
      </c>
      <c r="C1919" s="16">
        <f t="shared" si="29"/>
        <v>1.3597999999999999</v>
      </c>
    </row>
    <row r="1920" spans="1:3" ht="15.75" thickBot="1">
      <c r="A1920" s="23" t="s">
        <v>384</v>
      </c>
      <c r="B1920" s="19">
        <v>1.3566</v>
      </c>
      <c r="C1920" s="16">
        <f t="shared" si="29"/>
        <v>1.3566</v>
      </c>
    </row>
    <row r="1921" spans="1:3" ht="15.75" thickBot="1">
      <c r="A1921" s="24" t="s">
        <v>383</v>
      </c>
      <c r="B1921" s="21">
        <v>1.3587</v>
      </c>
      <c r="C1921" s="16">
        <f t="shared" si="29"/>
        <v>1.3587</v>
      </c>
    </row>
    <row r="1922" spans="1:3" ht="15.75" thickBot="1">
      <c r="A1922" s="23" t="s">
        <v>382</v>
      </c>
      <c r="B1922" s="19">
        <v>1.3615999999999999</v>
      </c>
      <c r="C1922" s="16">
        <f t="shared" si="29"/>
        <v>1.3615999999999999</v>
      </c>
    </row>
    <row r="1923" spans="1:3" ht="15.75" thickBot="1">
      <c r="A1923" s="24" t="s">
        <v>381</v>
      </c>
      <c r="B1923" s="21">
        <v>1.3532</v>
      </c>
      <c r="C1923" s="16">
        <f t="shared" si="29"/>
        <v>1.3532</v>
      </c>
    </row>
    <row r="1924" spans="1:3" ht="15.75" thickBot="1">
      <c r="A1924" s="23" t="s">
        <v>380</v>
      </c>
      <c r="B1924" s="19">
        <v>1.3549</v>
      </c>
      <c r="C1924" s="16">
        <f t="shared" si="29"/>
        <v>1.3549</v>
      </c>
    </row>
    <row r="1925" spans="1:3" ht="15.75" thickBot="1">
      <c r="A1925" s="24" t="s">
        <v>379</v>
      </c>
      <c r="B1925" s="21">
        <v>1.3512</v>
      </c>
      <c r="C1925" s="16">
        <f t="shared" si="29"/>
        <v>1.3512</v>
      </c>
    </row>
    <row r="1926" spans="1:3" ht="15.75" thickBot="1">
      <c r="A1926" s="23" t="s">
        <v>378</v>
      </c>
      <c r="B1926" s="19">
        <v>1.3519000000000001</v>
      </c>
      <c r="C1926" s="16">
        <f t="shared" si="29"/>
        <v>1.3519000000000001</v>
      </c>
    </row>
    <row r="1927" spans="1:3" ht="15.75" thickBot="1">
      <c r="A1927" s="24" t="s">
        <v>377</v>
      </c>
      <c r="B1927" s="21">
        <v>1.3544</v>
      </c>
      <c r="C1927" s="16">
        <f t="shared" ref="C1927:C1990" si="30">IF(ISNUMBER(B1927),B1927,"")</f>
        <v>1.3544</v>
      </c>
    </row>
    <row r="1928" spans="1:3" ht="15.75" thickBot="1">
      <c r="A1928" s="23" t="s">
        <v>376</v>
      </c>
      <c r="B1928" s="19">
        <v>1.3603000000000001</v>
      </c>
      <c r="C1928" s="16">
        <f t="shared" si="30"/>
        <v>1.3603000000000001</v>
      </c>
    </row>
    <row r="1929" spans="1:3" ht="15.75" thickBot="1">
      <c r="A1929" s="24" t="s">
        <v>375</v>
      </c>
      <c r="B1929" s="21">
        <v>1.3522000000000001</v>
      </c>
      <c r="C1929" s="16">
        <f t="shared" si="30"/>
        <v>1.3522000000000001</v>
      </c>
    </row>
    <row r="1930" spans="1:3" ht="15.75" thickBot="1">
      <c r="A1930" s="23" t="s">
        <v>374</v>
      </c>
      <c r="B1930" s="19">
        <v>1.3493999999999999</v>
      </c>
      <c r="C1930" s="16">
        <f t="shared" si="30"/>
        <v>1.3493999999999999</v>
      </c>
    </row>
    <row r="1931" spans="1:3" ht="15.75" thickBot="1">
      <c r="A1931" s="24" t="s">
        <v>373</v>
      </c>
      <c r="B1931" s="21">
        <v>1.3511</v>
      </c>
      <c r="C1931" s="16">
        <f t="shared" si="30"/>
        <v>1.3511</v>
      </c>
    </row>
    <row r="1932" spans="1:3" ht="15.75" thickBot="1">
      <c r="A1932" s="23" t="s">
        <v>372</v>
      </c>
      <c r="B1932" s="19">
        <v>1.3456999999999999</v>
      </c>
      <c r="C1932" s="16">
        <f t="shared" si="30"/>
        <v>1.3456999999999999</v>
      </c>
    </row>
    <row r="1933" spans="1:3" ht="15.75" thickBot="1">
      <c r="A1933" s="24" t="s">
        <v>371</v>
      </c>
      <c r="B1933" s="21">
        <v>1.3464</v>
      </c>
      <c r="C1933" s="16">
        <f t="shared" si="30"/>
        <v>1.3464</v>
      </c>
    </row>
    <row r="1934" spans="1:3" ht="15.75" thickBot="1">
      <c r="A1934" s="23" t="s">
        <v>370</v>
      </c>
      <c r="B1934" s="19">
        <v>1.3482000000000001</v>
      </c>
      <c r="C1934" s="16">
        <f t="shared" si="30"/>
        <v>1.3482000000000001</v>
      </c>
    </row>
    <row r="1935" spans="1:3" ht="15.75" thickBot="1">
      <c r="A1935" s="24" t="s">
        <v>369</v>
      </c>
      <c r="B1935" s="21">
        <v>1.3429</v>
      </c>
      <c r="C1935" s="16">
        <f t="shared" si="30"/>
        <v>1.3429</v>
      </c>
    </row>
    <row r="1936" spans="1:3" ht="15.75" thickBot="1">
      <c r="A1936" s="23" t="s">
        <v>368</v>
      </c>
      <c r="B1936" s="19">
        <v>1.3452</v>
      </c>
      <c r="C1936" s="16">
        <f t="shared" si="30"/>
        <v>1.3452</v>
      </c>
    </row>
    <row r="1937" spans="1:3" ht="15.75" thickBot="1">
      <c r="A1937" s="24" t="s">
        <v>367</v>
      </c>
      <c r="B1937" s="21" t="s">
        <v>53</v>
      </c>
      <c r="C1937" s="16" t="str">
        <f t="shared" si="30"/>
        <v/>
      </c>
    </row>
    <row r="1938" spans="1:3" ht="15.75" thickBot="1">
      <c r="A1938" s="23" t="s">
        <v>366</v>
      </c>
      <c r="B1938" s="19">
        <v>1.3483000000000001</v>
      </c>
      <c r="C1938" s="16">
        <f t="shared" si="30"/>
        <v>1.3483000000000001</v>
      </c>
    </row>
    <row r="1939" spans="1:3" ht="15.75" thickBot="1">
      <c r="A1939" s="24" t="s">
        <v>365</v>
      </c>
      <c r="B1939" s="21">
        <v>1.3419000000000001</v>
      </c>
      <c r="C1939" s="16">
        <f t="shared" si="30"/>
        <v>1.3419000000000001</v>
      </c>
    </row>
    <row r="1940" spans="1:3" ht="15.75" thickBot="1">
      <c r="A1940" s="23" t="s">
        <v>364</v>
      </c>
      <c r="B1940" s="19">
        <v>1.3452999999999999</v>
      </c>
      <c r="C1940" s="16">
        <f t="shared" si="30"/>
        <v>1.3452999999999999</v>
      </c>
    </row>
    <row r="1941" spans="1:3" ht="15.75" thickBot="1">
      <c r="A1941" s="22">
        <v>39234</v>
      </c>
      <c r="B1941" s="21">
        <v>1.3440000000000001</v>
      </c>
      <c r="C1941" s="16">
        <f t="shared" si="30"/>
        <v>1.3440000000000001</v>
      </c>
    </row>
    <row r="1942" spans="1:3" ht="15.75" thickBot="1">
      <c r="A1942" s="20">
        <v>39237</v>
      </c>
      <c r="B1942" s="19">
        <v>1.3488</v>
      </c>
      <c r="C1942" s="16">
        <f t="shared" si="30"/>
        <v>1.3488</v>
      </c>
    </row>
    <row r="1943" spans="1:3" ht="15.75" thickBot="1">
      <c r="A1943" s="22">
        <v>39238</v>
      </c>
      <c r="B1943" s="21">
        <v>1.3526</v>
      </c>
      <c r="C1943" s="16">
        <f t="shared" si="30"/>
        <v>1.3526</v>
      </c>
    </row>
    <row r="1944" spans="1:3" ht="15.75" thickBot="1">
      <c r="A1944" s="20">
        <v>39239</v>
      </c>
      <c r="B1944" s="19">
        <v>1.3492</v>
      </c>
      <c r="C1944" s="16">
        <f t="shared" si="30"/>
        <v>1.3492</v>
      </c>
    </row>
    <row r="1945" spans="1:3" ht="15.75" thickBot="1">
      <c r="A1945" s="22">
        <v>39240</v>
      </c>
      <c r="B1945" s="21">
        <v>1.3455999999999999</v>
      </c>
      <c r="C1945" s="16">
        <f t="shared" si="30"/>
        <v>1.3455999999999999</v>
      </c>
    </row>
    <row r="1946" spans="1:3" ht="15.75" thickBot="1">
      <c r="A1946" s="20">
        <v>39241</v>
      </c>
      <c r="B1946" s="19">
        <v>1.3359000000000001</v>
      </c>
      <c r="C1946" s="16">
        <f t="shared" si="30"/>
        <v>1.3359000000000001</v>
      </c>
    </row>
    <row r="1947" spans="1:3" ht="15.75" thickBot="1">
      <c r="A1947" s="22">
        <v>39244</v>
      </c>
      <c r="B1947" s="21">
        <v>1.3359000000000001</v>
      </c>
      <c r="C1947" s="16">
        <f t="shared" si="30"/>
        <v>1.3359000000000001</v>
      </c>
    </row>
    <row r="1948" spans="1:3" ht="15.75" thickBot="1">
      <c r="A1948" s="20">
        <v>39245</v>
      </c>
      <c r="B1948" s="19">
        <v>1.3325</v>
      </c>
      <c r="C1948" s="16">
        <f t="shared" si="30"/>
        <v>1.3325</v>
      </c>
    </row>
    <row r="1949" spans="1:3" ht="15.75" thickBot="1">
      <c r="A1949" s="22">
        <v>39246</v>
      </c>
      <c r="B1949" s="21">
        <v>1.3294999999999999</v>
      </c>
      <c r="C1949" s="16">
        <f t="shared" si="30"/>
        <v>1.3294999999999999</v>
      </c>
    </row>
    <row r="1950" spans="1:3" ht="15.75" thickBot="1">
      <c r="A1950" s="20">
        <v>39247</v>
      </c>
      <c r="B1950" s="19">
        <v>1.3310999999999999</v>
      </c>
      <c r="C1950" s="16">
        <f t="shared" si="30"/>
        <v>1.3310999999999999</v>
      </c>
    </row>
    <row r="1951" spans="1:3" ht="15.75" thickBot="1">
      <c r="A1951" s="22">
        <v>39248</v>
      </c>
      <c r="B1951" s="21">
        <v>1.3365</v>
      </c>
      <c r="C1951" s="16">
        <f t="shared" si="30"/>
        <v>1.3365</v>
      </c>
    </row>
    <row r="1952" spans="1:3" ht="15.75" thickBot="1">
      <c r="A1952" s="20">
        <v>39251</v>
      </c>
      <c r="B1952" s="19">
        <v>1.3401000000000001</v>
      </c>
      <c r="C1952" s="16">
        <f t="shared" si="30"/>
        <v>1.3401000000000001</v>
      </c>
    </row>
    <row r="1953" spans="1:3" ht="15.75" thickBot="1">
      <c r="A1953" s="22">
        <v>39252</v>
      </c>
      <c r="B1953" s="21">
        <v>1.3415999999999999</v>
      </c>
      <c r="C1953" s="16">
        <f t="shared" si="30"/>
        <v>1.3415999999999999</v>
      </c>
    </row>
    <row r="1954" spans="1:3" ht="15.75" thickBot="1">
      <c r="A1954" s="20">
        <v>39253</v>
      </c>
      <c r="B1954" s="19">
        <v>1.3426</v>
      </c>
      <c r="C1954" s="16">
        <f t="shared" si="30"/>
        <v>1.3426</v>
      </c>
    </row>
    <row r="1955" spans="1:3" ht="15.75" thickBot="1">
      <c r="A1955" s="22">
        <v>39254</v>
      </c>
      <c r="B1955" s="21">
        <v>1.3399000000000001</v>
      </c>
      <c r="C1955" s="16">
        <f t="shared" si="30"/>
        <v>1.3399000000000001</v>
      </c>
    </row>
    <row r="1956" spans="1:3" ht="15.75" thickBot="1">
      <c r="A1956" s="20">
        <v>39255</v>
      </c>
      <c r="B1956" s="19">
        <v>1.3438000000000001</v>
      </c>
      <c r="C1956" s="16">
        <f t="shared" si="30"/>
        <v>1.3438000000000001</v>
      </c>
    </row>
    <row r="1957" spans="1:3" ht="15.75" thickBot="1">
      <c r="A1957" s="22">
        <v>39258</v>
      </c>
      <c r="B1957" s="21">
        <v>1.345</v>
      </c>
      <c r="C1957" s="16">
        <f t="shared" si="30"/>
        <v>1.345</v>
      </c>
    </row>
    <row r="1958" spans="1:3" ht="15.75" thickBot="1">
      <c r="A1958" s="20">
        <v>39259</v>
      </c>
      <c r="B1958" s="19">
        <v>1.3468</v>
      </c>
      <c r="C1958" s="16">
        <f t="shared" si="30"/>
        <v>1.3468</v>
      </c>
    </row>
    <row r="1959" spans="1:3" ht="15.75" thickBot="1">
      <c r="A1959" s="22">
        <v>39260</v>
      </c>
      <c r="B1959" s="21">
        <v>1.3432999999999999</v>
      </c>
      <c r="C1959" s="16">
        <f t="shared" si="30"/>
        <v>1.3432999999999999</v>
      </c>
    </row>
    <row r="1960" spans="1:3" ht="15.75" thickBot="1">
      <c r="A1960" s="20">
        <v>39261</v>
      </c>
      <c r="B1960" s="19">
        <v>1.3466</v>
      </c>
      <c r="C1960" s="16">
        <f t="shared" si="30"/>
        <v>1.3466</v>
      </c>
    </row>
    <row r="1961" spans="1:3" ht="15.75" thickBot="1">
      <c r="A1961" s="22">
        <v>39262</v>
      </c>
      <c r="B1961" s="21">
        <v>1.3520000000000001</v>
      </c>
      <c r="C1961" s="16">
        <f t="shared" si="30"/>
        <v>1.3520000000000001</v>
      </c>
    </row>
    <row r="1962" spans="1:3" ht="15.75" thickBot="1">
      <c r="A1962" s="20">
        <v>39265</v>
      </c>
      <c r="B1962" s="19">
        <v>1.3627</v>
      </c>
      <c r="C1962" s="16">
        <f t="shared" si="30"/>
        <v>1.3627</v>
      </c>
    </row>
    <row r="1963" spans="1:3" ht="15.75" thickBot="1">
      <c r="A1963" s="22">
        <v>39266</v>
      </c>
      <c r="B1963" s="21">
        <v>1.3614999999999999</v>
      </c>
      <c r="C1963" s="16">
        <f t="shared" si="30"/>
        <v>1.3614999999999999</v>
      </c>
    </row>
    <row r="1964" spans="1:3" ht="15.75" thickBot="1">
      <c r="A1964" s="20">
        <v>39267</v>
      </c>
      <c r="B1964" s="19" t="s">
        <v>53</v>
      </c>
      <c r="C1964" s="16" t="str">
        <f t="shared" si="30"/>
        <v/>
      </c>
    </row>
    <row r="1965" spans="1:3" ht="15.75" thickBot="1">
      <c r="A1965" s="22">
        <v>39268</v>
      </c>
      <c r="B1965" s="21">
        <v>1.3592</v>
      </c>
      <c r="C1965" s="16">
        <f t="shared" si="30"/>
        <v>1.3592</v>
      </c>
    </row>
    <row r="1966" spans="1:3" ht="15.75" thickBot="1">
      <c r="A1966" s="20">
        <v>39269</v>
      </c>
      <c r="B1966" s="19">
        <v>1.3626</v>
      </c>
      <c r="C1966" s="16">
        <f t="shared" si="30"/>
        <v>1.3626</v>
      </c>
    </row>
    <row r="1967" spans="1:3" ht="15.75" thickBot="1">
      <c r="A1967" s="22">
        <v>39272</v>
      </c>
      <c r="B1967" s="21">
        <v>1.3623000000000001</v>
      </c>
      <c r="C1967" s="16">
        <f t="shared" si="30"/>
        <v>1.3623000000000001</v>
      </c>
    </row>
    <row r="1968" spans="1:3" ht="15.75" thickBot="1">
      <c r="A1968" s="20">
        <v>39273</v>
      </c>
      <c r="B1968" s="19">
        <v>1.3714</v>
      </c>
      <c r="C1968" s="16">
        <f t="shared" si="30"/>
        <v>1.3714</v>
      </c>
    </row>
    <row r="1969" spans="1:3" ht="15.75" thickBot="1">
      <c r="A1969" s="22">
        <v>39274</v>
      </c>
      <c r="B1969" s="21">
        <v>1.3756999999999999</v>
      </c>
      <c r="C1969" s="16">
        <f t="shared" si="30"/>
        <v>1.3756999999999999</v>
      </c>
    </row>
    <row r="1970" spans="1:3" ht="15.75" thickBot="1">
      <c r="A1970" s="20">
        <v>39275</v>
      </c>
      <c r="B1970" s="19">
        <v>1.3775999999999999</v>
      </c>
      <c r="C1970" s="16">
        <f t="shared" si="30"/>
        <v>1.3775999999999999</v>
      </c>
    </row>
    <row r="1971" spans="1:3" ht="15.75" thickBot="1">
      <c r="A1971" s="22">
        <v>39276</v>
      </c>
      <c r="B1971" s="21">
        <v>1.3788</v>
      </c>
      <c r="C1971" s="16">
        <f t="shared" si="30"/>
        <v>1.3788</v>
      </c>
    </row>
    <row r="1972" spans="1:3" ht="15.75" thickBot="1">
      <c r="A1972" s="20">
        <v>39279</v>
      </c>
      <c r="B1972" s="19">
        <v>1.3785000000000001</v>
      </c>
      <c r="C1972" s="16">
        <f t="shared" si="30"/>
        <v>1.3785000000000001</v>
      </c>
    </row>
    <row r="1973" spans="1:3" ht="15.75" thickBot="1">
      <c r="A1973" s="22">
        <v>39280</v>
      </c>
      <c r="B1973" s="21">
        <v>1.3782000000000001</v>
      </c>
      <c r="C1973" s="16">
        <f t="shared" si="30"/>
        <v>1.3782000000000001</v>
      </c>
    </row>
    <row r="1974" spans="1:3" ht="15.75" thickBot="1">
      <c r="A1974" s="20">
        <v>39281</v>
      </c>
      <c r="B1974" s="19">
        <v>1.3808</v>
      </c>
      <c r="C1974" s="16">
        <f t="shared" si="30"/>
        <v>1.3808</v>
      </c>
    </row>
    <row r="1975" spans="1:3" ht="15.75" thickBot="1">
      <c r="A1975" s="22">
        <v>39282</v>
      </c>
      <c r="B1975" s="21">
        <v>1.3811</v>
      </c>
      <c r="C1975" s="16">
        <f t="shared" si="30"/>
        <v>1.3811</v>
      </c>
    </row>
    <row r="1976" spans="1:3" ht="15.75" thickBot="1">
      <c r="A1976" s="20">
        <v>39283</v>
      </c>
      <c r="B1976" s="19">
        <v>1.3831</v>
      </c>
      <c r="C1976" s="16">
        <f t="shared" si="30"/>
        <v>1.3831</v>
      </c>
    </row>
    <row r="1977" spans="1:3" ht="15.75" thickBot="1">
      <c r="A1977" s="22">
        <v>39286</v>
      </c>
      <c r="B1977" s="21">
        <v>1.3816999999999999</v>
      </c>
      <c r="C1977" s="16">
        <f t="shared" si="30"/>
        <v>1.3816999999999999</v>
      </c>
    </row>
    <row r="1978" spans="1:3" ht="15.75" thickBot="1">
      <c r="A1978" s="20">
        <v>39287</v>
      </c>
      <c r="B1978" s="19">
        <v>1.3824000000000001</v>
      </c>
      <c r="C1978" s="16">
        <f t="shared" si="30"/>
        <v>1.3824000000000001</v>
      </c>
    </row>
    <row r="1979" spans="1:3" ht="15.75" thickBot="1">
      <c r="A1979" s="22">
        <v>39288</v>
      </c>
      <c r="B1979" s="21">
        <v>1.3711</v>
      </c>
      <c r="C1979" s="16">
        <f t="shared" si="30"/>
        <v>1.3711</v>
      </c>
    </row>
    <row r="1980" spans="1:3" ht="15.75" thickBot="1">
      <c r="A1980" s="20">
        <v>39289</v>
      </c>
      <c r="B1980" s="19">
        <v>1.373</v>
      </c>
      <c r="C1980" s="16">
        <f t="shared" si="30"/>
        <v>1.373</v>
      </c>
    </row>
    <row r="1981" spans="1:3" ht="15.75" thickBot="1">
      <c r="A1981" s="22">
        <v>39290</v>
      </c>
      <c r="B1981" s="21">
        <v>1.3647</v>
      </c>
      <c r="C1981" s="16">
        <f t="shared" si="30"/>
        <v>1.3647</v>
      </c>
    </row>
    <row r="1982" spans="1:3" ht="15.75" thickBot="1">
      <c r="A1982" s="20">
        <v>39293</v>
      </c>
      <c r="B1982" s="19">
        <v>1.3681000000000001</v>
      </c>
      <c r="C1982" s="16">
        <f t="shared" si="30"/>
        <v>1.3681000000000001</v>
      </c>
    </row>
    <row r="1983" spans="1:3" ht="15.75" thickBot="1">
      <c r="A1983" s="22">
        <v>39294</v>
      </c>
      <c r="B1983" s="21">
        <v>1.3711</v>
      </c>
      <c r="C1983" s="16">
        <f t="shared" si="30"/>
        <v>1.3711</v>
      </c>
    </row>
    <row r="1984" spans="1:3" ht="15.75" thickBot="1">
      <c r="A1984" s="20">
        <v>39295</v>
      </c>
      <c r="B1984" s="19">
        <v>1.3682000000000001</v>
      </c>
      <c r="C1984" s="16">
        <f t="shared" si="30"/>
        <v>1.3682000000000001</v>
      </c>
    </row>
    <row r="1985" spans="1:3" ht="15.75" thickBot="1">
      <c r="A1985" s="22">
        <v>39296</v>
      </c>
      <c r="B1985" s="21">
        <v>1.3693</v>
      </c>
      <c r="C1985" s="16">
        <f t="shared" si="30"/>
        <v>1.3693</v>
      </c>
    </row>
    <row r="1986" spans="1:3" ht="15.75" thickBot="1">
      <c r="A1986" s="20">
        <v>39297</v>
      </c>
      <c r="B1986" s="19">
        <v>1.3785000000000001</v>
      </c>
      <c r="C1986" s="16">
        <f t="shared" si="30"/>
        <v>1.3785000000000001</v>
      </c>
    </row>
    <row r="1987" spans="1:3" ht="15.75" thickBot="1">
      <c r="A1987" s="22">
        <v>39300</v>
      </c>
      <c r="B1987" s="21">
        <v>1.3789</v>
      </c>
      <c r="C1987" s="16">
        <f t="shared" si="30"/>
        <v>1.3789</v>
      </c>
    </row>
    <row r="1988" spans="1:3" ht="15.75" thickBot="1">
      <c r="A1988" s="20">
        <v>39301</v>
      </c>
      <c r="B1988" s="19">
        <v>1.3747</v>
      </c>
      <c r="C1988" s="16">
        <f t="shared" si="30"/>
        <v>1.3747</v>
      </c>
    </row>
    <row r="1989" spans="1:3" ht="15.75" thickBot="1">
      <c r="A1989" s="22">
        <v>39302</v>
      </c>
      <c r="B1989" s="21">
        <v>1.3808</v>
      </c>
      <c r="C1989" s="16">
        <f t="shared" si="30"/>
        <v>1.3808</v>
      </c>
    </row>
    <row r="1990" spans="1:3" ht="15.75" thickBot="1">
      <c r="A1990" s="20">
        <v>39303</v>
      </c>
      <c r="B1990" s="19">
        <v>1.3701000000000001</v>
      </c>
      <c r="C1990" s="16">
        <f t="shared" si="30"/>
        <v>1.3701000000000001</v>
      </c>
    </row>
    <row r="1991" spans="1:3" ht="15.75" thickBot="1">
      <c r="A1991" s="22">
        <v>39304</v>
      </c>
      <c r="B1991" s="21">
        <v>1.3686</v>
      </c>
      <c r="C1991" s="16">
        <f t="shared" ref="C1991:C2054" si="31">IF(ISNUMBER(B1991),B1991,"")</f>
        <v>1.3686</v>
      </c>
    </row>
    <row r="1992" spans="1:3" ht="15.75" thickBot="1">
      <c r="A1992" s="20">
        <v>39307</v>
      </c>
      <c r="B1992" s="19">
        <v>1.3624000000000001</v>
      </c>
      <c r="C1992" s="16">
        <f t="shared" si="31"/>
        <v>1.3624000000000001</v>
      </c>
    </row>
    <row r="1993" spans="1:3" ht="15.75" thickBot="1">
      <c r="A1993" s="22">
        <v>39308</v>
      </c>
      <c r="B1993" s="21">
        <v>1.3581000000000001</v>
      </c>
      <c r="C1993" s="16">
        <f t="shared" si="31"/>
        <v>1.3581000000000001</v>
      </c>
    </row>
    <row r="1994" spans="1:3" ht="15.75" thickBot="1">
      <c r="A1994" s="20">
        <v>39309</v>
      </c>
      <c r="B1994" s="19">
        <v>1.3479000000000001</v>
      </c>
      <c r="C1994" s="16">
        <f t="shared" si="31"/>
        <v>1.3479000000000001</v>
      </c>
    </row>
    <row r="1995" spans="1:3" ht="15.75" thickBot="1">
      <c r="A1995" s="22">
        <v>39310</v>
      </c>
      <c r="B1995" s="21">
        <v>1.3402000000000001</v>
      </c>
      <c r="C1995" s="16">
        <f t="shared" si="31"/>
        <v>1.3402000000000001</v>
      </c>
    </row>
    <row r="1996" spans="1:3" ht="15.75" thickBot="1">
      <c r="A1996" s="20">
        <v>39311</v>
      </c>
      <c r="B1996" s="19">
        <v>1.3492</v>
      </c>
      <c r="C1996" s="16">
        <f t="shared" si="31"/>
        <v>1.3492</v>
      </c>
    </row>
    <row r="1997" spans="1:3" ht="15.75" thickBot="1">
      <c r="A1997" s="22">
        <v>39314</v>
      </c>
      <c r="B1997" s="21">
        <v>1.3468</v>
      </c>
      <c r="C1997" s="16">
        <f t="shared" si="31"/>
        <v>1.3468</v>
      </c>
    </row>
    <row r="1998" spans="1:3" ht="15.75" thickBot="1">
      <c r="A1998" s="20">
        <v>39315</v>
      </c>
      <c r="B1998" s="19">
        <v>1.3483000000000001</v>
      </c>
      <c r="C1998" s="16">
        <f t="shared" si="31"/>
        <v>1.3483000000000001</v>
      </c>
    </row>
    <row r="1999" spans="1:3" ht="15.75" thickBot="1">
      <c r="A1999" s="22">
        <v>39316</v>
      </c>
      <c r="B1999" s="21">
        <v>1.3534999999999999</v>
      </c>
      <c r="C1999" s="16">
        <f t="shared" si="31"/>
        <v>1.3534999999999999</v>
      </c>
    </row>
    <row r="2000" spans="1:3" ht="15.75" thickBot="1">
      <c r="A2000" s="20">
        <v>39317</v>
      </c>
      <c r="B2000" s="19">
        <v>1.3560000000000001</v>
      </c>
      <c r="C2000" s="16">
        <f t="shared" si="31"/>
        <v>1.3560000000000001</v>
      </c>
    </row>
    <row r="2001" spans="1:3" ht="15.75" thickBot="1">
      <c r="A2001" s="22">
        <v>39318</v>
      </c>
      <c r="B2001" s="21">
        <v>1.3645</v>
      </c>
      <c r="C2001" s="16">
        <f t="shared" si="31"/>
        <v>1.3645</v>
      </c>
    </row>
    <row r="2002" spans="1:3" ht="15.75" thickBot="1">
      <c r="A2002" s="20">
        <v>39321</v>
      </c>
      <c r="B2002" s="19">
        <v>1.3645</v>
      </c>
      <c r="C2002" s="16">
        <f t="shared" si="31"/>
        <v>1.3645</v>
      </c>
    </row>
    <row r="2003" spans="1:3" ht="15.75" thickBot="1">
      <c r="A2003" s="22">
        <v>39322</v>
      </c>
      <c r="B2003" s="21">
        <v>1.3626</v>
      </c>
      <c r="C2003" s="16">
        <f t="shared" si="31"/>
        <v>1.3626</v>
      </c>
    </row>
    <row r="2004" spans="1:3" ht="15.75" thickBot="1">
      <c r="A2004" s="20">
        <v>39323</v>
      </c>
      <c r="B2004" s="19">
        <v>1.3674999999999999</v>
      </c>
      <c r="C2004" s="16">
        <f t="shared" si="31"/>
        <v>1.3674999999999999</v>
      </c>
    </row>
    <row r="2005" spans="1:3" ht="15.75" thickBot="1">
      <c r="A2005" s="22">
        <v>39324</v>
      </c>
      <c r="B2005" s="21">
        <v>1.3648</v>
      </c>
      <c r="C2005" s="16">
        <f t="shared" si="31"/>
        <v>1.3648</v>
      </c>
    </row>
    <row r="2006" spans="1:3" ht="15.75" thickBot="1">
      <c r="A2006" s="20">
        <v>39325</v>
      </c>
      <c r="B2006" s="19">
        <v>1.3641000000000001</v>
      </c>
      <c r="C2006" s="16">
        <f t="shared" si="31"/>
        <v>1.3641000000000001</v>
      </c>
    </row>
    <row r="2007" spans="1:3" ht="15.75" thickBot="1">
      <c r="A2007" s="22">
        <v>39328</v>
      </c>
      <c r="B2007" s="21">
        <v>1.3641000000000001</v>
      </c>
      <c r="C2007" s="16">
        <f t="shared" si="31"/>
        <v>1.3641000000000001</v>
      </c>
    </row>
    <row r="2008" spans="1:3" ht="15.75" thickBot="1">
      <c r="A2008" s="20">
        <v>39329</v>
      </c>
      <c r="B2008" s="19">
        <v>1.3606</v>
      </c>
      <c r="C2008" s="16">
        <f t="shared" si="31"/>
        <v>1.3606</v>
      </c>
    </row>
    <row r="2009" spans="1:3" ht="15.75" thickBot="1">
      <c r="A2009" s="22">
        <v>39330</v>
      </c>
      <c r="B2009" s="21">
        <v>1.3669</v>
      </c>
      <c r="C2009" s="16">
        <f t="shared" si="31"/>
        <v>1.3669</v>
      </c>
    </row>
    <row r="2010" spans="1:3" ht="15.75" thickBot="1">
      <c r="A2010" s="20">
        <v>39331</v>
      </c>
      <c r="B2010" s="19">
        <v>1.3696999999999999</v>
      </c>
      <c r="C2010" s="16">
        <f t="shared" si="31"/>
        <v>1.3696999999999999</v>
      </c>
    </row>
    <row r="2011" spans="1:3" ht="15.75" thickBot="1">
      <c r="A2011" s="22">
        <v>39332</v>
      </c>
      <c r="B2011" s="21">
        <v>1.3772</v>
      </c>
      <c r="C2011" s="16">
        <f t="shared" si="31"/>
        <v>1.3772</v>
      </c>
    </row>
    <row r="2012" spans="1:3" ht="15.75" thickBot="1">
      <c r="A2012" s="20">
        <v>39335</v>
      </c>
      <c r="B2012" s="19">
        <v>1.3794</v>
      </c>
      <c r="C2012" s="16">
        <f t="shared" si="31"/>
        <v>1.3794</v>
      </c>
    </row>
    <row r="2013" spans="1:3" ht="15.75" thickBot="1">
      <c r="A2013" s="22">
        <v>39336</v>
      </c>
      <c r="B2013" s="21">
        <v>1.3836999999999999</v>
      </c>
      <c r="C2013" s="16">
        <f t="shared" si="31"/>
        <v>1.3836999999999999</v>
      </c>
    </row>
    <row r="2014" spans="1:3" ht="15.75" thickBot="1">
      <c r="A2014" s="20">
        <v>39337</v>
      </c>
      <c r="B2014" s="19">
        <v>1.3904000000000001</v>
      </c>
      <c r="C2014" s="16">
        <f t="shared" si="31"/>
        <v>1.3904000000000001</v>
      </c>
    </row>
    <row r="2015" spans="1:3" ht="15.75" thickBot="1">
      <c r="A2015" s="22">
        <v>39338</v>
      </c>
      <c r="B2015" s="21">
        <v>1.3885000000000001</v>
      </c>
      <c r="C2015" s="16">
        <f t="shared" si="31"/>
        <v>1.3885000000000001</v>
      </c>
    </row>
    <row r="2016" spans="1:3" ht="15.75" thickBot="1">
      <c r="A2016" s="20">
        <v>39339</v>
      </c>
      <c r="B2016" s="19">
        <v>1.3848</v>
      </c>
      <c r="C2016" s="16">
        <f t="shared" si="31"/>
        <v>1.3848</v>
      </c>
    </row>
    <row r="2017" spans="1:3" ht="15.75" thickBot="1">
      <c r="A2017" s="22">
        <v>39342</v>
      </c>
      <c r="B2017" s="21">
        <v>1.3859999999999999</v>
      </c>
      <c r="C2017" s="16">
        <f t="shared" si="31"/>
        <v>1.3859999999999999</v>
      </c>
    </row>
    <row r="2018" spans="1:3" ht="15.75" thickBot="1">
      <c r="A2018" s="20">
        <v>39343</v>
      </c>
      <c r="B2018" s="19">
        <v>1.3869</v>
      </c>
      <c r="C2018" s="16">
        <f t="shared" si="31"/>
        <v>1.3869</v>
      </c>
    </row>
    <row r="2019" spans="1:3" ht="15.75" thickBot="1">
      <c r="A2019" s="22">
        <v>39344</v>
      </c>
      <c r="B2019" s="21">
        <v>1.395</v>
      </c>
      <c r="C2019" s="16">
        <f t="shared" si="31"/>
        <v>1.395</v>
      </c>
    </row>
    <row r="2020" spans="1:3" ht="15.75" thickBot="1">
      <c r="A2020" s="20">
        <v>39345</v>
      </c>
      <c r="B2020" s="19">
        <v>1.4092</v>
      </c>
      <c r="C2020" s="16">
        <f t="shared" si="31"/>
        <v>1.4092</v>
      </c>
    </row>
    <row r="2021" spans="1:3" ht="15.75" thickBot="1">
      <c r="A2021" s="22">
        <v>39346</v>
      </c>
      <c r="B2021" s="21">
        <v>1.4076</v>
      </c>
      <c r="C2021" s="16">
        <f t="shared" si="31"/>
        <v>1.4076</v>
      </c>
    </row>
    <row r="2022" spans="1:3" ht="15.75" thickBot="1">
      <c r="A2022" s="20">
        <v>39349</v>
      </c>
      <c r="B2022" s="19">
        <v>1.4086000000000001</v>
      </c>
      <c r="C2022" s="16">
        <f t="shared" si="31"/>
        <v>1.4086000000000001</v>
      </c>
    </row>
    <row r="2023" spans="1:3" ht="15.75" thickBot="1">
      <c r="A2023" s="22">
        <v>39350</v>
      </c>
      <c r="B2023" s="21">
        <v>1.4128000000000001</v>
      </c>
      <c r="C2023" s="16">
        <f t="shared" si="31"/>
        <v>1.4128000000000001</v>
      </c>
    </row>
    <row r="2024" spans="1:3" ht="15.75" thickBot="1">
      <c r="A2024" s="20">
        <v>39351</v>
      </c>
      <c r="B2024" s="19">
        <v>1.4126000000000001</v>
      </c>
      <c r="C2024" s="16">
        <f t="shared" si="31"/>
        <v>1.4126000000000001</v>
      </c>
    </row>
    <row r="2025" spans="1:3" ht="15.75" thickBot="1">
      <c r="A2025" s="22">
        <v>39352</v>
      </c>
      <c r="B2025" s="21">
        <v>1.4137999999999999</v>
      </c>
      <c r="C2025" s="16">
        <f t="shared" si="31"/>
        <v>1.4137999999999999</v>
      </c>
    </row>
    <row r="2026" spans="1:3" ht="15.75" thickBot="1">
      <c r="A2026" s="20">
        <v>39353</v>
      </c>
      <c r="B2026" s="19">
        <v>1.4218999999999999</v>
      </c>
      <c r="C2026" s="16">
        <f t="shared" si="31"/>
        <v>1.4218999999999999</v>
      </c>
    </row>
    <row r="2027" spans="1:3" ht="15.75" thickBot="1">
      <c r="A2027" s="24" t="s">
        <v>363</v>
      </c>
      <c r="B2027" s="21">
        <v>1.4229000000000001</v>
      </c>
      <c r="C2027" s="16">
        <f t="shared" si="31"/>
        <v>1.4229000000000001</v>
      </c>
    </row>
    <row r="2028" spans="1:3" ht="15.75" thickBot="1">
      <c r="A2028" s="23" t="s">
        <v>362</v>
      </c>
      <c r="B2028" s="19">
        <v>1.4162999999999999</v>
      </c>
      <c r="C2028" s="16">
        <f t="shared" si="31"/>
        <v>1.4162999999999999</v>
      </c>
    </row>
    <row r="2029" spans="1:3" ht="15.75" thickBot="1">
      <c r="A2029" s="24" t="s">
        <v>361</v>
      </c>
      <c r="B2029" s="21">
        <v>1.4135</v>
      </c>
      <c r="C2029" s="16">
        <f t="shared" si="31"/>
        <v>1.4135</v>
      </c>
    </row>
    <row r="2030" spans="1:3" ht="15.75" thickBot="1">
      <c r="A2030" s="23" t="s">
        <v>360</v>
      </c>
      <c r="B2030" s="19">
        <v>1.4128000000000001</v>
      </c>
      <c r="C2030" s="16">
        <f t="shared" si="31"/>
        <v>1.4128000000000001</v>
      </c>
    </row>
    <row r="2031" spans="1:3" ht="15.75" thickBot="1">
      <c r="A2031" s="24" t="s">
        <v>359</v>
      </c>
      <c r="B2031" s="21">
        <v>1.4154</v>
      </c>
      <c r="C2031" s="16">
        <f t="shared" si="31"/>
        <v>1.4154</v>
      </c>
    </row>
    <row r="2032" spans="1:3" ht="15.75" thickBot="1">
      <c r="A2032" s="23" t="s">
        <v>358</v>
      </c>
      <c r="B2032" s="19">
        <v>1.4154</v>
      </c>
      <c r="C2032" s="16">
        <f t="shared" si="31"/>
        <v>1.4154</v>
      </c>
    </row>
    <row r="2033" spans="1:3" ht="15.75" thickBot="1">
      <c r="A2033" s="24" t="s">
        <v>357</v>
      </c>
      <c r="B2033" s="21">
        <v>1.4092</v>
      </c>
      <c r="C2033" s="16">
        <f t="shared" si="31"/>
        <v>1.4092</v>
      </c>
    </row>
    <row r="2034" spans="1:3" ht="15.75" thickBot="1">
      <c r="A2034" s="23" t="s">
        <v>356</v>
      </c>
      <c r="B2034" s="19">
        <v>1.4157</v>
      </c>
      <c r="C2034" s="16">
        <f t="shared" si="31"/>
        <v>1.4157</v>
      </c>
    </row>
    <row r="2035" spans="1:3" ht="15.75" thickBot="1">
      <c r="A2035" s="24" t="s">
        <v>355</v>
      </c>
      <c r="B2035" s="21">
        <v>1.4228000000000001</v>
      </c>
      <c r="C2035" s="16">
        <f t="shared" si="31"/>
        <v>1.4228000000000001</v>
      </c>
    </row>
    <row r="2036" spans="1:3" ht="15.75" thickBot="1">
      <c r="A2036" s="23" t="s">
        <v>354</v>
      </c>
      <c r="B2036" s="19">
        <v>1.4168000000000001</v>
      </c>
      <c r="C2036" s="16">
        <f t="shared" si="31"/>
        <v>1.4168000000000001</v>
      </c>
    </row>
    <row r="2037" spans="1:3" ht="15.75" thickBot="1">
      <c r="A2037" s="24" t="s">
        <v>353</v>
      </c>
      <c r="B2037" s="21">
        <v>1.4216</v>
      </c>
      <c r="C2037" s="16">
        <f t="shared" si="31"/>
        <v>1.4216</v>
      </c>
    </row>
    <row r="2038" spans="1:3" ht="15.75" thickBot="1">
      <c r="A2038" s="23" t="s">
        <v>352</v>
      </c>
      <c r="B2038" s="19">
        <v>1.4165000000000001</v>
      </c>
      <c r="C2038" s="16">
        <f t="shared" si="31"/>
        <v>1.4165000000000001</v>
      </c>
    </row>
    <row r="2039" spans="1:3" ht="15.75" thickBot="1">
      <c r="A2039" s="24" t="s">
        <v>351</v>
      </c>
      <c r="B2039" s="21">
        <v>1.4208000000000001</v>
      </c>
      <c r="C2039" s="16">
        <f t="shared" si="31"/>
        <v>1.4208000000000001</v>
      </c>
    </row>
    <row r="2040" spans="1:3" ht="15.75" thickBot="1">
      <c r="A2040" s="23" t="s">
        <v>350</v>
      </c>
      <c r="B2040" s="19">
        <v>1.4291</v>
      </c>
      <c r="C2040" s="16">
        <f t="shared" si="31"/>
        <v>1.4291</v>
      </c>
    </row>
    <row r="2041" spans="1:3" ht="15.75" thickBot="1">
      <c r="A2041" s="24" t="s">
        <v>349</v>
      </c>
      <c r="B2041" s="21">
        <v>1.4262999999999999</v>
      </c>
      <c r="C2041" s="16">
        <f t="shared" si="31"/>
        <v>1.4262999999999999</v>
      </c>
    </row>
    <row r="2042" spans="1:3" ht="15.75" thickBot="1">
      <c r="A2042" s="23" t="s">
        <v>348</v>
      </c>
      <c r="B2042" s="19">
        <v>1.4137999999999999</v>
      </c>
      <c r="C2042" s="16">
        <f t="shared" si="31"/>
        <v>1.4137999999999999</v>
      </c>
    </row>
    <row r="2043" spans="1:3" ht="15.75" thickBot="1">
      <c r="A2043" s="24" t="s">
        <v>347</v>
      </c>
      <c r="B2043" s="21">
        <v>1.4248000000000001</v>
      </c>
      <c r="C2043" s="16">
        <f t="shared" si="31"/>
        <v>1.4248000000000001</v>
      </c>
    </row>
    <row r="2044" spans="1:3" ht="15.75" thickBot="1">
      <c r="A2044" s="23" t="s">
        <v>346</v>
      </c>
      <c r="B2044" s="19">
        <v>1.4237</v>
      </c>
      <c r="C2044" s="16">
        <f t="shared" si="31"/>
        <v>1.4237</v>
      </c>
    </row>
    <row r="2045" spans="1:3" ht="15.75" thickBot="1">
      <c r="A2045" s="24" t="s">
        <v>345</v>
      </c>
      <c r="B2045" s="21">
        <v>1.4298999999999999</v>
      </c>
      <c r="C2045" s="16">
        <f t="shared" si="31"/>
        <v>1.4298999999999999</v>
      </c>
    </row>
    <row r="2046" spans="1:3" ht="15.75" thickBot="1">
      <c r="A2046" s="23" t="s">
        <v>344</v>
      </c>
      <c r="B2046" s="19">
        <v>1.4390000000000001</v>
      </c>
      <c r="C2046" s="16">
        <f t="shared" si="31"/>
        <v>1.4390000000000001</v>
      </c>
    </row>
    <row r="2047" spans="1:3" ht="15.75" thickBot="1">
      <c r="A2047" s="24" t="s">
        <v>343</v>
      </c>
      <c r="B2047" s="21">
        <v>1.4404999999999999</v>
      </c>
      <c r="C2047" s="16">
        <f t="shared" si="31"/>
        <v>1.4404999999999999</v>
      </c>
    </row>
    <row r="2048" spans="1:3" ht="15.75" thickBot="1">
      <c r="A2048" s="23" t="s">
        <v>342</v>
      </c>
      <c r="B2048" s="19">
        <v>1.4423999999999999</v>
      </c>
      <c r="C2048" s="16">
        <f t="shared" si="31"/>
        <v>1.4423999999999999</v>
      </c>
    </row>
    <row r="2049" spans="1:3" ht="15.75" thickBot="1">
      <c r="A2049" s="24" t="s">
        <v>341</v>
      </c>
      <c r="B2049" s="21">
        <v>1.4468000000000001</v>
      </c>
      <c r="C2049" s="16">
        <f t="shared" si="31"/>
        <v>1.4468000000000001</v>
      </c>
    </row>
    <row r="2050" spans="1:3" ht="15.75" thickBot="1">
      <c r="A2050" s="20">
        <v>39387</v>
      </c>
      <c r="B2050" s="19">
        <v>1.4435</v>
      </c>
      <c r="C2050" s="16">
        <f t="shared" si="31"/>
        <v>1.4435</v>
      </c>
    </row>
    <row r="2051" spans="1:3" ht="15.75" thickBot="1">
      <c r="A2051" s="22">
        <v>39388</v>
      </c>
      <c r="B2051" s="21">
        <v>1.4480999999999999</v>
      </c>
      <c r="C2051" s="16">
        <f t="shared" si="31"/>
        <v>1.4480999999999999</v>
      </c>
    </row>
    <row r="2052" spans="1:3" ht="15.75" thickBot="1">
      <c r="A2052" s="20">
        <v>39391</v>
      </c>
      <c r="B2052" s="19">
        <v>1.4469000000000001</v>
      </c>
      <c r="C2052" s="16">
        <f t="shared" si="31"/>
        <v>1.4469000000000001</v>
      </c>
    </row>
    <row r="2053" spans="1:3" ht="15.75" thickBot="1">
      <c r="A2053" s="22">
        <v>39392</v>
      </c>
      <c r="B2053" s="21">
        <v>1.4555</v>
      </c>
      <c r="C2053" s="16">
        <f t="shared" si="31"/>
        <v>1.4555</v>
      </c>
    </row>
    <row r="2054" spans="1:3" ht="15.75" thickBot="1">
      <c r="A2054" s="20">
        <v>39393</v>
      </c>
      <c r="B2054" s="19">
        <v>1.4666999999999999</v>
      </c>
      <c r="C2054" s="16">
        <f t="shared" si="31"/>
        <v>1.4666999999999999</v>
      </c>
    </row>
    <row r="2055" spans="1:3" ht="15.75" thickBot="1">
      <c r="A2055" s="22">
        <v>39394</v>
      </c>
      <c r="B2055" s="21">
        <v>1.4691000000000001</v>
      </c>
      <c r="C2055" s="16">
        <f t="shared" ref="C2055:C2118" si="32">IF(ISNUMBER(B2055),B2055,"")</f>
        <v>1.4691000000000001</v>
      </c>
    </row>
    <row r="2056" spans="1:3" ht="15.75" thickBot="1">
      <c r="A2056" s="20">
        <v>39395</v>
      </c>
      <c r="B2056" s="19">
        <v>1.4664999999999999</v>
      </c>
      <c r="C2056" s="16">
        <f t="shared" si="32"/>
        <v>1.4664999999999999</v>
      </c>
    </row>
    <row r="2057" spans="1:3" ht="15.75" thickBot="1">
      <c r="A2057" s="22">
        <v>39398</v>
      </c>
      <c r="B2057" s="21" t="s">
        <v>53</v>
      </c>
      <c r="C2057" s="16" t="str">
        <f t="shared" si="32"/>
        <v/>
      </c>
    </row>
    <row r="2058" spans="1:3" ht="15.75" thickBot="1">
      <c r="A2058" s="20">
        <v>39399</v>
      </c>
      <c r="B2058" s="19">
        <v>1.4598</v>
      </c>
      <c r="C2058" s="16">
        <f t="shared" si="32"/>
        <v>1.4598</v>
      </c>
    </row>
    <row r="2059" spans="1:3" ht="15.75" thickBot="1">
      <c r="A2059" s="22">
        <v>39400</v>
      </c>
      <c r="B2059" s="21">
        <v>1.4670000000000001</v>
      </c>
      <c r="C2059" s="16">
        <f t="shared" si="32"/>
        <v>1.4670000000000001</v>
      </c>
    </row>
    <row r="2060" spans="1:3" ht="15.75" thickBot="1">
      <c r="A2060" s="20">
        <v>39401</v>
      </c>
      <c r="B2060" s="19">
        <v>1.4639</v>
      </c>
      <c r="C2060" s="16">
        <f t="shared" si="32"/>
        <v>1.4639</v>
      </c>
    </row>
    <row r="2061" spans="1:3" ht="15.75" thickBot="1">
      <c r="A2061" s="22">
        <v>39402</v>
      </c>
      <c r="B2061" s="21">
        <v>1.4652000000000001</v>
      </c>
      <c r="C2061" s="16">
        <f t="shared" si="32"/>
        <v>1.4652000000000001</v>
      </c>
    </row>
    <row r="2062" spans="1:3" ht="15.75" thickBot="1">
      <c r="A2062" s="20">
        <v>39405</v>
      </c>
      <c r="B2062" s="19">
        <v>1.4658</v>
      </c>
      <c r="C2062" s="16">
        <f t="shared" si="32"/>
        <v>1.4658</v>
      </c>
    </row>
    <row r="2063" spans="1:3" ht="15.75" thickBot="1">
      <c r="A2063" s="22">
        <v>39406</v>
      </c>
      <c r="B2063" s="21">
        <v>1.4786999999999999</v>
      </c>
      <c r="C2063" s="16">
        <f t="shared" si="32"/>
        <v>1.4786999999999999</v>
      </c>
    </row>
    <row r="2064" spans="1:3" ht="15.75" thickBot="1">
      <c r="A2064" s="20">
        <v>39407</v>
      </c>
      <c r="B2064" s="19">
        <v>1.4829000000000001</v>
      </c>
      <c r="C2064" s="16">
        <f t="shared" si="32"/>
        <v>1.4829000000000001</v>
      </c>
    </row>
    <row r="2065" spans="1:3" ht="15.75" thickBot="1">
      <c r="A2065" s="22">
        <v>39408</v>
      </c>
      <c r="B2065" s="21">
        <v>1.4829000000000001</v>
      </c>
      <c r="C2065" s="16">
        <f t="shared" si="32"/>
        <v>1.4829000000000001</v>
      </c>
    </row>
    <row r="2066" spans="1:3" ht="15.75" thickBot="1">
      <c r="A2066" s="20">
        <v>39409</v>
      </c>
      <c r="B2066" s="19">
        <v>1.4824999999999999</v>
      </c>
      <c r="C2066" s="16">
        <f t="shared" si="32"/>
        <v>1.4824999999999999</v>
      </c>
    </row>
    <row r="2067" spans="1:3" ht="15.75" thickBot="1">
      <c r="A2067" s="22">
        <v>39412</v>
      </c>
      <c r="B2067" s="21">
        <v>1.4862</v>
      </c>
      <c r="C2067" s="16">
        <f t="shared" si="32"/>
        <v>1.4862</v>
      </c>
    </row>
    <row r="2068" spans="1:3" ht="15.75" thickBot="1">
      <c r="A2068" s="20">
        <v>39413</v>
      </c>
      <c r="B2068" s="19">
        <v>1.4817</v>
      </c>
      <c r="C2068" s="16">
        <f t="shared" si="32"/>
        <v>1.4817</v>
      </c>
    </row>
    <row r="2069" spans="1:3" ht="15.75" thickBot="1">
      <c r="A2069" s="22">
        <v>39414</v>
      </c>
      <c r="B2069" s="21">
        <v>1.4750000000000001</v>
      </c>
      <c r="C2069" s="16">
        <f t="shared" si="32"/>
        <v>1.4750000000000001</v>
      </c>
    </row>
    <row r="2070" spans="1:3" ht="15.75" thickBot="1">
      <c r="A2070" s="20">
        <v>39415</v>
      </c>
      <c r="B2070" s="19">
        <v>1.4765999999999999</v>
      </c>
      <c r="C2070" s="16">
        <f t="shared" si="32"/>
        <v>1.4765999999999999</v>
      </c>
    </row>
    <row r="2071" spans="1:3" ht="15.75" thickBot="1">
      <c r="A2071" s="22">
        <v>39416</v>
      </c>
      <c r="B2071" s="21">
        <v>1.4688000000000001</v>
      </c>
      <c r="C2071" s="16">
        <f t="shared" si="32"/>
        <v>1.4688000000000001</v>
      </c>
    </row>
    <row r="2072" spans="1:3" ht="15.75" thickBot="1">
      <c r="A2072" s="20">
        <v>39419</v>
      </c>
      <c r="B2072" s="19">
        <v>1.4657</v>
      </c>
      <c r="C2072" s="16">
        <f t="shared" si="32"/>
        <v>1.4657</v>
      </c>
    </row>
    <row r="2073" spans="1:3" ht="15.75" thickBot="1">
      <c r="A2073" s="22">
        <v>39420</v>
      </c>
      <c r="B2073" s="21">
        <v>1.4759</v>
      </c>
      <c r="C2073" s="16">
        <f t="shared" si="32"/>
        <v>1.4759</v>
      </c>
    </row>
    <row r="2074" spans="1:3" ht="15.75" thickBot="1">
      <c r="A2074" s="20">
        <v>39421</v>
      </c>
      <c r="B2074" s="19">
        <v>1.4665999999999999</v>
      </c>
      <c r="C2074" s="16">
        <f t="shared" si="32"/>
        <v>1.4665999999999999</v>
      </c>
    </row>
    <row r="2075" spans="1:3" ht="15.75" thickBot="1">
      <c r="A2075" s="22">
        <v>39422</v>
      </c>
      <c r="B2075" s="21">
        <v>1.4638</v>
      </c>
      <c r="C2075" s="16">
        <f t="shared" si="32"/>
        <v>1.4638</v>
      </c>
    </row>
    <row r="2076" spans="1:3" ht="15.75" thickBot="1">
      <c r="A2076" s="20">
        <v>39423</v>
      </c>
      <c r="B2076" s="19">
        <v>1.4663999999999999</v>
      </c>
      <c r="C2076" s="16">
        <f t="shared" si="32"/>
        <v>1.4663999999999999</v>
      </c>
    </row>
    <row r="2077" spans="1:3" ht="15.75" thickBot="1">
      <c r="A2077" s="22">
        <v>39426</v>
      </c>
      <c r="B2077" s="21">
        <v>1.4714</v>
      </c>
      <c r="C2077" s="16">
        <f t="shared" si="32"/>
        <v>1.4714</v>
      </c>
    </row>
    <row r="2078" spans="1:3" ht="15.75" thickBot="1">
      <c r="A2078" s="20">
        <v>39427</v>
      </c>
      <c r="B2078" s="19">
        <v>1.4702</v>
      </c>
      <c r="C2078" s="16">
        <f t="shared" si="32"/>
        <v>1.4702</v>
      </c>
    </row>
    <row r="2079" spans="1:3" ht="15.75" thickBot="1">
      <c r="A2079" s="22">
        <v>39428</v>
      </c>
      <c r="B2079" s="21">
        <v>1.4702</v>
      </c>
      <c r="C2079" s="16">
        <f t="shared" si="32"/>
        <v>1.4702</v>
      </c>
    </row>
    <row r="2080" spans="1:3" ht="15.75" thickBot="1">
      <c r="A2080" s="20">
        <v>39429</v>
      </c>
      <c r="B2080" s="19">
        <v>1.4591000000000001</v>
      </c>
      <c r="C2080" s="16">
        <f t="shared" si="32"/>
        <v>1.4591000000000001</v>
      </c>
    </row>
    <row r="2081" spans="1:4" ht="15.75" thickBot="1">
      <c r="A2081" s="22">
        <v>39430</v>
      </c>
      <c r="B2081" s="21">
        <v>1.4433</v>
      </c>
      <c r="C2081" s="16">
        <f t="shared" si="32"/>
        <v>1.4433</v>
      </c>
    </row>
    <row r="2082" spans="1:4" ht="15.75" thickBot="1">
      <c r="A2082" s="20">
        <v>39433</v>
      </c>
      <c r="B2082" s="19">
        <v>1.4369000000000001</v>
      </c>
      <c r="C2082" s="16">
        <f t="shared" si="32"/>
        <v>1.4369000000000001</v>
      </c>
    </row>
    <row r="2083" spans="1:4" ht="15.75" thickBot="1">
      <c r="A2083" s="22">
        <v>39434</v>
      </c>
      <c r="B2083" s="21">
        <v>1.4392</v>
      </c>
      <c r="C2083" s="16">
        <f t="shared" si="32"/>
        <v>1.4392</v>
      </c>
    </row>
    <row r="2084" spans="1:4" ht="15.75" thickBot="1">
      <c r="A2084" s="20">
        <v>39435</v>
      </c>
      <c r="B2084" s="19">
        <v>1.4343999999999999</v>
      </c>
      <c r="C2084" s="16">
        <f t="shared" si="32"/>
        <v>1.4343999999999999</v>
      </c>
    </row>
    <row r="2085" spans="1:4" ht="15.75" thickBot="1">
      <c r="A2085" s="22">
        <v>39436</v>
      </c>
      <c r="B2085" s="21">
        <v>1.4353</v>
      </c>
      <c r="C2085" s="16">
        <f t="shared" si="32"/>
        <v>1.4353</v>
      </c>
    </row>
    <row r="2086" spans="1:4" ht="15.75" thickBot="1">
      <c r="A2086" s="20">
        <v>39437</v>
      </c>
      <c r="B2086" s="19">
        <v>1.4360999999999999</v>
      </c>
      <c r="C2086" s="16">
        <f t="shared" si="32"/>
        <v>1.4360999999999999</v>
      </c>
    </row>
    <row r="2087" spans="1:4" ht="15.75" thickBot="1">
      <c r="A2087" s="22">
        <v>39440</v>
      </c>
      <c r="B2087" s="21">
        <v>1.4409000000000001</v>
      </c>
      <c r="C2087" s="16">
        <f t="shared" si="32"/>
        <v>1.4409000000000001</v>
      </c>
    </row>
    <row r="2088" spans="1:4" ht="15.75" thickBot="1">
      <c r="A2088" s="20">
        <v>39441</v>
      </c>
      <c r="B2088" s="19" t="s">
        <v>53</v>
      </c>
      <c r="C2088" s="16" t="str">
        <f t="shared" si="32"/>
        <v/>
      </c>
    </row>
    <row r="2089" spans="1:4" ht="15.75" thickBot="1">
      <c r="A2089" s="22">
        <v>39442</v>
      </c>
      <c r="B2089" s="21">
        <v>1.45</v>
      </c>
      <c r="C2089" s="16">
        <f t="shared" si="32"/>
        <v>1.45</v>
      </c>
    </row>
    <row r="2090" spans="1:4" ht="15.75" thickBot="1">
      <c r="A2090" s="20">
        <v>39443</v>
      </c>
      <c r="B2090" s="19">
        <v>1.4601</v>
      </c>
      <c r="C2090" s="16">
        <f t="shared" si="32"/>
        <v>1.4601</v>
      </c>
    </row>
    <row r="2091" spans="1:4" ht="15.75" thickBot="1">
      <c r="A2091" s="22">
        <v>39444</v>
      </c>
      <c r="B2091" s="21">
        <v>1.4718</v>
      </c>
      <c r="C2091" s="16">
        <f t="shared" si="32"/>
        <v>1.4718</v>
      </c>
    </row>
    <row r="2092" spans="1:4" ht="15.75" thickBot="1">
      <c r="A2092" s="20">
        <v>39447</v>
      </c>
      <c r="B2092" s="19">
        <v>1.4602999999999999</v>
      </c>
      <c r="C2092" s="16">
        <f t="shared" si="32"/>
        <v>1.4602999999999999</v>
      </c>
    </row>
    <row r="2093" spans="1:4" ht="15.75" thickBot="1">
      <c r="A2093" s="22">
        <v>39448</v>
      </c>
      <c r="B2093" s="21" t="s">
        <v>53</v>
      </c>
      <c r="C2093" s="16" t="str">
        <f t="shared" si="32"/>
        <v/>
      </c>
      <c r="D2093" s="6" t="str">
        <f t="shared" ref="D2093:D2156" si="33">C2093</f>
        <v/>
      </c>
    </row>
    <row r="2094" spans="1:4" ht="15.75" thickBot="1">
      <c r="A2094" s="20">
        <v>39449</v>
      </c>
      <c r="B2094" s="19">
        <v>1.4738</v>
      </c>
      <c r="C2094" s="16">
        <f t="shared" si="32"/>
        <v>1.4738</v>
      </c>
      <c r="D2094" s="6">
        <f t="shared" si="33"/>
        <v>1.4738</v>
      </c>
    </row>
    <row r="2095" spans="1:4" ht="15.75" thickBot="1">
      <c r="A2095" s="22">
        <v>39450</v>
      </c>
      <c r="B2095" s="21">
        <v>1.4736</v>
      </c>
      <c r="C2095" s="16">
        <f t="shared" si="32"/>
        <v>1.4736</v>
      </c>
      <c r="D2095" s="6">
        <f t="shared" si="33"/>
        <v>1.4736</v>
      </c>
    </row>
    <row r="2096" spans="1:4" ht="15.75" thickBot="1">
      <c r="A2096" s="20">
        <v>39451</v>
      </c>
      <c r="B2096" s="19">
        <v>1.4785999999999999</v>
      </c>
      <c r="C2096" s="16">
        <f t="shared" si="32"/>
        <v>1.4785999999999999</v>
      </c>
      <c r="D2096" s="6">
        <f t="shared" si="33"/>
        <v>1.4785999999999999</v>
      </c>
    </row>
    <row r="2097" spans="1:4" ht="15.75" thickBot="1">
      <c r="A2097" s="22">
        <v>39454</v>
      </c>
      <c r="B2097" s="21">
        <v>1.4683999999999999</v>
      </c>
      <c r="C2097" s="16">
        <f t="shared" si="32"/>
        <v>1.4683999999999999</v>
      </c>
      <c r="D2097" s="6">
        <f t="shared" si="33"/>
        <v>1.4683999999999999</v>
      </c>
    </row>
    <row r="2098" spans="1:4" ht="15.75" thickBot="1">
      <c r="A2098" s="20">
        <v>39455</v>
      </c>
      <c r="B2098" s="19">
        <v>1.4717</v>
      </c>
      <c r="C2098" s="16">
        <f t="shared" si="32"/>
        <v>1.4717</v>
      </c>
      <c r="D2098" s="6">
        <f t="shared" si="33"/>
        <v>1.4717</v>
      </c>
    </row>
    <row r="2099" spans="1:4" ht="15.75" thickBot="1">
      <c r="A2099" s="22">
        <v>39456</v>
      </c>
      <c r="B2099" s="21">
        <v>1.4662999999999999</v>
      </c>
      <c r="C2099" s="16">
        <f t="shared" si="32"/>
        <v>1.4662999999999999</v>
      </c>
      <c r="D2099" s="6">
        <f t="shared" si="33"/>
        <v>1.4662999999999999</v>
      </c>
    </row>
    <row r="2100" spans="1:4" ht="15.75" thickBot="1">
      <c r="A2100" s="20">
        <v>39457</v>
      </c>
      <c r="B2100" s="19">
        <v>1.474</v>
      </c>
      <c r="C2100" s="16">
        <f t="shared" si="32"/>
        <v>1.474</v>
      </c>
      <c r="D2100" s="6">
        <f t="shared" si="33"/>
        <v>1.474</v>
      </c>
    </row>
    <row r="2101" spans="1:4" ht="15.75" thickBot="1">
      <c r="A2101" s="22">
        <v>39458</v>
      </c>
      <c r="B2101" s="21">
        <v>1.4786999999999999</v>
      </c>
      <c r="C2101" s="16">
        <f t="shared" si="32"/>
        <v>1.4786999999999999</v>
      </c>
      <c r="D2101" s="6">
        <f t="shared" si="33"/>
        <v>1.4786999999999999</v>
      </c>
    </row>
    <row r="2102" spans="1:4" ht="15.75" thickBot="1">
      <c r="A2102" s="20">
        <v>39461</v>
      </c>
      <c r="B2102" s="19">
        <v>1.4877</v>
      </c>
      <c r="C2102" s="16">
        <f t="shared" si="32"/>
        <v>1.4877</v>
      </c>
      <c r="D2102" s="6">
        <f t="shared" si="33"/>
        <v>1.4877</v>
      </c>
    </row>
    <row r="2103" spans="1:4" ht="15.75" thickBot="1">
      <c r="A2103" s="22">
        <v>39462</v>
      </c>
      <c r="B2103" s="21">
        <v>1.4842</v>
      </c>
      <c r="C2103" s="16">
        <f t="shared" si="32"/>
        <v>1.4842</v>
      </c>
      <c r="D2103" s="6">
        <f t="shared" si="33"/>
        <v>1.4842</v>
      </c>
    </row>
    <row r="2104" spans="1:4" ht="15.75" thickBot="1">
      <c r="A2104" s="20">
        <v>39463</v>
      </c>
      <c r="B2104" s="19">
        <v>1.4642999999999999</v>
      </c>
      <c r="C2104" s="16">
        <f t="shared" si="32"/>
        <v>1.4642999999999999</v>
      </c>
      <c r="D2104" s="6">
        <f t="shared" si="33"/>
        <v>1.4642999999999999</v>
      </c>
    </row>
    <row r="2105" spans="1:4" ht="15.75" thickBot="1">
      <c r="A2105" s="22">
        <v>39464</v>
      </c>
      <c r="B2105" s="21">
        <v>1.4690000000000001</v>
      </c>
      <c r="C2105" s="16">
        <f t="shared" si="32"/>
        <v>1.4690000000000001</v>
      </c>
      <c r="D2105" s="6">
        <f t="shared" si="33"/>
        <v>1.4690000000000001</v>
      </c>
    </row>
    <row r="2106" spans="1:4" ht="15.75" thickBot="1">
      <c r="A2106" s="20">
        <v>39465</v>
      </c>
      <c r="B2106" s="19">
        <v>1.4616</v>
      </c>
      <c r="C2106" s="16">
        <f t="shared" si="32"/>
        <v>1.4616</v>
      </c>
      <c r="D2106" s="6">
        <f t="shared" si="33"/>
        <v>1.4616</v>
      </c>
    </row>
    <row r="2107" spans="1:4" ht="15.75" thickBot="1">
      <c r="A2107" s="22">
        <v>39468</v>
      </c>
      <c r="B2107" s="21" t="s">
        <v>53</v>
      </c>
      <c r="C2107" s="16" t="str">
        <f t="shared" si="32"/>
        <v/>
      </c>
      <c r="D2107" s="6" t="str">
        <f t="shared" si="33"/>
        <v/>
      </c>
    </row>
    <row r="2108" spans="1:4" ht="15.75" thickBot="1">
      <c r="A2108" s="20">
        <v>39469</v>
      </c>
      <c r="B2108" s="19">
        <v>1.4609000000000001</v>
      </c>
      <c r="C2108" s="16">
        <f t="shared" si="32"/>
        <v>1.4609000000000001</v>
      </c>
      <c r="D2108" s="6">
        <f t="shared" si="33"/>
        <v>1.4609000000000001</v>
      </c>
    </row>
    <row r="2109" spans="1:4" ht="15.75" thickBot="1">
      <c r="A2109" s="22">
        <v>39470</v>
      </c>
      <c r="B2109" s="21">
        <v>1.4574</v>
      </c>
      <c r="C2109" s="16">
        <f t="shared" si="32"/>
        <v>1.4574</v>
      </c>
      <c r="D2109" s="6">
        <f t="shared" si="33"/>
        <v>1.4574</v>
      </c>
    </row>
    <row r="2110" spans="1:4" ht="15.75" thickBot="1">
      <c r="A2110" s="20">
        <v>39471</v>
      </c>
      <c r="B2110" s="19">
        <v>1.4737</v>
      </c>
      <c r="C2110" s="16">
        <f t="shared" si="32"/>
        <v>1.4737</v>
      </c>
      <c r="D2110" s="6">
        <f t="shared" si="33"/>
        <v>1.4737</v>
      </c>
    </row>
    <row r="2111" spans="1:4" ht="15.75" thickBot="1">
      <c r="A2111" s="22">
        <v>39472</v>
      </c>
      <c r="B2111" s="21">
        <v>1.4673</v>
      </c>
      <c r="C2111" s="16">
        <f t="shared" si="32"/>
        <v>1.4673</v>
      </c>
      <c r="D2111" s="6">
        <f t="shared" si="33"/>
        <v>1.4673</v>
      </c>
    </row>
    <row r="2112" spans="1:4" ht="15.75" thickBot="1">
      <c r="A2112" s="20">
        <v>39475</v>
      </c>
      <c r="B2112" s="19">
        <v>1.4789000000000001</v>
      </c>
      <c r="C2112" s="16">
        <f t="shared" si="32"/>
        <v>1.4789000000000001</v>
      </c>
      <c r="D2112" s="6">
        <f t="shared" si="33"/>
        <v>1.4789000000000001</v>
      </c>
    </row>
    <row r="2113" spans="1:4" ht="15.75" thickBot="1">
      <c r="A2113" s="22">
        <v>39476</v>
      </c>
      <c r="B2113" s="21">
        <v>1.4766999999999999</v>
      </c>
      <c r="C2113" s="16">
        <f t="shared" si="32"/>
        <v>1.4766999999999999</v>
      </c>
      <c r="D2113" s="6">
        <f t="shared" si="33"/>
        <v>1.4766999999999999</v>
      </c>
    </row>
    <row r="2114" spans="1:4" ht="15.75" thickBot="1">
      <c r="A2114" s="20">
        <v>39477</v>
      </c>
      <c r="B2114" s="19">
        <v>1.4782</v>
      </c>
      <c r="C2114" s="16">
        <f t="shared" si="32"/>
        <v>1.4782</v>
      </c>
      <c r="D2114" s="6">
        <f t="shared" si="33"/>
        <v>1.4782</v>
      </c>
    </row>
    <row r="2115" spans="1:4" ht="15.75" thickBot="1">
      <c r="A2115" s="22">
        <v>39478</v>
      </c>
      <c r="B2115" s="21">
        <v>1.4841</v>
      </c>
      <c r="C2115" s="16">
        <f t="shared" si="32"/>
        <v>1.4841</v>
      </c>
      <c r="D2115" s="6">
        <f t="shared" si="33"/>
        <v>1.4841</v>
      </c>
    </row>
    <row r="2116" spans="1:4" ht="15.75" thickBot="1">
      <c r="A2116" s="20">
        <v>39479</v>
      </c>
      <c r="B2116" s="19">
        <v>1.4851000000000001</v>
      </c>
      <c r="C2116" s="16">
        <f t="shared" si="32"/>
        <v>1.4851000000000001</v>
      </c>
      <c r="D2116" s="6">
        <f t="shared" si="33"/>
        <v>1.4851000000000001</v>
      </c>
    </row>
    <row r="2117" spans="1:4" ht="15.75" thickBot="1">
      <c r="A2117" s="22">
        <v>39482</v>
      </c>
      <c r="B2117" s="21">
        <v>1.4832000000000001</v>
      </c>
      <c r="C2117" s="16">
        <f t="shared" si="32"/>
        <v>1.4832000000000001</v>
      </c>
      <c r="D2117" s="6">
        <f t="shared" si="33"/>
        <v>1.4832000000000001</v>
      </c>
    </row>
    <row r="2118" spans="1:4" ht="15.75" thickBot="1">
      <c r="A2118" s="20">
        <v>39483</v>
      </c>
      <c r="B2118" s="19">
        <v>1.4638</v>
      </c>
      <c r="C2118" s="16">
        <f t="shared" si="32"/>
        <v>1.4638</v>
      </c>
      <c r="D2118" s="6">
        <f t="shared" si="33"/>
        <v>1.4638</v>
      </c>
    </row>
    <row r="2119" spans="1:4" ht="15.75" thickBot="1">
      <c r="A2119" s="22">
        <v>39484</v>
      </c>
      <c r="B2119" s="21">
        <v>1.4646999999999999</v>
      </c>
      <c r="C2119" s="16">
        <f t="shared" ref="C2119:C2182" si="34">IF(ISNUMBER(B2119),B2119,"")</f>
        <v>1.4646999999999999</v>
      </c>
      <c r="D2119" s="6">
        <f t="shared" si="33"/>
        <v>1.4646999999999999</v>
      </c>
    </row>
    <row r="2120" spans="1:4" ht="15.75" thickBot="1">
      <c r="A2120" s="20">
        <v>39485</v>
      </c>
      <c r="B2120" s="19">
        <v>1.4495</v>
      </c>
      <c r="C2120" s="16">
        <f t="shared" si="34"/>
        <v>1.4495</v>
      </c>
      <c r="D2120" s="6">
        <f t="shared" si="33"/>
        <v>1.4495</v>
      </c>
    </row>
    <row r="2121" spans="1:4" ht="15.75" thickBot="1">
      <c r="A2121" s="22">
        <v>39486</v>
      </c>
      <c r="B2121" s="21">
        <v>1.4504999999999999</v>
      </c>
      <c r="C2121" s="16">
        <f t="shared" si="34"/>
        <v>1.4504999999999999</v>
      </c>
      <c r="D2121" s="6">
        <f t="shared" si="33"/>
        <v>1.4504999999999999</v>
      </c>
    </row>
    <row r="2122" spans="1:4" ht="15.75" thickBot="1">
      <c r="A2122" s="20">
        <v>39489</v>
      </c>
      <c r="B2122" s="19">
        <v>1.4505999999999999</v>
      </c>
      <c r="C2122" s="16">
        <f t="shared" si="34"/>
        <v>1.4505999999999999</v>
      </c>
      <c r="D2122" s="6">
        <f t="shared" si="33"/>
        <v>1.4505999999999999</v>
      </c>
    </row>
    <row r="2123" spans="1:4" ht="15.75" thickBot="1">
      <c r="A2123" s="22">
        <v>39490</v>
      </c>
      <c r="B2123" s="21">
        <v>1.4592000000000001</v>
      </c>
      <c r="C2123" s="16">
        <f t="shared" si="34"/>
        <v>1.4592000000000001</v>
      </c>
      <c r="D2123" s="6">
        <f t="shared" si="33"/>
        <v>1.4592000000000001</v>
      </c>
    </row>
    <row r="2124" spans="1:4" ht="15.75" thickBot="1">
      <c r="A2124" s="20">
        <v>39491</v>
      </c>
      <c r="B2124" s="19">
        <v>1.4569000000000001</v>
      </c>
      <c r="C2124" s="16">
        <f t="shared" si="34"/>
        <v>1.4569000000000001</v>
      </c>
      <c r="D2124" s="6">
        <f t="shared" si="33"/>
        <v>1.4569000000000001</v>
      </c>
    </row>
    <row r="2125" spans="1:4" ht="15.75" thickBot="1">
      <c r="A2125" s="22">
        <v>39492</v>
      </c>
      <c r="B2125" s="21">
        <v>1.4635</v>
      </c>
      <c r="C2125" s="16">
        <f t="shared" si="34"/>
        <v>1.4635</v>
      </c>
      <c r="D2125" s="6">
        <f t="shared" si="33"/>
        <v>1.4635</v>
      </c>
    </row>
    <row r="2126" spans="1:4" ht="15.75" thickBot="1">
      <c r="A2126" s="20">
        <v>39493</v>
      </c>
      <c r="B2126" s="19">
        <v>1.4674</v>
      </c>
      <c r="C2126" s="16">
        <f t="shared" si="34"/>
        <v>1.4674</v>
      </c>
      <c r="D2126" s="6">
        <f t="shared" si="33"/>
        <v>1.4674</v>
      </c>
    </row>
    <row r="2127" spans="1:4" ht="15.75" thickBot="1">
      <c r="A2127" s="22">
        <v>39496</v>
      </c>
      <c r="B2127" s="21" t="s">
        <v>53</v>
      </c>
      <c r="C2127" s="16" t="str">
        <f t="shared" si="34"/>
        <v/>
      </c>
      <c r="D2127" s="6" t="str">
        <f t="shared" si="33"/>
        <v/>
      </c>
    </row>
    <row r="2128" spans="1:4" ht="15.75" thickBot="1">
      <c r="A2128" s="20">
        <v>39497</v>
      </c>
      <c r="B2128" s="19">
        <v>1.4742</v>
      </c>
      <c r="C2128" s="16">
        <f t="shared" si="34"/>
        <v>1.4742</v>
      </c>
      <c r="D2128" s="6">
        <f t="shared" si="33"/>
        <v>1.4742</v>
      </c>
    </row>
    <row r="2129" spans="1:4" ht="15.75" thickBot="1">
      <c r="A2129" s="22">
        <v>39498</v>
      </c>
      <c r="B2129" s="21">
        <v>1.4662999999999999</v>
      </c>
      <c r="C2129" s="16">
        <f t="shared" si="34"/>
        <v>1.4662999999999999</v>
      </c>
      <c r="D2129" s="6">
        <f t="shared" si="33"/>
        <v>1.4662999999999999</v>
      </c>
    </row>
    <row r="2130" spans="1:4" ht="15.75" thickBot="1">
      <c r="A2130" s="20">
        <v>39499</v>
      </c>
      <c r="B2130" s="19">
        <v>1.4813000000000001</v>
      </c>
      <c r="C2130" s="16">
        <f t="shared" si="34"/>
        <v>1.4813000000000001</v>
      </c>
      <c r="D2130" s="6">
        <f t="shared" si="33"/>
        <v>1.4813000000000001</v>
      </c>
    </row>
    <row r="2131" spans="1:4" ht="15.75" thickBot="1">
      <c r="A2131" s="22">
        <v>39500</v>
      </c>
      <c r="B2131" s="21">
        <v>1.4824999999999999</v>
      </c>
      <c r="C2131" s="16">
        <f t="shared" si="34"/>
        <v>1.4824999999999999</v>
      </c>
      <c r="D2131" s="6">
        <f t="shared" si="33"/>
        <v>1.4824999999999999</v>
      </c>
    </row>
    <row r="2132" spans="1:4" ht="15.75" thickBot="1">
      <c r="A2132" s="20">
        <v>39503</v>
      </c>
      <c r="B2132" s="19">
        <v>1.4822</v>
      </c>
      <c r="C2132" s="16">
        <f t="shared" si="34"/>
        <v>1.4822</v>
      </c>
      <c r="D2132" s="6">
        <f t="shared" si="33"/>
        <v>1.4822</v>
      </c>
    </row>
    <row r="2133" spans="1:4" ht="15.75" thickBot="1">
      <c r="A2133" s="22">
        <v>39504</v>
      </c>
      <c r="B2133" s="21">
        <v>1.4888999999999999</v>
      </c>
      <c r="C2133" s="16">
        <f t="shared" si="34"/>
        <v>1.4888999999999999</v>
      </c>
      <c r="D2133" s="6">
        <f t="shared" si="33"/>
        <v>1.4888999999999999</v>
      </c>
    </row>
    <row r="2134" spans="1:4" ht="15.75" thickBot="1">
      <c r="A2134" s="20">
        <v>39505</v>
      </c>
      <c r="B2134" s="19">
        <v>1.5132000000000001</v>
      </c>
      <c r="C2134" s="16">
        <f t="shared" si="34"/>
        <v>1.5132000000000001</v>
      </c>
      <c r="D2134" s="6">
        <f t="shared" si="33"/>
        <v>1.5132000000000001</v>
      </c>
    </row>
    <row r="2135" spans="1:4" ht="15.75" thickBot="1">
      <c r="A2135" s="22">
        <v>39506</v>
      </c>
      <c r="B2135" s="21">
        <v>1.5172000000000001</v>
      </c>
      <c r="C2135" s="16">
        <f t="shared" si="34"/>
        <v>1.5172000000000001</v>
      </c>
      <c r="D2135" s="6">
        <f t="shared" si="33"/>
        <v>1.5172000000000001</v>
      </c>
    </row>
    <row r="2136" spans="1:4" ht="15.75" thickBot="1">
      <c r="A2136" s="20">
        <v>39507</v>
      </c>
      <c r="B2136" s="19">
        <v>1.5186999999999999</v>
      </c>
      <c r="C2136" s="16">
        <f t="shared" si="34"/>
        <v>1.5186999999999999</v>
      </c>
      <c r="D2136" s="6">
        <f t="shared" si="33"/>
        <v>1.5186999999999999</v>
      </c>
    </row>
    <row r="2137" spans="1:4" ht="15.75" thickBot="1">
      <c r="A2137" s="22">
        <v>39510</v>
      </c>
      <c r="B2137" s="21">
        <v>1.5195000000000001</v>
      </c>
      <c r="C2137" s="16">
        <f t="shared" si="34"/>
        <v>1.5195000000000001</v>
      </c>
      <c r="D2137" s="6">
        <f t="shared" si="33"/>
        <v>1.5195000000000001</v>
      </c>
    </row>
    <row r="2138" spans="1:4" ht="15.75" thickBot="1">
      <c r="A2138" s="20">
        <v>39511</v>
      </c>
      <c r="B2138" s="19">
        <v>1.5209999999999999</v>
      </c>
      <c r="C2138" s="16">
        <f t="shared" si="34"/>
        <v>1.5209999999999999</v>
      </c>
      <c r="D2138" s="6">
        <f t="shared" si="33"/>
        <v>1.5209999999999999</v>
      </c>
    </row>
    <row r="2139" spans="1:4" ht="15.75" thickBot="1">
      <c r="A2139" s="22">
        <v>39512</v>
      </c>
      <c r="B2139" s="21">
        <v>1.5282</v>
      </c>
      <c r="C2139" s="16">
        <f t="shared" si="34"/>
        <v>1.5282</v>
      </c>
      <c r="D2139" s="6">
        <f t="shared" si="33"/>
        <v>1.5282</v>
      </c>
    </row>
    <row r="2140" spans="1:4" ht="15.75" thickBot="1">
      <c r="A2140" s="20">
        <v>39513</v>
      </c>
      <c r="B2140" s="19">
        <v>1.5356000000000001</v>
      </c>
      <c r="C2140" s="16">
        <f t="shared" si="34"/>
        <v>1.5356000000000001</v>
      </c>
      <c r="D2140" s="6">
        <f t="shared" si="33"/>
        <v>1.5356000000000001</v>
      </c>
    </row>
    <row r="2141" spans="1:4" ht="15.75" thickBot="1">
      <c r="A2141" s="22">
        <v>39514</v>
      </c>
      <c r="B2141" s="21">
        <v>1.5333000000000001</v>
      </c>
      <c r="C2141" s="16">
        <f t="shared" si="34"/>
        <v>1.5333000000000001</v>
      </c>
      <c r="D2141" s="6">
        <f t="shared" si="33"/>
        <v>1.5333000000000001</v>
      </c>
    </row>
    <row r="2142" spans="1:4" ht="15.75" thickBot="1">
      <c r="A2142" s="20">
        <v>39517</v>
      </c>
      <c r="B2142" s="19">
        <v>1.5368999999999999</v>
      </c>
      <c r="C2142" s="16">
        <f t="shared" si="34"/>
        <v>1.5368999999999999</v>
      </c>
      <c r="D2142" s="6">
        <f t="shared" si="33"/>
        <v>1.5368999999999999</v>
      </c>
    </row>
    <row r="2143" spans="1:4" ht="15.75" thickBot="1">
      <c r="A2143" s="22">
        <v>39518</v>
      </c>
      <c r="B2143" s="21">
        <v>1.5328999999999999</v>
      </c>
      <c r="C2143" s="16">
        <f t="shared" si="34"/>
        <v>1.5328999999999999</v>
      </c>
      <c r="D2143" s="6">
        <f t="shared" si="33"/>
        <v>1.5328999999999999</v>
      </c>
    </row>
    <row r="2144" spans="1:4" ht="15.75" thickBot="1">
      <c r="A2144" s="20">
        <v>39519</v>
      </c>
      <c r="B2144" s="19">
        <v>1.5495000000000001</v>
      </c>
      <c r="C2144" s="16">
        <f t="shared" si="34"/>
        <v>1.5495000000000001</v>
      </c>
      <c r="D2144" s="6">
        <f t="shared" si="33"/>
        <v>1.5495000000000001</v>
      </c>
    </row>
    <row r="2145" spans="1:4" ht="15.75" thickBot="1">
      <c r="A2145" s="22">
        <v>39520</v>
      </c>
      <c r="B2145" s="21">
        <v>1.5584</v>
      </c>
      <c r="C2145" s="16">
        <f t="shared" si="34"/>
        <v>1.5584</v>
      </c>
      <c r="D2145" s="6">
        <f t="shared" si="33"/>
        <v>1.5584</v>
      </c>
    </row>
    <row r="2146" spans="1:4" ht="15.75" thickBot="1">
      <c r="A2146" s="20">
        <v>39521</v>
      </c>
      <c r="B2146" s="19">
        <v>1.5604</v>
      </c>
      <c r="C2146" s="16">
        <f t="shared" si="34"/>
        <v>1.5604</v>
      </c>
      <c r="D2146" s="6">
        <f t="shared" si="33"/>
        <v>1.5604</v>
      </c>
    </row>
    <row r="2147" spans="1:4" ht="15.75" thickBot="1">
      <c r="A2147" s="22">
        <v>39524</v>
      </c>
      <c r="B2147" s="21">
        <v>1.5765</v>
      </c>
      <c r="C2147" s="16">
        <f t="shared" si="34"/>
        <v>1.5765</v>
      </c>
      <c r="D2147" s="6">
        <f t="shared" si="33"/>
        <v>1.5765</v>
      </c>
    </row>
    <row r="2148" spans="1:4" ht="15.75" thickBot="1">
      <c r="A2148" s="20">
        <v>39525</v>
      </c>
      <c r="B2148" s="19">
        <v>1.5784</v>
      </c>
      <c r="C2148" s="16">
        <f t="shared" si="34"/>
        <v>1.5784</v>
      </c>
      <c r="D2148" s="6">
        <f t="shared" si="33"/>
        <v>1.5784</v>
      </c>
    </row>
    <row r="2149" spans="1:4" ht="15.75" thickBot="1">
      <c r="A2149" s="22">
        <v>39526</v>
      </c>
      <c r="B2149" s="21">
        <v>1.5642</v>
      </c>
      <c r="C2149" s="16">
        <f t="shared" si="34"/>
        <v>1.5642</v>
      </c>
      <c r="D2149" s="6">
        <f t="shared" si="33"/>
        <v>1.5642</v>
      </c>
    </row>
    <row r="2150" spans="1:4" ht="15.75" thickBot="1">
      <c r="A2150" s="20">
        <v>39527</v>
      </c>
      <c r="B2150" s="19">
        <v>1.5417000000000001</v>
      </c>
      <c r="C2150" s="16">
        <f t="shared" si="34"/>
        <v>1.5417000000000001</v>
      </c>
      <c r="D2150" s="6">
        <f t="shared" si="33"/>
        <v>1.5417000000000001</v>
      </c>
    </row>
    <row r="2151" spans="1:4" ht="15.75" thickBot="1">
      <c r="A2151" s="22">
        <v>39528</v>
      </c>
      <c r="B2151" s="21">
        <v>1.5447</v>
      </c>
      <c r="C2151" s="16">
        <f t="shared" si="34"/>
        <v>1.5447</v>
      </c>
      <c r="D2151" s="6">
        <f t="shared" si="33"/>
        <v>1.5447</v>
      </c>
    </row>
    <row r="2152" spans="1:4" ht="15.75" thickBot="1">
      <c r="A2152" s="20">
        <v>39531</v>
      </c>
      <c r="B2152" s="19">
        <v>1.5394000000000001</v>
      </c>
      <c r="C2152" s="16">
        <f t="shared" si="34"/>
        <v>1.5394000000000001</v>
      </c>
      <c r="D2152" s="6">
        <f t="shared" si="33"/>
        <v>1.5394000000000001</v>
      </c>
    </row>
    <row r="2153" spans="1:4" ht="15.75" thickBot="1">
      <c r="A2153" s="22">
        <v>39532</v>
      </c>
      <c r="B2153" s="21">
        <v>1.5595000000000001</v>
      </c>
      <c r="C2153" s="16">
        <f t="shared" si="34"/>
        <v>1.5595000000000001</v>
      </c>
      <c r="D2153" s="6">
        <f t="shared" si="33"/>
        <v>1.5595000000000001</v>
      </c>
    </row>
    <row r="2154" spans="1:4" ht="15.75" thickBot="1">
      <c r="A2154" s="20">
        <v>39533</v>
      </c>
      <c r="B2154" s="19">
        <v>1.5761000000000001</v>
      </c>
      <c r="C2154" s="16">
        <f t="shared" si="34"/>
        <v>1.5761000000000001</v>
      </c>
      <c r="D2154" s="6">
        <f t="shared" si="33"/>
        <v>1.5761000000000001</v>
      </c>
    </row>
    <row r="2155" spans="1:4" ht="15.75" thickBot="1">
      <c r="A2155" s="22">
        <v>39534</v>
      </c>
      <c r="B2155" s="21">
        <v>1.5798000000000001</v>
      </c>
      <c r="C2155" s="16">
        <f t="shared" si="34"/>
        <v>1.5798000000000001</v>
      </c>
      <c r="D2155" s="6">
        <f t="shared" si="33"/>
        <v>1.5798000000000001</v>
      </c>
    </row>
    <row r="2156" spans="1:4" ht="15.75" thickBot="1">
      <c r="A2156" s="20">
        <v>39535</v>
      </c>
      <c r="B2156" s="19">
        <v>1.5759000000000001</v>
      </c>
      <c r="C2156" s="16">
        <f t="shared" si="34"/>
        <v>1.5759000000000001</v>
      </c>
      <c r="D2156" s="6">
        <f t="shared" si="33"/>
        <v>1.5759000000000001</v>
      </c>
    </row>
    <row r="2157" spans="1:4" ht="15.75" thickBot="1">
      <c r="A2157" s="22">
        <v>39538</v>
      </c>
      <c r="B2157" s="21">
        <v>1.5805</v>
      </c>
      <c r="C2157" s="16">
        <f t="shared" si="34"/>
        <v>1.5805</v>
      </c>
      <c r="D2157" s="6">
        <f t="shared" ref="D2157:D2220" si="35">C2157</f>
        <v>1.5805</v>
      </c>
    </row>
    <row r="2158" spans="1:4" ht="15.75" thickBot="1">
      <c r="A2158" s="20">
        <v>39539</v>
      </c>
      <c r="B2158" s="19">
        <v>1.5615000000000001</v>
      </c>
      <c r="C2158" s="16">
        <f t="shared" si="34"/>
        <v>1.5615000000000001</v>
      </c>
      <c r="D2158" s="6">
        <f t="shared" si="35"/>
        <v>1.5615000000000001</v>
      </c>
    </row>
    <row r="2159" spans="1:4" ht="15.75" thickBot="1">
      <c r="A2159" s="22">
        <v>39540</v>
      </c>
      <c r="B2159" s="21">
        <v>1.5618000000000001</v>
      </c>
      <c r="C2159" s="16">
        <f t="shared" si="34"/>
        <v>1.5618000000000001</v>
      </c>
      <c r="D2159" s="6">
        <f t="shared" si="35"/>
        <v>1.5618000000000001</v>
      </c>
    </row>
    <row r="2160" spans="1:4" ht="15.75" thickBot="1">
      <c r="A2160" s="20">
        <v>39541</v>
      </c>
      <c r="B2160" s="19">
        <v>1.5667</v>
      </c>
      <c r="C2160" s="16">
        <f t="shared" si="34"/>
        <v>1.5667</v>
      </c>
      <c r="D2160" s="6">
        <f t="shared" si="35"/>
        <v>1.5667</v>
      </c>
    </row>
    <row r="2161" spans="1:4" ht="15.75" thickBot="1">
      <c r="A2161" s="22">
        <v>39542</v>
      </c>
      <c r="B2161" s="21">
        <v>1.5734999999999999</v>
      </c>
      <c r="C2161" s="16">
        <f t="shared" si="34"/>
        <v>1.5734999999999999</v>
      </c>
      <c r="D2161" s="6">
        <f t="shared" si="35"/>
        <v>1.5734999999999999</v>
      </c>
    </row>
    <row r="2162" spans="1:4" ht="15.75" thickBot="1">
      <c r="A2162" s="20">
        <v>39545</v>
      </c>
      <c r="B2162" s="19">
        <v>1.5712999999999999</v>
      </c>
      <c r="C2162" s="16">
        <f t="shared" si="34"/>
        <v>1.5712999999999999</v>
      </c>
      <c r="D2162" s="6">
        <f t="shared" si="35"/>
        <v>1.5712999999999999</v>
      </c>
    </row>
    <row r="2163" spans="1:4" ht="15.75" thickBot="1">
      <c r="A2163" s="22">
        <v>39546</v>
      </c>
      <c r="B2163" s="21">
        <v>1.5705</v>
      </c>
      <c r="C2163" s="16">
        <f t="shared" si="34"/>
        <v>1.5705</v>
      </c>
      <c r="D2163" s="6">
        <f t="shared" si="35"/>
        <v>1.5705</v>
      </c>
    </row>
    <row r="2164" spans="1:4" ht="15.75" thickBot="1">
      <c r="A2164" s="20">
        <v>39547</v>
      </c>
      <c r="B2164" s="19">
        <v>1.5804</v>
      </c>
      <c r="C2164" s="16">
        <f t="shared" si="34"/>
        <v>1.5804</v>
      </c>
      <c r="D2164" s="6">
        <f t="shared" si="35"/>
        <v>1.5804</v>
      </c>
    </row>
    <row r="2165" spans="1:4" ht="15.75" thickBot="1">
      <c r="A2165" s="22">
        <v>39548</v>
      </c>
      <c r="B2165" s="21">
        <v>1.5744</v>
      </c>
      <c r="C2165" s="16">
        <f t="shared" si="34"/>
        <v>1.5744</v>
      </c>
      <c r="D2165" s="6">
        <f t="shared" si="35"/>
        <v>1.5744</v>
      </c>
    </row>
    <row r="2166" spans="1:4" ht="15.75" thickBot="1">
      <c r="A2166" s="20">
        <v>39549</v>
      </c>
      <c r="B2166" s="19">
        <v>1.5795999999999999</v>
      </c>
      <c r="C2166" s="16">
        <f t="shared" si="34"/>
        <v>1.5795999999999999</v>
      </c>
      <c r="D2166" s="6">
        <f t="shared" si="35"/>
        <v>1.5795999999999999</v>
      </c>
    </row>
    <row r="2167" spans="1:4" ht="15.75" thickBot="1">
      <c r="A2167" s="22">
        <v>39552</v>
      </c>
      <c r="B2167" s="21">
        <v>1.5827</v>
      </c>
      <c r="C2167" s="16">
        <f t="shared" si="34"/>
        <v>1.5827</v>
      </c>
      <c r="D2167" s="6">
        <f t="shared" si="35"/>
        <v>1.5827</v>
      </c>
    </row>
    <row r="2168" spans="1:4" ht="15.75" thickBot="1">
      <c r="A2168" s="20">
        <v>39553</v>
      </c>
      <c r="B2168" s="19">
        <v>1.5801000000000001</v>
      </c>
      <c r="C2168" s="16">
        <f t="shared" si="34"/>
        <v>1.5801000000000001</v>
      </c>
      <c r="D2168" s="6">
        <f t="shared" si="35"/>
        <v>1.5801000000000001</v>
      </c>
    </row>
    <row r="2169" spans="1:4" ht="15.75" thickBot="1">
      <c r="A2169" s="22">
        <v>39554</v>
      </c>
      <c r="B2169" s="21">
        <v>1.5978000000000001</v>
      </c>
      <c r="C2169" s="16">
        <f t="shared" si="34"/>
        <v>1.5978000000000001</v>
      </c>
      <c r="D2169" s="6">
        <f t="shared" si="35"/>
        <v>1.5978000000000001</v>
      </c>
    </row>
    <row r="2170" spans="1:4" ht="15.75" thickBot="1">
      <c r="A2170" s="20">
        <v>39555</v>
      </c>
      <c r="B2170" s="19">
        <v>1.5924</v>
      </c>
      <c r="C2170" s="16">
        <f t="shared" si="34"/>
        <v>1.5924</v>
      </c>
      <c r="D2170" s="6">
        <f t="shared" si="35"/>
        <v>1.5924</v>
      </c>
    </row>
    <row r="2171" spans="1:4" ht="15.75" thickBot="1">
      <c r="A2171" s="22">
        <v>39556</v>
      </c>
      <c r="B2171" s="21">
        <v>1.5742</v>
      </c>
      <c r="C2171" s="16">
        <f t="shared" si="34"/>
        <v>1.5742</v>
      </c>
      <c r="D2171" s="6">
        <f t="shared" si="35"/>
        <v>1.5742</v>
      </c>
    </row>
    <row r="2172" spans="1:4" ht="15.75" thickBot="1">
      <c r="A2172" s="20">
        <v>39559</v>
      </c>
      <c r="B2172" s="19">
        <v>1.5881000000000001</v>
      </c>
      <c r="C2172" s="16">
        <f t="shared" si="34"/>
        <v>1.5881000000000001</v>
      </c>
      <c r="D2172" s="6">
        <f t="shared" si="35"/>
        <v>1.5881000000000001</v>
      </c>
    </row>
    <row r="2173" spans="1:4" ht="15.75" thickBot="1">
      <c r="A2173" s="22">
        <v>39560</v>
      </c>
      <c r="B2173" s="21">
        <v>1.601</v>
      </c>
      <c r="C2173" s="16">
        <f t="shared" si="34"/>
        <v>1.601</v>
      </c>
      <c r="D2173" s="6">
        <f t="shared" si="35"/>
        <v>1.601</v>
      </c>
    </row>
    <row r="2174" spans="1:4" ht="15.75" thickBot="1">
      <c r="A2174" s="20">
        <v>39561</v>
      </c>
      <c r="B2174" s="19">
        <v>1.5898000000000001</v>
      </c>
      <c r="C2174" s="16">
        <f t="shared" si="34"/>
        <v>1.5898000000000001</v>
      </c>
      <c r="D2174" s="6">
        <f t="shared" si="35"/>
        <v>1.5898000000000001</v>
      </c>
    </row>
    <row r="2175" spans="1:4" ht="15.75" thickBot="1">
      <c r="A2175" s="22">
        <v>39562</v>
      </c>
      <c r="B2175" s="21">
        <v>1.5668</v>
      </c>
      <c r="C2175" s="16">
        <f t="shared" si="34"/>
        <v>1.5668</v>
      </c>
      <c r="D2175" s="6">
        <f t="shared" si="35"/>
        <v>1.5668</v>
      </c>
    </row>
    <row r="2176" spans="1:4" ht="15.75" thickBot="1">
      <c r="A2176" s="20">
        <v>39563</v>
      </c>
      <c r="B2176" s="19">
        <v>1.5633999999999999</v>
      </c>
      <c r="C2176" s="16">
        <f t="shared" si="34"/>
        <v>1.5633999999999999</v>
      </c>
      <c r="D2176" s="6">
        <f t="shared" si="35"/>
        <v>1.5633999999999999</v>
      </c>
    </row>
    <row r="2177" spans="1:4" ht="15.75" thickBot="1">
      <c r="A2177" s="22">
        <v>39566</v>
      </c>
      <c r="B2177" s="21">
        <v>1.5648</v>
      </c>
      <c r="C2177" s="16">
        <f t="shared" si="34"/>
        <v>1.5648</v>
      </c>
      <c r="D2177" s="6">
        <f t="shared" si="35"/>
        <v>1.5648</v>
      </c>
    </row>
    <row r="2178" spans="1:4" ht="15.75" thickBot="1">
      <c r="A2178" s="20">
        <v>39567</v>
      </c>
      <c r="B2178" s="19">
        <v>1.5604</v>
      </c>
      <c r="C2178" s="16">
        <f t="shared" si="34"/>
        <v>1.5604</v>
      </c>
      <c r="D2178" s="6">
        <f t="shared" si="35"/>
        <v>1.5604</v>
      </c>
    </row>
    <row r="2179" spans="1:4" ht="15.75" thickBot="1">
      <c r="A2179" s="22">
        <v>39568</v>
      </c>
      <c r="B2179" s="21">
        <v>1.5568</v>
      </c>
      <c r="C2179" s="16">
        <f t="shared" si="34"/>
        <v>1.5568</v>
      </c>
      <c r="D2179" s="6">
        <f t="shared" si="35"/>
        <v>1.5568</v>
      </c>
    </row>
    <row r="2180" spans="1:4" ht="15.75" thickBot="1">
      <c r="A2180" s="23" t="s">
        <v>340</v>
      </c>
      <c r="B2180" s="19">
        <v>1.5458000000000001</v>
      </c>
      <c r="C2180" s="16">
        <f t="shared" si="34"/>
        <v>1.5458000000000001</v>
      </c>
      <c r="D2180" s="6">
        <f t="shared" si="35"/>
        <v>1.5458000000000001</v>
      </c>
    </row>
    <row r="2181" spans="1:4" ht="15.75" thickBot="1">
      <c r="A2181" s="24" t="s">
        <v>339</v>
      </c>
      <c r="B2181" s="21">
        <v>1.5430999999999999</v>
      </c>
      <c r="C2181" s="16">
        <f t="shared" si="34"/>
        <v>1.5430999999999999</v>
      </c>
      <c r="D2181" s="6">
        <f t="shared" si="35"/>
        <v>1.5430999999999999</v>
      </c>
    </row>
    <row r="2182" spans="1:4" ht="15.75" thickBot="1">
      <c r="A2182" s="23" t="s">
        <v>338</v>
      </c>
      <c r="B2182" s="19">
        <v>1.5490999999999999</v>
      </c>
      <c r="C2182" s="16">
        <f t="shared" si="34"/>
        <v>1.5490999999999999</v>
      </c>
      <c r="D2182" s="6">
        <f t="shared" si="35"/>
        <v>1.5490999999999999</v>
      </c>
    </row>
    <row r="2183" spans="1:4" ht="15.75" thickBot="1">
      <c r="A2183" s="24" t="s">
        <v>337</v>
      </c>
      <c r="B2183" s="21">
        <v>1.5548</v>
      </c>
      <c r="C2183" s="16">
        <f t="shared" ref="C2183:C2246" si="36">IF(ISNUMBER(B2183),B2183,"")</f>
        <v>1.5548</v>
      </c>
      <c r="D2183" s="6">
        <f t="shared" si="35"/>
        <v>1.5548</v>
      </c>
    </row>
    <row r="2184" spans="1:4" ht="15.75" thickBot="1">
      <c r="A2184" s="23" t="s">
        <v>336</v>
      </c>
      <c r="B2184" s="19">
        <v>1.5369999999999999</v>
      </c>
      <c r="C2184" s="16">
        <f t="shared" si="36"/>
        <v>1.5369999999999999</v>
      </c>
      <c r="D2184" s="6">
        <f t="shared" si="35"/>
        <v>1.5369999999999999</v>
      </c>
    </row>
    <row r="2185" spans="1:4" ht="15.75" thickBot="1">
      <c r="A2185" s="24" t="s">
        <v>335</v>
      </c>
      <c r="B2185" s="21">
        <v>1.5408999999999999</v>
      </c>
      <c r="C2185" s="16">
        <f t="shared" si="36"/>
        <v>1.5408999999999999</v>
      </c>
      <c r="D2185" s="6">
        <f t="shared" si="35"/>
        <v>1.5408999999999999</v>
      </c>
    </row>
    <row r="2186" spans="1:4" ht="15.75" thickBot="1">
      <c r="A2186" s="23" t="s">
        <v>334</v>
      </c>
      <c r="B2186" s="19">
        <v>1.5447</v>
      </c>
      <c r="C2186" s="16">
        <f t="shared" si="36"/>
        <v>1.5447</v>
      </c>
      <c r="D2186" s="6">
        <f t="shared" si="35"/>
        <v>1.5447</v>
      </c>
    </row>
    <row r="2187" spans="1:4" ht="15.75" thickBot="1">
      <c r="A2187" s="24" t="s">
        <v>333</v>
      </c>
      <c r="B2187" s="21">
        <v>1.5536000000000001</v>
      </c>
      <c r="C2187" s="16">
        <f t="shared" si="36"/>
        <v>1.5536000000000001</v>
      </c>
      <c r="D2187" s="6">
        <f t="shared" si="35"/>
        <v>1.5536000000000001</v>
      </c>
    </row>
    <row r="2188" spans="1:4" ht="15.75" thickBot="1">
      <c r="A2188" s="23" t="s">
        <v>332</v>
      </c>
      <c r="B2188" s="19">
        <v>1.5508999999999999</v>
      </c>
      <c r="C2188" s="16">
        <f t="shared" si="36"/>
        <v>1.5508999999999999</v>
      </c>
      <c r="D2188" s="6">
        <f t="shared" si="35"/>
        <v>1.5508999999999999</v>
      </c>
    </row>
    <row r="2189" spans="1:4" ht="15.75" thickBot="1">
      <c r="A2189" s="24" t="s">
        <v>331</v>
      </c>
      <c r="B2189" s="21">
        <v>1.5467</v>
      </c>
      <c r="C2189" s="16">
        <f t="shared" si="36"/>
        <v>1.5467</v>
      </c>
      <c r="D2189" s="6">
        <f t="shared" si="35"/>
        <v>1.5467</v>
      </c>
    </row>
    <row r="2190" spans="1:4" ht="15.75" thickBot="1">
      <c r="A2190" s="23" t="s">
        <v>330</v>
      </c>
      <c r="B2190" s="19">
        <v>1.5491999999999999</v>
      </c>
      <c r="C2190" s="16">
        <f t="shared" si="36"/>
        <v>1.5491999999999999</v>
      </c>
      <c r="D2190" s="6">
        <f t="shared" si="35"/>
        <v>1.5491999999999999</v>
      </c>
    </row>
    <row r="2191" spans="1:4" ht="15.75" thickBot="1">
      <c r="A2191" s="24" t="s">
        <v>329</v>
      </c>
      <c r="B2191" s="21">
        <v>1.5590999999999999</v>
      </c>
      <c r="C2191" s="16">
        <f t="shared" si="36"/>
        <v>1.5590999999999999</v>
      </c>
      <c r="D2191" s="6">
        <f t="shared" si="35"/>
        <v>1.5590999999999999</v>
      </c>
    </row>
    <row r="2192" spans="1:4" ht="15.75" thickBot="1">
      <c r="A2192" s="23" t="s">
        <v>328</v>
      </c>
      <c r="B2192" s="19">
        <v>1.5516000000000001</v>
      </c>
      <c r="C2192" s="16">
        <f t="shared" si="36"/>
        <v>1.5516000000000001</v>
      </c>
      <c r="D2192" s="6">
        <f t="shared" si="35"/>
        <v>1.5516000000000001</v>
      </c>
    </row>
    <row r="2193" spans="1:4" ht="15.75" thickBot="1">
      <c r="A2193" s="24" t="s">
        <v>327</v>
      </c>
      <c r="B2193" s="21">
        <v>1.5667</v>
      </c>
      <c r="C2193" s="16">
        <f t="shared" si="36"/>
        <v>1.5667</v>
      </c>
      <c r="D2193" s="6">
        <f t="shared" si="35"/>
        <v>1.5667</v>
      </c>
    </row>
    <row r="2194" spans="1:4" ht="15.75" thickBot="1">
      <c r="A2194" s="23" t="s">
        <v>326</v>
      </c>
      <c r="B2194" s="19">
        <v>1.5771999999999999</v>
      </c>
      <c r="C2194" s="16">
        <f t="shared" si="36"/>
        <v>1.5771999999999999</v>
      </c>
      <c r="D2194" s="6">
        <f t="shared" si="35"/>
        <v>1.5771999999999999</v>
      </c>
    </row>
    <row r="2195" spans="1:4" ht="15.75" thickBot="1">
      <c r="A2195" s="24" t="s">
        <v>325</v>
      </c>
      <c r="B2195" s="21">
        <v>1.5703</v>
      </c>
      <c r="C2195" s="16">
        <f t="shared" si="36"/>
        <v>1.5703</v>
      </c>
      <c r="D2195" s="6">
        <f t="shared" si="35"/>
        <v>1.5703</v>
      </c>
    </row>
    <row r="2196" spans="1:4" ht="15.75" thickBot="1">
      <c r="A2196" s="23" t="s">
        <v>324</v>
      </c>
      <c r="B2196" s="19">
        <v>1.5784</v>
      </c>
      <c r="C2196" s="16">
        <f t="shared" si="36"/>
        <v>1.5784</v>
      </c>
      <c r="D2196" s="6">
        <f t="shared" si="35"/>
        <v>1.5784</v>
      </c>
    </row>
    <row r="2197" spans="1:4" ht="15.75" thickBot="1">
      <c r="A2197" s="24" t="s">
        <v>323</v>
      </c>
      <c r="B2197" s="21" t="s">
        <v>53</v>
      </c>
      <c r="C2197" s="16" t="str">
        <f t="shared" si="36"/>
        <v/>
      </c>
      <c r="D2197" s="6" t="str">
        <f t="shared" si="35"/>
        <v/>
      </c>
    </row>
    <row r="2198" spans="1:4" ht="15.75" thickBot="1">
      <c r="A2198" s="23" t="s">
        <v>322</v>
      </c>
      <c r="B2198" s="19">
        <v>1.5730999999999999</v>
      </c>
      <c r="C2198" s="16">
        <f t="shared" si="36"/>
        <v>1.5730999999999999</v>
      </c>
      <c r="D2198" s="6">
        <f t="shared" si="35"/>
        <v>1.5730999999999999</v>
      </c>
    </row>
    <row r="2199" spans="1:4" ht="15.75" thickBot="1">
      <c r="A2199" s="24" t="s">
        <v>321</v>
      </c>
      <c r="B2199" s="21">
        <v>1.5628</v>
      </c>
      <c r="C2199" s="16">
        <f t="shared" si="36"/>
        <v>1.5628</v>
      </c>
      <c r="D2199" s="6">
        <f t="shared" si="35"/>
        <v>1.5628</v>
      </c>
    </row>
    <row r="2200" spans="1:4" ht="15.75" thickBot="1">
      <c r="A2200" s="23" t="s">
        <v>320</v>
      </c>
      <c r="B2200" s="19">
        <v>1.5527</v>
      </c>
      <c r="C2200" s="16">
        <f t="shared" si="36"/>
        <v>1.5527</v>
      </c>
      <c r="D2200" s="6">
        <f t="shared" si="35"/>
        <v>1.5527</v>
      </c>
    </row>
    <row r="2201" spans="1:4" ht="15.75" thickBot="1">
      <c r="A2201" s="24" t="s">
        <v>319</v>
      </c>
      <c r="B2201" s="21">
        <v>1.556</v>
      </c>
      <c r="C2201" s="16">
        <f t="shared" si="36"/>
        <v>1.556</v>
      </c>
      <c r="D2201" s="6">
        <f t="shared" si="35"/>
        <v>1.556</v>
      </c>
    </row>
    <row r="2202" spans="1:4" ht="15.75" thickBot="1">
      <c r="A2202" s="20">
        <v>39601</v>
      </c>
      <c r="B2202" s="19">
        <v>1.5549999999999999</v>
      </c>
      <c r="C2202" s="16">
        <f t="shared" si="36"/>
        <v>1.5549999999999999</v>
      </c>
      <c r="D2202" s="6">
        <f t="shared" si="35"/>
        <v>1.5549999999999999</v>
      </c>
    </row>
    <row r="2203" spans="1:4" ht="15.75" thickBot="1">
      <c r="A2203" s="22">
        <v>39602</v>
      </c>
      <c r="B2203" s="21">
        <v>1.5454000000000001</v>
      </c>
      <c r="C2203" s="16">
        <f t="shared" si="36"/>
        <v>1.5454000000000001</v>
      </c>
      <c r="D2203" s="6">
        <f t="shared" si="35"/>
        <v>1.5454000000000001</v>
      </c>
    </row>
    <row r="2204" spans="1:4" ht="15.75" thickBot="1">
      <c r="A2204" s="20">
        <v>39603</v>
      </c>
      <c r="B2204" s="19">
        <v>1.5452999999999999</v>
      </c>
      <c r="C2204" s="16">
        <f t="shared" si="36"/>
        <v>1.5452999999999999</v>
      </c>
      <c r="D2204" s="6">
        <f t="shared" si="35"/>
        <v>1.5452999999999999</v>
      </c>
    </row>
    <row r="2205" spans="1:4" ht="15.75" thickBot="1">
      <c r="A2205" s="22">
        <v>39604</v>
      </c>
      <c r="B2205" s="21">
        <v>1.556</v>
      </c>
      <c r="C2205" s="16">
        <f t="shared" si="36"/>
        <v>1.556</v>
      </c>
      <c r="D2205" s="6">
        <f t="shared" si="35"/>
        <v>1.556</v>
      </c>
    </row>
    <row r="2206" spans="1:4" ht="15.75" thickBot="1">
      <c r="A2206" s="20">
        <v>39605</v>
      </c>
      <c r="B2206" s="19">
        <v>1.5730999999999999</v>
      </c>
      <c r="C2206" s="16">
        <f t="shared" si="36"/>
        <v>1.5730999999999999</v>
      </c>
      <c r="D2206" s="6">
        <f t="shared" si="35"/>
        <v>1.5730999999999999</v>
      </c>
    </row>
    <row r="2207" spans="1:4" ht="15.75" thickBot="1">
      <c r="A2207" s="22">
        <v>39608</v>
      </c>
      <c r="B2207" s="21">
        <v>1.5718000000000001</v>
      </c>
      <c r="C2207" s="16">
        <f t="shared" si="36"/>
        <v>1.5718000000000001</v>
      </c>
      <c r="D2207" s="6">
        <f t="shared" si="35"/>
        <v>1.5718000000000001</v>
      </c>
    </row>
    <row r="2208" spans="1:4" ht="15.75" thickBot="1">
      <c r="A2208" s="20">
        <v>39609</v>
      </c>
      <c r="B2208" s="19">
        <v>1.5472999999999999</v>
      </c>
      <c r="C2208" s="16">
        <f t="shared" si="36"/>
        <v>1.5472999999999999</v>
      </c>
      <c r="D2208" s="6">
        <f t="shared" si="35"/>
        <v>1.5472999999999999</v>
      </c>
    </row>
    <row r="2209" spans="1:4" ht="15.75" thickBot="1">
      <c r="A2209" s="22">
        <v>39610</v>
      </c>
      <c r="B2209" s="21">
        <v>1.5562</v>
      </c>
      <c r="C2209" s="16">
        <f t="shared" si="36"/>
        <v>1.5562</v>
      </c>
      <c r="D2209" s="6">
        <f t="shared" si="35"/>
        <v>1.5562</v>
      </c>
    </row>
    <row r="2210" spans="1:4" ht="15.75" thickBot="1">
      <c r="A2210" s="20">
        <v>39611</v>
      </c>
      <c r="B2210" s="19">
        <v>1.5418000000000001</v>
      </c>
      <c r="C2210" s="16">
        <f t="shared" si="36"/>
        <v>1.5418000000000001</v>
      </c>
      <c r="D2210" s="6">
        <f t="shared" si="35"/>
        <v>1.5418000000000001</v>
      </c>
    </row>
    <row r="2211" spans="1:4" ht="15.75" thickBot="1">
      <c r="A2211" s="22">
        <v>39612</v>
      </c>
      <c r="B2211" s="21">
        <v>1.5367999999999999</v>
      </c>
      <c r="C2211" s="16">
        <f t="shared" si="36"/>
        <v>1.5367999999999999</v>
      </c>
      <c r="D2211" s="6">
        <f t="shared" si="35"/>
        <v>1.5367999999999999</v>
      </c>
    </row>
    <row r="2212" spans="1:4" ht="15.75" thickBot="1">
      <c r="A2212" s="20">
        <v>39615</v>
      </c>
      <c r="B2212" s="19">
        <v>1.5471999999999999</v>
      </c>
      <c r="C2212" s="16">
        <f t="shared" si="36"/>
        <v>1.5471999999999999</v>
      </c>
      <c r="D2212" s="6">
        <f t="shared" si="35"/>
        <v>1.5471999999999999</v>
      </c>
    </row>
    <row r="2213" spans="1:4" ht="15.75" thickBot="1">
      <c r="A2213" s="22">
        <v>39616</v>
      </c>
      <c r="B2213" s="21">
        <v>1.5519000000000001</v>
      </c>
      <c r="C2213" s="16">
        <f t="shared" si="36"/>
        <v>1.5519000000000001</v>
      </c>
      <c r="D2213" s="6">
        <f t="shared" si="35"/>
        <v>1.5519000000000001</v>
      </c>
    </row>
    <row r="2214" spans="1:4" ht="15.75" thickBot="1">
      <c r="A2214" s="20">
        <v>39617</v>
      </c>
      <c r="B2214" s="19">
        <v>1.5502</v>
      </c>
      <c r="C2214" s="16">
        <f t="shared" si="36"/>
        <v>1.5502</v>
      </c>
      <c r="D2214" s="6">
        <f t="shared" si="35"/>
        <v>1.5502</v>
      </c>
    </row>
    <row r="2215" spans="1:4" ht="15.75" thickBot="1">
      <c r="A2215" s="22">
        <v>39618</v>
      </c>
      <c r="B2215" s="21">
        <v>1.5502</v>
      </c>
      <c r="C2215" s="16">
        <f t="shared" si="36"/>
        <v>1.5502</v>
      </c>
      <c r="D2215" s="6">
        <f t="shared" si="35"/>
        <v>1.5502</v>
      </c>
    </row>
    <row r="2216" spans="1:4" ht="15.75" thickBot="1">
      <c r="A2216" s="20">
        <v>39619</v>
      </c>
      <c r="B2216" s="19">
        <v>1.5626</v>
      </c>
      <c r="C2216" s="16">
        <f t="shared" si="36"/>
        <v>1.5626</v>
      </c>
      <c r="D2216" s="6">
        <f t="shared" si="35"/>
        <v>1.5626</v>
      </c>
    </row>
    <row r="2217" spans="1:4" ht="15.75" thickBot="1">
      <c r="A2217" s="22">
        <v>39622</v>
      </c>
      <c r="B2217" s="21">
        <v>1.5491999999999999</v>
      </c>
      <c r="C2217" s="16">
        <f t="shared" si="36"/>
        <v>1.5491999999999999</v>
      </c>
      <c r="D2217" s="6">
        <f t="shared" si="35"/>
        <v>1.5491999999999999</v>
      </c>
    </row>
    <row r="2218" spans="1:4" ht="15.75" thickBot="1">
      <c r="A2218" s="20">
        <v>39623</v>
      </c>
      <c r="B2218" s="19">
        <v>1.5590999999999999</v>
      </c>
      <c r="C2218" s="16">
        <f t="shared" si="36"/>
        <v>1.5590999999999999</v>
      </c>
      <c r="D2218" s="6">
        <f t="shared" si="35"/>
        <v>1.5590999999999999</v>
      </c>
    </row>
    <row r="2219" spans="1:4" ht="15.75" thickBot="1">
      <c r="A2219" s="22">
        <v>39624</v>
      </c>
      <c r="B2219" s="21">
        <v>1.5569999999999999</v>
      </c>
      <c r="C2219" s="16">
        <f t="shared" si="36"/>
        <v>1.5569999999999999</v>
      </c>
      <c r="D2219" s="6">
        <f t="shared" si="35"/>
        <v>1.5569999999999999</v>
      </c>
    </row>
    <row r="2220" spans="1:4" ht="15.75" thickBot="1">
      <c r="A2220" s="20">
        <v>39625</v>
      </c>
      <c r="B2220" s="19">
        <v>1.5738000000000001</v>
      </c>
      <c r="C2220" s="16">
        <f t="shared" si="36"/>
        <v>1.5738000000000001</v>
      </c>
      <c r="D2220" s="6">
        <f t="shared" si="35"/>
        <v>1.5738000000000001</v>
      </c>
    </row>
    <row r="2221" spans="1:4" ht="15.75" thickBot="1">
      <c r="A2221" s="22">
        <v>39626</v>
      </c>
      <c r="B2221" s="21">
        <v>1.5749</v>
      </c>
      <c r="C2221" s="16">
        <f t="shared" si="36"/>
        <v>1.5749</v>
      </c>
      <c r="D2221" s="6">
        <f t="shared" ref="D2221:D2284" si="37">C2221</f>
        <v>1.5749</v>
      </c>
    </row>
    <row r="2222" spans="1:4" ht="15.75" thickBot="1">
      <c r="A2222" s="20">
        <v>39629</v>
      </c>
      <c r="B2222" s="19">
        <v>1.5748</v>
      </c>
      <c r="C2222" s="16">
        <f t="shared" si="36"/>
        <v>1.5748</v>
      </c>
      <c r="D2222" s="6">
        <f t="shared" si="37"/>
        <v>1.5748</v>
      </c>
    </row>
    <row r="2223" spans="1:4" ht="15.75" thickBot="1">
      <c r="A2223" s="22">
        <v>39630</v>
      </c>
      <c r="B2223" s="21">
        <v>1.5778000000000001</v>
      </c>
      <c r="C2223" s="16">
        <f t="shared" si="36"/>
        <v>1.5778000000000001</v>
      </c>
      <c r="D2223" s="6">
        <f t="shared" si="37"/>
        <v>1.5778000000000001</v>
      </c>
    </row>
    <row r="2224" spans="1:4" ht="15.75" thickBot="1">
      <c r="A2224" s="20">
        <v>39631</v>
      </c>
      <c r="B2224" s="19">
        <v>1.5869</v>
      </c>
      <c r="C2224" s="16">
        <f t="shared" si="36"/>
        <v>1.5869</v>
      </c>
      <c r="D2224" s="6">
        <f t="shared" si="37"/>
        <v>1.5869</v>
      </c>
    </row>
    <row r="2225" spans="1:4" ht="15.75" thickBot="1">
      <c r="A2225" s="22">
        <v>39632</v>
      </c>
      <c r="B2225" s="21">
        <v>1.5708</v>
      </c>
      <c r="C2225" s="16">
        <f t="shared" si="36"/>
        <v>1.5708</v>
      </c>
      <c r="D2225" s="6">
        <f t="shared" si="37"/>
        <v>1.5708</v>
      </c>
    </row>
    <row r="2226" spans="1:4" ht="15.75" thickBot="1">
      <c r="A2226" s="20">
        <v>39633</v>
      </c>
      <c r="B2226" s="19" t="s">
        <v>53</v>
      </c>
      <c r="C2226" s="16" t="str">
        <f t="shared" si="36"/>
        <v/>
      </c>
      <c r="D2226" s="6" t="str">
        <f t="shared" si="37"/>
        <v/>
      </c>
    </row>
    <row r="2227" spans="1:4" ht="15.75" thickBot="1">
      <c r="A2227" s="22">
        <v>39636</v>
      </c>
      <c r="B2227" s="21">
        <v>1.5646</v>
      </c>
      <c r="C2227" s="16">
        <f t="shared" si="36"/>
        <v>1.5646</v>
      </c>
      <c r="D2227" s="6">
        <f t="shared" si="37"/>
        <v>1.5646</v>
      </c>
    </row>
    <row r="2228" spans="1:4" ht="15.75" thickBot="1">
      <c r="A2228" s="20">
        <v>39637</v>
      </c>
      <c r="B2228" s="19">
        <v>1.5652999999999999</v>
      </c>
      <c r="C2228" s="16">
        <f t="shared" si="36"/>
        <v>1.5652999999999999</v>
      </c>
      <c r="D2228" s="6">
        <f t="shared" si="37"/>
        <v>1.5652999999999999</v>
      </c>
    </row>
    <row r="2229" spans="1:4" ht="15.75" thickBot="1">
      <c r="A2229" s="22">
        <v>39638</v>
      </c>
      <c r="B2229" s="21">
        <v>1.5744</v>
      </c>
      <c r="C2229" s="16">
        <f t="shared" si="36"/>
        <v>1.5744</v>
      </c>
      <c r="D2229" s="6">
        <f t="shared" si="37"/>
        <v>1.5744</v>
      </c>
    </row>
    <row r="2230" spans="1:4" ht="15.75" thickBot="1">
      <c r="A2230" s="20">
        <v>39639</v>
      </c>
      <c r="B2230" s="19">
        <v>1.5770999999999999</v>
      </c>
      <c r="C2230" s="16">
        <f t="shared" si="36"/>
        <v>1.5770999999999999</v>
      </c>
      <c r="D2230" s="6">
        <f t="shared" si="37"/>
        <v>1.5770999999999999</v>
      </c>
    </row>
    <row r="2231" spans="1:4" ht="15.75" thickBot="1">
      <c r="A2231" s="22">
        <v>39640</v>
      </c>
      <c r="B2231" s="21">
        <v>1.5898000000000001</v>
      </c>
      <c r="C2231" s="16">
        <f t="shared" si="36"/>
        <v>1.5898000000000001</v>
      </c>
      <c r="D2231" s="6">
        <f t="shared" si="37"/>
        <v>1.5898000000000001</v>
      </c>
    </row>
    <row r="2232" spans="1:4" ht="15.75" thickBot="1">
      <c r="A2232" s="20">
        <v>39643</v>
      </c>
      <c r="B2232" s="19">
        <v>1.5913999999999999</v>
      </c>
      <c r="C2232" s="16">
        <f t="shared" si="36"/>
        <v>1.5913999999999999</v>
      </c>
      <c r="D2232" s="6">
        <f t="shared" si="37"/>
        <v>1.5913999999999999</v>
      </c>
    </row>
    <row r="2233" spans="1:4" ht="15.75" thickBot="1">
      <c r="A2233" s="22">
        <v>39644</v>
      </c>
      <c r="B2233" s="21">
        <v>1.5923</v>
      </c>
      <c r="C2233" s="16">
        <f t="shared" si="36"/>
        <v>1.5923</v>
      </c>
      <c r="D2233" s="6">
        <f t="shared" si="37"/>
        <v>1.5923</v>
      </c>
    </row>
    <row r="2234" spans="1:4" ht="15.75" thickBot="1">
      <c r="A2234" s="20">
        <v>39645</v>
      </c>
      <c r="B2234" s="19">
        <v>1.5847</v>
      </c>
      <c r="C2234" s="16">
        <f t="shared" si="36"/>
        <v>1.5847</v>
      </c>
      <c r="D2234" s="6">
        <f t="shared" si="37"/>
        <v>1.5847</v>
      </c>
    </row>
    <row r="2235" spans="1:4" ht="15.75" thickBot="1">
      <c r="A2235" s="22">
        <v>39646</v>
      </c>
      <c r="B2235" s="21">
        <v>1.5861000000000001</v>
      </c>
      <c r="C2235" s="16">
        <f t="shared" si="36"/>
        <v>1.5861000000000001</v>
      </c>
      <c r="D2235" s="6">
        <f t="shared" si="37"/>
        <v>1.5861000000000001</v>
      </c>
    </row>
    <row r="2236" spans="1:4" ht="15.75" thickBot="1">
      <c r="A2236" s="20">
        <v>39647</v>
      </c>
      <c r="B2236" s="19">
        <v>1.5854999999999999</v>
      </c>
      <c r="C2236" s="16">
        <f t="shared" si="36"/>
        <v>1.5854999999999999</v>
      </c>
      <c r="D2236" s="6">
        <f t="shared" si="37"/>
        <v>1.5854999999999999</v>
      </c>
    </row>
    <row r="2237" spans="1:4" ht="15.75" thickBot="1">
      <c r="A2237" s="22">
        <v>39650</v>
      </c>
      <c r="B2237" s="21">
        <v>1.5876999999999999</v>
      </c>
      <c r="C2237" s="16">
        <f t="shared" si="36"/>
        <v>1.5876999999999999</v>
      </c>
      <c r="D2237" s="6">
        <f t="shared" si="37"/>
        <v>1.5876999999999999</v>
      </c>
    </row>
    <row r="2238" spans="1:4" ht="15.75" thickBot="1">
      <c r="A2238" s="20">
        <v>39651</v>
      </c>
      <c r="B2238" s="19">
        <v>1.5810999999999999</v>
      </c>
      <c r="C2238" s="16">
        <f t="shared" si="36"/>
        <v>1.5810999999999999</v>
      </c>
      <c r="D2238" s="6">
        <f t="shared" si="37"/>
        <v>1.5810999999999999</v>
      </c>
    </row>
    <row r="2239" spans="1:4" ht="15.75" thickBot="1">
      <c r="A2239" s="22">
        <v>39652</v>
      </c>
      <c r="B2239" s="21">
        <v>1.5708</v>
      </c>
      <c r="C2239" s="16">
        <f t="shared" si="36"/>
        <v>1.5708</v>
      </c>
      <c r="D2239" s="6">
        <f t="shared" si="37"/>
        <v>1.5708</v>
      </c>
    </row>
    <row r="2240" spans="1:4" ht="15.75" thickBot="1">
      <c r="A2240" s="20">
        <v>39653</v>
      </c>
      <c r="B2240" s="19">
        <v>1.5657000000000001</v>
      </c>
      <c r="C2240" s="16">
        <f t="shared" si="36"/>
        <v>1.5657000000000001</v>
      </c>
      <c r="D2240" s="6">
        <f t="shared" si="37"/>
        <v>1.5657000000000001</v>
      </c>
    </row>
    <row r="2241" spans="1:4" ht="15.75" thickBot="1">
      <c r="A2241" s="22">
        <v>39654</v>
      </c>
      <c r="B2241" s="21">
        <v>1.5687</v>
      </c>
      <c r="C2241" s="16">
        <f t="shared" si="36"/>
        <v>1.5687</v>
      </c>
      <c r="D2241" s="6">
        <f t="shared" si="37"/>
        <v>1.5687</v>
      </c>
    </row>
    <row r="2242" spans="1:4" ht="15.75" thickBot="1">
      <c r="A2242" s="20">
        <v>39657</v>
      </c>
      <c r="B2242" s="19">
        <v>1.5747</v>
      </c>
      <c r="C2242" s="16">
        <f t="shared" si="36"/>
        <v>1.5747</v>
      </c>
      <c r="D2242" s="6">
        <f t="shared" si="37"/>
        <v>1.5747</v>
      </c>
    </row>
    <row r="2243" spans="1:4" ht="15.75" thickBot="1">
      <c r="A2243" s="22">
        <v>39658</v>
      </c>
      <c r="B2243" s="21">
        <v>1.5588</v>
      </c>
      <c r="C2243" s="16">
        <f t="shared" si="36"/>
        <v>1.5588</v>
      </c>
      <c r="D2243" s="6">
        <f t="shared" si="37"/>
        <v>1.5588</v>
      </c>
    </row>
    <row r="2244" spans="1:4" ht="15.75" thickBot="1">
      <c r="A2244" s="20">
        <v>39659</v>
      </c>
      <c r="B2244" s="19">
        <v>1.5559000000000001</v>
      </c>
      <c r="C2244" s="16">
        <f t="shared" si="36"/>
        <v>1.5559000000000001</v>
      </c>
      <c r="D2244" s="6">
        <f t="shared" si="37"/>
        <v>1.5559000000000001</v>
      </c>
    </row>
    <row r="2245" spans="1:4" ht="15.75" thickBot="1">
      <c r="A2245" s="22">
        <v>39660</v>
      </c>
      <c r="B2245" s="21">
        <v>1.5589</v>
      </c>
      <c r="C2245" s="16">
        <f t="shared" si="36"/>
        <v>1.5589</v>
      </c>
      <c r="D2245" s="6">
        <f t="shared" si="37"/>
        <v>1.5589</v>
      </c>
    </row>
    <row r="2246" spans="1:4" ht="15.75" thickBot="1">
      <c r="A2246" s="20">
        <v>39661</v>
      </c>
      <c r="B2246" s="19">
        <v>1.5567</v>
      </c>
      <c r="C2246" s="16">
        <f t="shared" si="36"/>
        <v>1.5567</v>
      </c>
      <c r="D2246" s="6">
        <f t="shared" si="37"/>
        <v>1.5567</v>
      </c>
    </row>
    <row r="2247" spans="1:4" ht="15.75" thickBot="1">
      <c r="A2247" s="22">
        <v>39664</v>
      </c>
      <c r="B2247" s="21">
        <v>1.5569</v>
      </c>
      <c r="C2247" s="16">
        <f t="shared" ref="C2247:C2310" si="38">IF(ISNUMBER(B2247),B2247,"")</f>
        <v>1.5569</v>
      </c>
      <c r="D2247" s="6">
        <f t="shared" si="37"/>
        <v>1.5569</v>
      </c>
    </row>
    <row r="2248" spans="1:4" ht="15.75" thickBot="1">
      <c r="A2248" s="20">
        <v>39665</v>
      </c>
      <c r="B2248" s="19">
        <v>1.5468</v>
      </c>
      <c r="C2248" s="16">
        <f t="shared" si="38"/>
        <v>1.5468</v>
      </c>
      <c r="D2248" s="6">
        <f t="shared" si="37"/>
        <v>1.5468</v>
      </c>
    </row>
    <row r="2249" spans="1:4" ht="15.75" thickBot="1">
      <c r="A2249" s="22">
        <v>39666</v>
      </c>
      <c r="B2249" s="21">
        <v>1.5408999999999999</v>
      </c>
      <c r="C2249" s="16">
        <f t="shared" si="38"/>
        <v>1.5408999999999999</v>
      </c>
      <c r="D2249" s="6">
        <f t="shared" si="37"/>
        <v>1.5408999999999999</v>
      </c>
    </row>
    <row r="2250" spans="1:4" ht="15.75" thickBot="1">
      <c r="A2250" s="20">
        <v>39667</v>
      </c>
      <c r="B2250" s="19">
        <v>1.5341</v>
      </c>
      <c r="C2250" s="16">
        <f t="shared" si="38"/>
        <v>1.5341</v>
      </c>
      <c r="D2250" s="6">
        <f t="shared" si="37"/>
        <v>1.5341</v>
      </c>
    </row>
    <row r="2251" spans="1:4" ht="15.75" thickBot="1">
      <c r="A2251" s="22">
        <v>39668</v>
      </c>
      <c r="B2251" s="21">
        <v>1.5046999999999999</v>
      </c>
      <c r="C2251" s="16">
        <f t="shared" si="38"/>
        <v>1.5046999999999999</v>
      </c>
      <c r="D2251" s="6">
        <f t="shared" si="37"/>
        <v>1.5046999999999999</v>
      </c>
    </row>
    <row r="2252" spans="1:4" ht="15.75" thickBot="1">
      <c r="A2252" s="20">
        <v>39671</v>
      </c>
      <c r="B2252" s="19">
        <v>1.4958</v>
      </c>
      <c r="C2252" s="16">
        <f t="shared" si="38"/>
        <v>1.4958</v>
      </c>
      <c r="D2252" s="6">
        <f t="shared" si="37"/>
        <v>1.4958</v>
      </c>
    </row>
    <row r="2253" spans="1:4" ht="15.75" thickBot="1">
      <c r="A2253" s="22">
        <v>39672</v>
      </c>
      <c r="B2253" s="21">
        <v>1.4904999999999999</v>
      </c>
      <c r="C2253" s="16">
        <f t="shared" si="38"/>
        <v>1.4904999999999999</v>
      </c>
      <c r="D2253" s="6">
        <f t="shared" si="37"/>
        <v>1.4904999999999999</v>
      </c>
    </row>
    <row r="2254" spans="1:4" ht="15.75" thickBot="1">
      <c r="A2254" s="20">
        <v>39673</v>
      </c>
      <c r="B2254" s="19">
        <v>1.4895</v>
      </c>
      <c r="C2254" s="16">
        <f t="shared" si="38"/>
        <v>1.4895</v>
      </c>
      <c r="D2254" s="6">
        <f t="shared" si="37"/>
        <v>1.4895</v>
      </c>
    </row>
    <row r="2255" spans="1:4" ht="15.75" thickBot="1">
      <c r="A2255" s="22">
        <v>39674</v>
      </c>
      <c r="B2255" s="21">
        <v>1.4856</v>
      </c>
      <c r="C2255" s="16">
        <f t="shared" si="38"/>
        <v>1.4856</v>
      </c>
      <c r="D2255" s="6">
        <f t="shared" si="37"/>
        <v>1.4856</v>
      </c>
    </row>
    <row r="2256" spans="1:4" ht="15.75" thickBot="1">
      <c r="A2256" s="20">
        <v>39675</v>
      </c>
      <c r="B2256" s="19">
        <v>1.4695</v>
      </c>
      <c r="C2256" s="16">
        <f t="shared" si="38"/>
        <v>1.4695</v>
      </c>
      <c r="D2256" s="6">
        <f t="shared" si="37"/>
        <v>1.4695</v>
      </c>
    </row>
    <row r="2257" spans="1:4" ht="15.75" thickBot="1">
      <c r="A2257" s="22">
        <v>39678</v>
      </c>
      <c r="B2257" s="21">
        <v>1.4730000000000001</v>
      </c>
      <c r="C2257" s="16">
        <f t="shared" si="38"/>
        <v>1.4730000000000001</v>
      </c>
      <c r="D2257" s="6">
        <f t="shared" si="37"/>
        <v>1.4730000000000001</v>
      </c>
    </row>
    <row r="2258" spans="1:4" ht="15.75" thickBot="1">
      <c r="A2258" s="20">
        <v>39679</v>
      </c>
      <c r="B2258" s="19">
        <v>1.4745999999999999</v>
      </c>
      <c r="C2258" s="16">
        <f t="shared" si="38"/>
        <v>1.4745999999999999</v>
      </c>
      <c r="D2258" s="6">
        <f t="shared" si="37"/>
        <v>1.4745999999999999</v>
      </c>
    </row>
    <row r="2259" spans="1:4" ht="15.75" thickBot="1">
      <c r="A2259" s="22">
        <v>39680</v>
      </c>
      <c r="B2259" s="21">
        <v>1.4701</v>
      </c>
      <c r="C2259" s="16">
        <f t="shared" si="38"/>
        <v>1.4701</v>
      </c>
      <c r="D2259" s="6">
        <f t="shared" si="37"/>
        <v>1.4701</v>
      </c>
    </row>
    <row r="2260" spans="1:4" ht="15.75" thickBot="1">
      <c r="A2260" s="20">
        <v>39681</v>
      </c>
      <c r="B2260" s="19">
        <v>1.4875</v>
      </c>
      <c r="C2260" s="16">
        <f t="shared" si="38"/>
        <v>1.4875</v>
      </c>
      <c r="D2260" s="6">
        <f t="shared" si="37"/>
        <v>1.4875</v>
      </c>
    </row>
    <row r="2261" spans="1:4" ht="15.75" thickBot="1">
      <c r="A2261" s="22">
        <v>39682</v>
      </c>
      <c r="B2261" s="21">
        <v>1.48</v>
      </c>
      <c r="C2261" s="16">
        <f t="shared" si="38"/>
        <v>1.48</v>
      </c>
      <c r="D2261" s="6">
        <f t="shared" si="37"/>
        <v>1.48</v>
      </c>
    </row>
    <row r="2262" spans="1:4" ht="15.75" thickBot="1">
      <c r="A2262" s="20">
        <v>39685</v>
      </c>
      <c r="B2262" s="19">
        <v>1.4802999999999999</v>
      </c>
      <c r="C2262" s="16">
        <f t="shared" si="38"/>
        <v>1.4802999999999999</v>
      </c>
      <c r="D2262" s="6">
        <f t="shared" si="37"/>
        <v>1.4802999999999999</v>
      </c>
    </row>
    <row r="2263" spans="1:4" ht="15.75" thickBot="1">
      <c r="A2263" s="22">
        <v>39686</v>
      </c>
      <c r="B2263" s="21">
        <v>1.466</v>
      </c>
      <c r="C2263" s="16">
        <f t="shared" si="38"/>
        <v>1.466</v>
      </c>
      <c r="D2263" s="6">
        <f t="shared" si="37"/>
        <v>1.466</v>
      </c>
    </row>
    <row r="2264" spans="1:4" ht="15.75" thickBot="1">
      <c r="A2264" s="20">
        <v>39687</v>
      </c>
      <c r="B2264" s="19">
        <v>1.4683999999999999</v>
      </c>
      <c r="C2264" s="16">
        <f t="shared" si="38"/>
        <v>1.4683999999999999</v>
      </c>
      <c r="D2264" s="6">
        <f t="shared" si="37"/>
        <v>1.4683999999999999</v>
      </c>
    </row>
    <row r="2265" spans="1:4" ht="15.75" thickBot="1">
      <c r="A2265" s="22">
        <v>39688</v>
      </c>
      <c r="B2265" s="21">
        <v>1.4684999999999999</v>
      </c>
      <c r="C2265" s="16">
        <f t="shared" si="38"/>
        <v>1.4684999999999999</v>
      </c>
      <c r="D2265" s="6">
        <f t="shared" si="37"/>
        <v>1.4684999999999999</v>
      </c>
    </row>
    <row r="2266" spans="1:4" ht="15.75" thickBot="1">
      <c r="A2266" s="20">
        <v>39689</v>
      </c>
      <c r="B2266" s="19">
        <v>1.4669000000000001</v>
      </c>
      <c r="C2266" s="16">
        <f t="shared" si="38"/>
        <v>1.4669000000000001</v>
      </c>
      <c r="D2266" s="6">
        <f t="shared" si="37"/>
        <v>1.4669000000000001</v>
      </c>
    </row>
    <row r="2267" spans="1:4" ht="15.75" thickBot="1">
      <c r="A2267" s="22">
        <v>39692</v>
      </c>
      <c r="B2267" s="21" t="s">
        <v>53</v>
      </c>
      <c r="C2267" s="16" t="str">
        <f t="shared" si="38"/>
        <v/>
      </c>
      <c r="D2267" s="6" t="str">
        <f t="shared" si="37"/>
        <v/>
      </c>
    </row>
    <row r="2268" spans="1:4" ht="15.75" thickBot="1">
      <c r="A2268" s="20">
        <v>39693</v>
      </c>
      <c r="B2268" s="19">
        <v>1.4521999999999999</v>
      </c>
      <c r="C2268" s="16">
        <f t="shared" si="38"/>
        <v>1.4521999999999999</v>
      </c>
      <c r="D2268" s="6">
        <f t="shared" si="37"/>
        <v>1.4521999999999999</v>
      </c>
    </row>
    <row r="2269" spans="1:4" ht="15.75" thickBot="1">
      <c r="A2269" s="22">
        <v>39694</v>
      </c>
      <c r="B2269" s="21">
        <v>1.4489000000000001</v>
      </c>
      <c r="C2269" s="16">
        <f t="shared" si="38"/>
        <v>1.4489000000000001</v>
      </c>
      <c r="D2269" s="6">
        <f t="shared" si="37"/>
        <v>1.4489000000000001</v>
      </c>
    </row>
    <row r="2270" spans="1:4" ht="15.75" thickBot="1">
      <c r="A2270" s="20">
        <v>39695</v>
      </c>
      <c r="B2270" s="19">
        <v>1.4359999999999999</v>
      </c>
      <c r="C2270" s="16">
        <f t="shared" si="38"/>
        <v>1.4359999999999999</v>
      </c>
      <c r="D2270" s="6">
        <f t="shared" si="37"/>
        <v>1.4359999999999999</v>
      </c>
    </row>
    <row r="2271" spans="1:4" ht="15.75" thickBot="1">
      <c r="A2271" s="22">
        <v>39696</v>
      </c>
      <c r="B2271" s="21">
        <v>1.4273</v>
      </c>
      <c r="C2271" s="16">
        <f t="shared" si="38"/>
        <v>1.4273</v>
      </c>
      <c r="D2271" s="6">
        <f t="shared" si="37"/>
        <v>1.4273</v>
      </c>
    </row>
    <row r="2272" spans="1:4" ht="15.75" thickBot="1">
      <c r="A2272" s="20">
        <v>39699</v>
      </c>
      <c r="B2272" s="19">
        <v>1.4126000000000001</v>
      </c>
      <c r="C2272" s="16">
        <f t="shared" si="38"/>
        <v>1.4126000000000001</v>
      </c>
      <c r="D2272" s="6">
        <f t="shared" si="37"/>
        <v>1.4126000000000001</v>
      </c>
    </row>
    <row r="2273" spans="1:4" ht="15.75" thickBot="1">
      <c r="A2273" s="22">
        <v>39700</v>
      </c>
      <c r="B2273" s="21">
        <v>1.4173</v>
      </c>
      <c r="C2273" s="16">
        <f t="shared" si="38"/>
        <v>1.4173</v>
      </c>
      <c r="D2273" s="6">
        <f t="shared" si="37"/>
        <v>1.4173</v>
      </c>
    </row>
    <row r="2274" spans="1:4" ht="15.75" thickBot="1">
      <c r="A2274" s="20">
        <v>39701</v>
      </c>
      <c r="B2274" s="19">
        <v>1.4019999999999999</v>
      </c>
      <c r="C2274" s="16">
        <f t="shared" si="38"/>
        <v>1.4019999999999999</v>
      </c>
      <c r="D2274" s="6">
        <f t="shared" si="37"/>
        <v>1.4019999999999999</v>
      </c>
    </row>
    <row r="2275" spans="1:4" ht="15.75" thickBot="1">
      <c r="A2275" s="22">
        <v>39702</v>
      </c>
      <c r="B2275" s="21">
        <v>1.3938999999999999</v>
      </c>
      <c r="C2275" s="16">
        <f t="shared" si="38"/>
        <v>1.3938999999999999</v>
      </c>
      <c r="D2275" s="6">
        <f t="shared" si="37"/>
        <v>1.3938999999999999</v>
      </c>
    </row>
    <row r="2276" spans="1:4" ht="15.75" thickBot="1">
      <c r="A2276" s="20">
        <v>39703</v>
      </c>
      <c r="B2276" s="19">
        <v>1.4172</v>
      </c>
      <c r="C2276" s="16">
        <f t="shared" si="38"/>
        <v>1.4172</v>
      </c>
      <c r="D2276" s="6">
        <f t="shared" si="37"/>
        <v>1.4172</v>
      </c>
    </row>
    <row r="2277" spans="1:4" ht="15.75" thickBot="1">
      <c r="A2277" s="22">
        <v>39706</v>
      </c>
      <c r="B2277" s="21">
        <v>1.4175</v>
      </c>
      <c r="C2277" s="16">
        <f t="shared" si="38"/>
        <v>1.4175</v>
      </c>
      <c r="D2277" s="6">
        <f t="shared" si="37"/>
        <v>1.4175</v>
      </c>
    </row>
    <row r="2278" spans="1:4" ht="15.75" thickBot="1">
      <c r="A2278" s="20">
        <v>39707</v>
      </c>
      <c r="B2278" s="19">
        <v>1.4155</v>
      </c>
      <c r="C2278" s="16">
        <f t="shared" si="38"/>
        <v>1.4155</v>
      </c>
      <c r="D2278" s="6">
        <f t="shared" si="37"/>
        <v>1.4155</v>
      </c>
    </row>
    <row r="2279" spans="1:4" ht="15.75" thickBot="1">
      <c r="A2279" s="22">
        <v>39708</v>
      </c>
      <c r="B2279" s="21">
        <v>1.4215</v>
      </c>
      <c r="C2279" s="16">
        <f t="shared" si="38"/>
        <v>1.4215</v>
      </c>
      <c r="D2279" s="6">
        <f t="shared" si="37"/>
        <v>1.4215</v>
      </c>
    </row>
    <row r="2280" spans="1:4" ht="15.75" thickBot="1">
      <c r="A2280" s="20">
        <v>39709</v>
      </c>
      <c r="B2280" s="19">
        <v>1.4381999999999999</v>
      </c>
      <c r="C2280" s="16">
        <f t="shared" si="38"/>
        <v>1.4381999999999999</v>
      </c>
      <c r="D2280" s="6">
        <f t="shared" si="37"/>
        <v>1.4381999999999999</v>
      </c>
    </row>
    <row r="2281" spans="1:4" ht="15.75" thickBot="1">
      <c r="A2281" s="22">
        <v>39710</v>
      </c>
      <c r="B2281" s="21">
        <v>1.4383999999999999</v>
      </c>
      <c r="C2281" s="16">
        <f t="shared" si="38"/>
        <v>1.4383999999999999</v>
      </c>
      <c r="D2281" s="6">
        <f t="shared" si="37"/>
        <v>1.4383999999999999</v>
      </c>
    </row>
    <row r="2282" spans="1:4" ht="15.75" thickBot="1">
      <c r="A2282" s="20">
        <v>39713</v>
      </c>
      <c r="B2282" s="19">
        <v>1.4697</v>
      </c>
      <c r="C2282" s="16">
        <f t="shared" si="38"/>
        <v>1.4697</v>
      </c>
      <c r="D2282" s="6">
        <f t="shared" si="37"/>
        <v>1.4697</v>
      </c>
    </row>
    <row r="2283" spans="1:4" ht="15.75" thickBot="1">
      <c r="A2283" s="22">
        <v>39714</v>
      </c>
      <c r="B2283" s="21">
        <v>1.4737</v>
      </c>
      <c r="C2283" s="16">
        <f t="shared" si="38"/>
        <v>1.4737</v>
      </c>
      <c r="D2283" s="6">
        <f t="shared" si="37"/>
        <v>1.4737</v>
      </c>
    </row>
    <row r="2284" spans="1:4" ht="15.75" thickBot="1">
      <c r="A2284" s="20">
        <v>39715</v>
      </c>
      <c r="B2284" s="19">
        <v>1.4655</v>
      </c>
      <c r="C2284" s="16">
        <f t="shared" si="38"/>
        <v>1.4655</v>
      </c>
      <c r="D2284" s="6">
        <f t="shared" si="37"/>
        <v>1.4655</v>
      </c>
    </row>
    <row r="2285" spans="1:4" ht="15.75" thickBot="1">
      <c r="A2285" s="22">
        <v>39716</v>
      </c>
      <c r="B2285" s="21">
        <v>1.4642999999999999</v>
      </c>
      <c r="C2285" s="16">
        <f t="shared" si="38"/>
        <v>1.4642999999999999</v>
      </c>
      <c r="D2285" s="6">
        <f t="shared" ref="D2285:D2348" si="39">C2285</f>
        <v>1.4642999999999999</v>
      </c>
    </row>
    <row r="2286" spans="1:4" ht="15.75" thickBot="1">
      <c r="A2286" s="20">
        <v>39717</v>
      </c>
      <c r="B2286" s="19">
        <v>1.4596</v>
      </c>
      <c r="C2286" s="16">
        <f t="shared" si="38"/>
        <v>1.4596</v>
      </c>
      <c r="D2286" s="6">
        <f t="shared" si="39"/>
        <v>1.4596</v>
      </c>
    </row>
    <row r="2287" spans="1:4" ht="15.75" thickBot="1">
      <c r="A2287" s="22">
        <v>39720</v>
      </c>
      <c r="B2287" s="21">
        <v>1.4380999999999999</v>
      </c>
      <c r="C2287" s="16">
        <f t="shared" si="38"/>
        <v>1.4380999999999999</v>
      </c>
      <c r="D2287" s="6">
        <f t="shared" si="39"/>
        <v>1.4380999999999999</v>
      </c>
    </row>
    <row r="2288" spans="1:4" ht="15.75" thickBot="1">
      <c r="A2288" s="20">
        <v>39721</v>
      </c>
      <c r="B2288" s="19">
        <v>1.4080999999999999</v>
      </c>
      <c r="C2288" s="16">
        <f t="shared" si="38"/>
        <v>1.4080999999999999</v>
      </c>
      <c r="D2288" s="6">
        <f t="shared" si="39"/>
        <v>1.4080999999999999</v>
      </c>
    </row>
    <row r="2289" spans="1:4" ht="15.75" thickBot="1">
      <c r="A2289" s="24" t="s">
        <v>318</v>
      </c>
      <c r="B2289" s="21">
        <v>1.4057999999999999</v>
      </c>
      <c r="C2289" s="16">
        <f t="shared" si="38"/>
        <v>1.4057999999999999</v>
      </c>
      <c r="D2289" s="6">
        <f t="shared" si="39"/>
        <v>1.4057999999999999</v>
      </c>
    </row>
    <row r="2290" spans="1:4" ht="15.75" thickBot="1">
      <c r="A2290" s="23" t="s">
        <v>317</v>
      </c>
      <c r="B2290" s="19">
        <v>1.3854</v>
      </c>
      <c r="C2290" s="16">
        <f t="shared" si="38"/>
        <v>1.3854</v>
      </c>
      <c r="D2290" s="6">
        <f t="shared" si="39"/>
        <v>1.3854</v>
      </c>
    </row>
    <row r="2291" spans="1:4" ht="15.75" thickBot="1">
      <c r="A2291" s="24" t="s">
        <v>316</v>
      </c>
      <c r="B2291" s="21">
        <v>1.3815999999999999</v>
      </c>
      <c r="C2291" s="16">
        <f t="shared" si="38"/>
        <v>1.3815999999999999</v>
      </c>
      <c r="D2291" s="6">
        <f t="shared" si="39"/>
        <v>1.3815999999999999</v>
      </c>
    </row>
    <row r="2292" spans="1:4" ht="15.75" thickBot="1">
      <c r="A2292" s="23" t="s">
        <v>315</v>
      </c>
      <c r="B2292" s="19">
        <v>1.3508</v>
      </c>
      <c r="C2292" s="16">
        <f t="shared" si="38"/>
        <v>1.3508</v>
      </c>
      <c r="D2292" s="6">
        <f t="shared" si="39"/>
        <v>1.3508</v>
      </c>
    </row>
    <row r="2293" spans="1:4" ht="15.75" thickBot="1">
      <c r="A2293" s="24" t="s">
        <v>314</v>
      </c>
      <c r="B2293" s="21">
        <v>1.3649</v>
      </c>
      <c r="C2293" s="16">
        <f t="shared" si="38"/>
        <v>1.3649</v>
      </c>
      <c r="D2293" s="6">
        <f t="shared" si="39"/>
        <v>1.3649</v>
      </c>
    </row>
    <row r="2294" spans="1:4" ht="15.75" thickBot="1">
      <c r="A2294" s="23" t="s">
        <v>313</v>
      </c>
      <c r="B2294" s="19">
        <v>1.3680000000000001</v>
      </c>
      <c r="C2294" s="16">
        <f t="shared" si="38"/>
        <v>1.3680000000000001</v>
      </c>
      <c r="D2294" s="6">
        <f t="shared" si="39"/>
        <v>1.3680000000000001</v>
      </c>
    </row>
    <row r="2295" spans="1:4" ht="15.75" thickBot="1">
      <c r="A2295" s="24" t="s">
        <v>312</v>
      </c>
      <c r="B2295" s="21">
        <v>1.3646</v>
      </c>
      <c r="C2295" s="16">
        <f t="shared" si="38"/>
        <v>1.3646</v>
      </c>
      <c r="D2295" s="6">
        <f t="shared" si="39"/>
        <v>1.3646</v>
      </c>
    </row>
    <row r="2296" spans="1:4" ht="15.75" thickBot="1">
      <c r="A2296" s="23" t="s">
        <v>311</v>
      </c>
      <c r="B2296" s="19">
        <v>1.3471</v>
      </c>
      <c r="C2296" s="16">
        <f t="shared" si="38"/>
        <v>1.3471</v>
      </c>
      <c r="D2296" s="6">
        <f t="shared" si="39"/>
        <v>1.3471</v>
      </c>
    </row>
    <row r="2297" spans="1:4" ht="15.75" thickBot="1">
      <c r="A2297" s="24" t="s">
        <v>310</v>
      </c>
      <c r="B2297" s="21" t="s">
        <v>53</v>
      </c>
      <c r="C2297" s="16" t="str">
        <f t="shared" si="38"/>
        <v/>
      </c>
      <c r="D2297" s="6" t="str">
        <f t="shared" si="39"/>
        <v/>
      </c>
    </row>
    <row r="2298" spans="1:4" ht="15.75" thickBot="1">
      <c r="A2298" s="23" t="s">
        <v>309</v>
      </c>
      <c r="B2298" s="19">
        <v>1.3657999999999999</v>
      </c>
      <c r="C2298" s="16">
        <f t="shared" si="38"/>
        <v>1.3657999999999999</v>
      </c>
      <c r="D2298" s="6">
        <f t="shared" si="39"/>
        <v>1.3657999999999999</v>
      </c>
    </row>
    <row r="2299" spans="1:4" ht="15.75" thickBot="1">
      <c r="A2299" s="24" t="s">
        <v>308</v>
      </c>
      <c r="B2299" s="21">
        <v>1.3567</v>
      </c>
      <c r="C2299" s="16">
        <f t="shared" si="38"/>
        <v>1.3567</v>
      </c>
      <c r="D2299" s="6">
        <f t="shared" si="39"/>
        <v>1.3567</v>
      </c>
    </row>
    <row r="2300" spans="1:4" ht="15.75" thickBot="1">
      <c r="A2300" s="23" t="s">
        <v>307</v>
      </c>
      <c r="B2300" s="19">
        <v>1.3415999999999999</v>
      </c>
      <c r="C2300" s="16">
        <f t="shared" si="38"/>
        <v>1.3415999999999999</v>
      </c>
      <c r="D2300" s="6">
        <f t="shared" si="39"/>
        <v>1.3415999999999999</v>
      </c>
    </row>
    <row r="2301" spans="1:4" ht="15.75" thickBot="1">
      <c r="A2301" s="24" t="s">
        <v>306</v>
      </c>
      <c r="B2301" s="21">
        <v>1.3462000000000001</v>
      </c>
      <c r="C2301" s="16">
        <f t="shared" si="38"/>
        <v>1.3462000000000001</v>
      </c>
      <c r="D2301" s="6">
        <f t="shared" si="39"/>
        <v>1.3462000000000001</v>
      </c>
    </row>
    <row r="2302" spans="1:4" ht="15.75" thickBot="1">
      <c r="A2302" s="23" t="s">
        <v>305</v>
      </c>
      <c r="B2302" s="19">
        <v>1.3313999999999999</v>
      </c>
      <c r="C2302" s="16">
        <f t="shared" si="38"/>
        <v>1.3313999999999999</v>
      </c>
      <c r="D2302" s="6">
        <f t="shared" si="39"/>
        <v>1.3313999999999999</v>
      </c>
    </row>
    <row r="2303" spans="1:4" ht="15.75" thickBot="1">
      <c r="A2303" s="24" t="s">
        <v>304</v>
      </c>
      <c r="B2303" s="21">
        <v>1.3102</v>
      </c>
      <c r="C2303" s="16">
        <f t="shared" si="38"/>
        <v>1.3102</v>
      </c>
      <c r="D2303" s="6">
        <f t="shared" si="39"/>
        <v>1.3102</v>
      </c>
    </row>
    <row r="2304" spans="1:4" ht="15.75" thickBot="1">
      <c r="A2304" s="23" t="s">
        <v>303</v>
      </c>
      <c r="B2304" s="19">
        <v>1.2835000000000001</v>
      </c>
      <c r="C2304" s="16">
        <f t="shared" si="38"/>
        <v>1.2835000000000001</v>
      </c>
      <c r="D2304" s="6">
        <f t="shared" si="39"/>
        <v>1.2835000000000001</v>
      </c>
    </row>
    <row r="2305" spans="1:4" ht="15.75" thickBot="1">
      <c r="A2305" s="24" t="s">
        <v>302</v>
      </c>
      <c r="B2305" s="21">
        <v>1.2878000000000001</v>
      </c>
      <c r="C2305" s="16">
        <f t="shared" si="38"/>
        <v>1.2878000000000001</v>
      </c>
      <c r="D2305" s="6">
        <f t="shared" si="39"/>
        <v>1.2878000000000001</v>
      </c>
    </row>
    <row r="2306" spans="1:4" ht="15.75" thickBot="1">
      <c r="A2306" s="23" t="s">
        <v>301</v>
      </c>
      <c r="B2306" s="19">
        <v>1.2639</v>
      </c>
      <c r="C2306" s="16">
        <f t="shared" si="38"/>
        <v>1.2639</v>
      </c>
      <c r="D2306" s="6">
        <f t="shared" si="39"/>
        <v>1.2639</v>
      </c>
    </row>
    <row r="2307" spans="1:4" ht="15.75" thickBot="1">
      <c r="A2307" s="24" t="s">
        <v>300</v>
      </c>
      <c r="B2307" s="21">
        <v>1.2445999999999999</v>
      </c>
      <c r="C2307" s="16">
        <f t="shared" si="38"/>
        <v>1.2445999999999999</v>
      </c>
      <c r="D2307" s="6">
        <f t="shared" si="39"/>
        <v>1.2445999999999999</v>
      </c>
    </row>
    <row r="2308" spans="1:4" ht="15.75" thickBot="1">
      <c r="A2308" s="23" t="s">
        <v>299</v>
      </c>
      <c r="B2308" s="19">
        <v>1.2476</v>
      </c>
      <c r="C2308" s="16">
        <f t="shared" si="38"/>
        <v>1.2476</v>
      </c>
      <c r="D2308" s="6">
        <f t="shared" si="39"/>
        <v>1.2476</v>
      </c>
    </row>
    <row r="2309" spans="1:4" ht="15.75" thickBot="1">
      <c r="A2309" s="24" t="s">
        <v>298</v>
      </c>
      <c r="B2309" s="21">
        <v>1.2850999999999999</v>
      </c>
      <c r="C2309" s="16">
        <f t="shared" si="38"/>
        <v>1.2850999999999999</v>
      </c>
      <c r="D2309" s="6">
        <f t="shared" si="39"/>
        <v>1.2850999999999999</v>
      </c>
    </row>
    <row r="2310" spans="1:4" ht="15.75" thickBot="1">
      <c r="A2310" s="23" t="s">
        <v>297</v>
      </c>
      <c r="B2310" s="19">
        <v>1.2849999999999999</v>
      </c>
      <c r="C2310" s="16">
        <f t="shared" si="38"/>
        <v>1.2849999999999999</v>
      </c>
      <c r="D2310" s="6">
        <f t="shared" si="39"/>
        <v>1.2849999999999999</v>
      </c>
    </row>
    <row r="2311" spans="1:4" ht="15.75" thickBot="1">
      <c r="A2311" s="24" t="s">
        <v>296</v>
      </c>
      <c r="B2311" s="21">
        <v>1.2682</v>
      </c>
      <c r="C2311" s="16">
        <f t="shared" ref="C2311:C2374" si="40">IF(ISNUMBER(B2311),B2311,"")</f>
        <v>1.2682</v>
      </c>
      <c r="D2311" s="6">
        <f t="shared" si="39"/>
        <v>1.2682</v>
      </c>
    </row>
    <row r="2312" spans="1:4" ht="15.75" thickBot="1">
      <c r="A2312" s="20">
        <v>39755</v>
      </c>
      <c r="B2312" s="19">
        <v>1.2719</v>
      </c>
      <c r="C2312" s="16">
        <f t="shared" si="40"/>
        <v>1.2719</v>
      </c>
      <c r="D2312" s="6">
        <f t="shared" si="39"/>
        <v>1.2719</v>
      </c>
    </row>
    <row r="2313" spans="1:4" ht="15.75" thickBot="1">
      <c r="A2313" s="22">
        <v>39756</v>
      </c>
      <c r="B2313" s="21">
        <v>1.3021</v>
      </c>
      <c r="C2313" s="16">
        <f t="shared" si="40"/>
        <v>1.3021</v>
      </c>
      <c r="D2313" s="6">
        <f t="shared" si="39"/>
        <v>1.3021</v>
      </c>
    </row>
    <row r="2314" spans="1:4" ht="15.75" thickBot="1">
      <c r="A2314" s="20">
        <v>39757</v>
      </c>
      <c r="B2314" s="19">
        <v>1.3039000000000001</v>
      </c>
      <c r="C2314" s="16">
        <f t="shared" si="40"/>
        <v>1.3039000000000001</v>
      </c>
      <c r="D2314" s="6">
        <f t="shared" si="39"/>
        <v>1.3039000000000001</v>
      </c>
    </row>
    <row r="2315" spans="1:4" ht="15.75" thickBot="1">
      <c r="A2315" s="22">
        <v>39758</v>
      </c>
      <c r="B2315" s="21">
        <v>1.2756000000000001</v>
      </c>
      <c r="C2315" s="16">
        <f t="shared" si="40"/>
        <v>1.2756000000000001</v>
      </c>
      <c r="D2315" s="6">
        <f t="shared" si="39"/>
        <v>1.2756000000000001</v>
      </c>
    </row>
    <row r="2316" spans="1:4" ht="15.75" thickBot="1">
      <c r="A2316" s="20">
        <v>39759</v>
      </c>
      <c r="B2316" s="19">
        <v>1.2777000000000001</v>
      </c>
      <c r="C2316" s="16">
        <f t="shared" si="40"/>
        <v>1.2777000000000001</v>
      </c>
      <c r="D2316" s="6">
        <f t="shared" si="39"/>
        <v>1.2777000000000001</v>
      </c>
    </row>
    <row r="2317" spans="1:4" ht="15.75" thickBot="1">
      <c r="A2317" s="22">
        <v>39762</v>
      </c>
      <c r="B2317" s="21">
        <v>1.276</v>
      </c>
      <c r="C2317" s="16">
        <f t="shared" si="40"/>
        <v>1.276</v>
      </c>
      <c r="D2317" s="6">
        <f t="shared" si="39"/>
        <v>1.276</v>
      </c>
    </row>
    <row r="2318" spans="1:4" ht="15.75" thickBot="1">
      <c r="A2318" s="20">
        <v>39763</v>
      </c>
      <c r="B2318" s="19" t="s">
        <v>53</v>
      </c>
      <c r="C2318" s="16" t="str">
        <f t="shared" si="40"/>
        <v/>
      </c>
      <c r="D2318" s="6" t="str">
        <f t="shared" si="39"/>
        <v/>
      </c>
    </row>
    <row r="2319" spans="1:4" ht="15.75" thickBot="1">
      <c r="A2319" s="22">
        <v>39764</v>
      </c>
      <c r="B2319" s="21">
        <v>1.2558</v>
      </c>
      <c r="C2319" s="16">
        <f t="shared" si="40"/>
        <v>1.2558</v>
      </c>
      <c r="D2319" s="6">
        <f t="shared" si="39"/>
        <v>1.2558</v>
      </c>
    </row>
    <row r="2320" spans="1:4" ht="15.75" thickBot="1">
      <c r="A2320" s="20">
        <v>39765</v>
      </c>
      <c r="B2320" s="19">
        <v>1.2525999999999999</v>
      </c>
      <c r="C2320" s="16">
        <f t="shared" si="40"/>
        <v>1.2525999999999999</v>
      </c>
      <c r="D2320" s="6">
        <f t="shared" si="39"/>
        <v>1.2525999999999999</v>
      </c>
    </row>
    <row r="2321" spans="1:4" ht="15.75" thickBot="1">
      <c r="A2321" s="22">
        <v>39766</v>
      </c>
      <c r="B2321" s="21">
        <v>1.2730999999999999</v>
      </c>
      <c r="C2321" s="16">
        <f t="shared" si="40"/>
        <v>1.2730999999999999</v>
      </c>
      <c r="D2321" s="6">
        <f t="shared" si="39"/>
        <v>1.2730999999999999</v>
      </c>
    </row>
    <row r="2322" spans="1:4" ht="15.75" thickBot="1">
      <c r="A2322" s="20">
        <v>39769</v>
      </c>
      <c r="B2322" s="19">
        <v>1.2726</v>
      </c>
      <c r="C2322" s="16">
        <f t="shared" si="40"/>
        <v>1.2726</v>
      </c>
      <c r="D2322" s="6">
        <f t="shared" si="39"/>
        <v>1.2726</v>
      </c>
    </row>
    <row r="2323" spans="1:4" ht="15.75" thickBot="1">
      <c r="A2323" s="22">
        <v>39770</v>
      </c>
      <c r="B2323" s="21">
        <v>1.2689999999999999</v>
      </c>
      <c r="C2323" s="16">
        <f t="shared" si="40"/>
        <v>1.2689999999999999</v>
      </c>
      <c r="D2323" s="6">
        <f t="shared" si="39"/>
        <v>1.2689999999999999</v>
      </c>
    </row>
    <row r="2324" spans="1:4" ht="15.75" thickBot="1">
      <c r="A2324" s="20">
        <v>39771</v>
      </c>
      <c r="B2324" s="19">
        <v>1.2595000000000001</v>
      </c>
      <c r="C2324" s="16">
        <f t="shared" si="40"/>
        <v>1.2595000000000001</v>
      </c>
      <c r="D2324" s="6">
        <f t="shared" si="39"/>
        <v>1.2595000000000001</v>
      </c>
    </row>
    <row r="2325" spans="1:4" ht="15.75" thickBot="1">
      <c r="A2325" s="22">
        <v>39772</v>
      </c>
      <c r="B2325" s="21">
        <v>1.2524999999999999</v>
      </c>
      <c r="C2325" s="16">
        <f t="shared" si="40"/>
        <v>1.2524999999999999</v>
      </c>
      <c r="D2325" s="6">
        <f t="shared" si="39"/>
        <v>1.2524999999999999</v>
      </c>
    </row>
    <row r="2326" spans="1:4" ht="15.75" thickBot="1">
      <c r="A2326" s="20">
        <v>39773</v>
      </c>
      <c r="B2326" s="19">
        <v>1.2531000000000001</v>
      </c>
      <c r="C2326" s="16">
        <f t="shared" si="40"/>
        <v>1.2531000000000001</v>
      </c>
      <c r="D2326" s="6">
        <f t="shared" si="39"/>
        <v>1.2531000000000001</v>
      </c>
    </row>
    <row r="2327" spans="1:4" ht="15.75" thickBot="1">
      <c r="A2327" s="22">
        <v>39776</v>
      </c>
      <c r="B2327" s="21">
        <v>1.2889999999999999</v>
      </c>
      <c r="C2327" s="16">
        <f t="shared" si="40"/>
        <v>1.2889999999999999</v>
      </c>
      <c r="D2327" s="6">
        <f t="shared" si="39"/>
        <v>1.2889999999999999</v>
      </c>
    </row>
    <row r="2328" spans="1:4" ht="15.75" thickBot="1">
      <c r="A2328" s="20">
        <v>39777</v>
      </c>
      <c r="B2328" s="19">
        <v>1.3029999999999999</v>
      </c>
      <c r="C2328" s="16">
        <f t="shared" si="40"/>
        <v>1.3029999999999999</v>
      </c>
      <c r="D2328" s="6">
        <f t="shared" si="39"/>
        <v>1.3029999999999999</v>
      </c>
    </row>
    <row r="2329" spans="1:4" ht="15.75" thickBot="1">
      <c r="A2329" s="22">
        <v>39778</v>
      </c>
      <c r="B2329" s="21">
        <v>1.2827999999999999</v>
      </c>
      <c r="C2329" s="16">
        <f t="shared" si="40"/>
        <v>1.2827999999999999</v>
      </c>
      <c r="D2329" s="6">
        <f t="shared" si="39"/>
        <v>1.2827999999999999</v>
      </c>
    </row>
    <row r="2330" spans="1:4" ht="15.75" thickBot="1">
      <c r="A2330" s="20">
        <v>39779</v>
      </c>
      <c r="B2330" s="19" t="s">
        <v>53</v>
      </c>
      <c r="C2330" s="16" t="str">
        <f t="shared" si="40"/>
        <v/>
      </c>
      <c r="D2330" s="6" t="str">
        <f t="shared" si="39"/>
        <v/>
      </c>
    </row>
    <row r="2331" spans="1:4" ht="15.75" thickBot="1">
      <c r="A2331" s="22">
        <v>39780</v>
      </c>
      <c r="B2331" s="21">
        <v>1.2694000000000001</v>
      </c>
      <c r="C2331" s="16">
        <f t="shared" si="40"/>
        <v>1.2694000000000001</v>
      </c>
      <c r="D2331" s="6">
        <f t="shared" si="39"/>
        <v>1.2694000000000001</v>
      </c>
    </row>
    <row r="2332" spans="1:4" ht="15.75" thickBot="1">
      <c r="A2332" s="20">
        <v>39783</v>
      </c>
      <c r="B2332" s="19">
        <v>1.2634000000000001</v>
      </c>
      <c r="C2332" s="16">
        <f t="shared" si="40"/>
        <v>1.2634000000000001</v>
      </c>
      <c r="D2332" s="6">
        <f t="shared" si="39"/>
        <v>1.2634000000000001</v>
      </c>
    </row>
    <row r="2333" spans="1:4" ht="15.75" thickBot="1">
      <c r="A2333" s="22">
        <v>39784</v>
      </c>
      <c r="B2333" s="21">
        <v>1.2724</v>
      </c>
      <c r="C2333" s="16">
        <f t="shared" si="40"/>
        <v>1.2724</v>
      </c>
      <c r="D2333" s="6">
        <f t="shared" si="39"/>
        <v>1.2724</v>
      </c>
    </row>
    <row r="2334" spans="1:4" ht="15.75" thickBot="1">
      <c r="A2334" s="20">
        <v>39785</v>
      </c>
      <c r="B2334" s="19">
        <v>1.2668999999999999</v>
      </c>
      <c r="C2334" s="16">
        <f t="shared" si="40"/>
        <v>1.2668999999999999</v>
      </c>
      <c r="D2334" s="6">
        <f t="shared" si="39"/>
        <v>1.2668999999999999</v>
      </c>
    </row>
    <row r="2335" spans="1:4" ht="15.75" thickBot="1">
      <c r="A2335" s="22">
        <v>39786</v>
      </c>
      <c r="B2335" s="21">
        <v>1.284</v>
      </c>
      <c r="C2335" s="16">
        <f t="shared" si="40"/>
        <v>1.284</v>
      </c>
      <c r="D2335" s="6">
        <f t="shared" si="39"/>
        <v>1.284</v>
      </c>
    </row>
    <row r="2336" spans="1:4" ht="15.75" thickBot="1">
      <c r="A2336" s="20">
        <v>39787</v>
      </c>
      <c r="B2336" s="19">
        <v>1.2654000000000001</v>
      </c>
      <c r="C2336" s="16">
        <f t="shared" si="40"/>
        <v>1.2654000000000001</v>
      </c>
      <c r="D2336" s="6">
        <f t="shared" si="39"/>
        <v>1.2654000000000001</v>
      </c>
    </row>
    <row r="2337" spans="1:4" ht="15.75" thickBot="1">
      <c r="A2337" s="22">
        <v>39790</v>
      </c>
      <c r="B2337" s="21">
        <v>1.2942</v>
      </c>
      <c r="C2337" s="16">
        <f t="shared" si="40"/>
        <v>1.2942</v>
      </c>
      <c r="D2337" s="6">
        <f t="shared" si="39"/>
        <v>1.2942</v>
      </c>
    </row>
    <row r="2338" spans="1:4" ht="15.75" thickBot="1">
      <c r="A2338" s="20">
        <v>39791</v>
      </c>
      <c r="B2338" s="19">
        <v>1.2937000000000001</v>
      </c>
      <c r="C2338" s="16">
        <f t="shared" si="40"/>
        <v>1.2937000000000001</v>
      </c>
      <c r="D2338" s="6">
        <f t="shared" si="39"/>
        <v>1.2937000000000001</v>
      </c>
    </row>
    <row r="2339" spans="1:4" ht="15.75" thickBot="1">
      <c r="A2339" s="22">
        <v>39792</v>
      </c>
      <c r="B2339" s="21">
        <v>1.3024</v>
      </c>
      <c r="C2339" s="16">
        <f t="shared" si="40"/>
        <v>1.3024</v>
      </c>
      <c r="D2339" s="6">
        <f t="shared" si="39"/>
        <v>1.3024</v>
      </c>
    </row>
    <row r="2340" spans="1:4" ht="15.75" thickBot="1">
      <c r="A2340" s="20">
        <v>39793</v>
      </c>
      <c r="B2340" s="19">
        <v>1.3293999999999999</v>
      </c>
      <c r="C2340" s="16">
        <f t="shared" si="40"/>
        <v>1.3293999999999999</v>
      </c>
      <c r="D2340" s="6">
        <f t="shared" si="39"/>
        <v>1.3293999999999999</v>
      </c>
    </row>
    <row r="2341" spans="1:4" ht="15.75" thickBot="1">
      <c r="A2341" s="22">
        <v>39794</v>
      </c>
      <c r="B2341" s="21">
        <v>1.3349</v>
      </c>
      <c r="C2341" s="16">
        <f t="shared" si="40"/>
        <v>1.3349</v>
      </c>
      <c r="D2341" s="6">
        <f t="shared" si="39"/>
        <v>1.3349</v>
      </c>
    </row>
    <row r="2342" spans="1:4" ht="15.75" thickBot="1">
      <c r="A2342" s="20">
        <v>39797</v>
      </c>
      <c r="B2342" s="19">
        <v>1.3664000000000001</v>
      </c>
      <c r="C2342" s="16">
        <f t="shared" si="40"/>
        <v>1.3664000000000001</v>
      </c>
      <c r="D2342" s="6">
        <f t="shared" si="39"/>
        <v>1.3664000000000001</v>
      </c>
    </row>
    <row r="2343" spans="1:4" ht="15.75" thickBot="1">
      <c r="A2343" s="22">
        <v>39798</v>
      </c>
      <c r="B2343" s="21">
        <v>1.381</v>
      </c>
      <c r="C2343" s="16">
        <f t="shared" si="40"/>
        <v>1.381</v>
      </c>
      <c r="D2343" s="6">
        <f t="shared" si="39"/>
        <v>1.381</v>
      </c>
    </row>
    <row r="2344" spans="1:4" ht="15.75" thickBot="1">
      <c r="A2344" s="20">
        <v>39799</v>
      </c>
      <c r="B2344" s="19">
        <v>1.4358</v>
      </c>
      <c r="C2344" s="16">
        <f t="shared" si="40"/>
        <v>1.4358</v>
      </c>
      <c r="D2344" s="6">
        <f t="shared" si="39"/>
        <v>1.4358</v>
      </c>
    </row>
    <row r="2345" spans="1:4" ht="15.75" thickBot="1">
      <c r="A2345" s="22">
        <v>39800</v>
      </c>
      <c r="B2345" s="21">
        <v>1.4298</v>
      </c>
      <c r="C2345" s="16">
        <f t="shared" si="40"/>
        <v>1.4298</v>
      </c>
      <c r="D2345" s="6">
        <f t="shared" si="39"/>
        <v>1.4298</v>
      </c>
    </row>
    <row r="2346" spans="1:4" ht="15.75" thickBot="1">
      <c r="A2346" s="20">
        <v>39801</v>
      </c>
      <c r="B2346" s="19">
        <v>1.3875</v>
      </c>
      <c r="C2346" s="16">
        <f t="shared" si="40"/>
        <v>1.3875</v>
      </c>
      <c r="D2346" s="6">
        <f t="shared" si="39"/>
        <v>1.3875</v>
      </c>
    </row>
    <row r="2347" spans="1:4" ht="15.75" thickBot="1">
      <c r="A2347" s="22">
        <v>39804</v>
      </c>
      <c r="B2347" s="21">
        <v>1.3952</v>
      </c>
      <c r="C2347" s="16">
        <f t="shared" si="40"/>
        <v>1.3952</v>
      </c>
      <c r="D2347" s="6">
        <f t="shared" si="39"/>
        <v>1.3952</v>
      </c>
    </row>
    <row r="2348" spans="1:4" ht="15.75" thickBot="1">
      <c r="A2348" s="20">
        <v>39805</v>
      </c>
      <c r="B2348" s="19">
        <v>1.3966000000000001</v>
      </c>
      <c r="C2348" s="16">
        <f t="shared" si="40"/>
        <v>1.3966000000000001</v>
      </c>
      <c r="D2348" s="6">
        <f t="shared" si="39"/>
        <v>1.3966000000000001</v>
      </c>
    </row>
    <row r="2349" spans="1:4" ht="15.75" thickBot="1">
      <c r="A2349" s="22">
        <v>39806</v>
      </c>
      <c r="B2349" s="21">
        <v>1.3964000000000001</v>
      </c>
      <c r="C2349" s="16">
        <f t="shared" si="40"/>
        <v>1.3964000000000001</v>
      </c>
      <c r="D2349" s="6">
        <f t="shared" ref="D2349:D2354" si="41">C2349</f>
        <v>1.3964000000000001</v>
      </c>
    </row>
    <row r="2350" spans="1:4" ht="15.75" thickBot="1">
      <c r="A2350" s="20">
        <v>39807</v>
      </c>
      <c r="B2350" s="19" t="s">
        <v>53</v>
      </c>
      <c r="C2350" s="16" t="str">
        <f t="shared" si="40"/>
        <v/>
      </c>
      <c r="D2350" s="6" t="str">
        <f t="shared" si="41"/>
        <v/>
      </c>
    </row>
    <row r="2351" spans="1:4" ht="15.75" thickBot="1">
      <c r="A2351" s="22">
        <v>39808</v>
      </c>
      <c r="B2351" s="21">
        <v>1.4061999999999999</v>
      </c>
      <c r="C2351" s="16">
        <f t="shared" si="40"/>
        <v>1.4061999999999999</v>
      </c>
      <c r="D2351" s="6">
        <f t="shared" si="41"/>
        <v>1.4061999999999999</v>
      </c>
    </row>
    <row r="2352" spans="1:4" ht="15.75" thickBot="1">
      <c r="A2352" s="20">
        <v>39811</v>
      </c>
      <c r="B2352" s="19">
        <v>1.4232</v>
      </c>
      <c r="C2352" s="16">
        <f t="shared" si="40"/>
        <v>1.4232</v>
      </c>
      <c r="D2352" s="6">
        <f t="shared" si="41"/>
        <v>1.4232</v>
      </c>
    </row>
    <row r="2353" spans="1:5" ht="15.75" thickBot="1">
      <c r="A2353" s="22">
        <v>39812</v>
      </c>
      <c r="B2353" s="21">
        <v>1.4085000000000001</v>
      </c>
      <c r="C2353" s="16">
        <f t="shared" si="40"/>
        <v>1.4085000000000001</v>
      </c>
      <c r="D2353" s="6">
        <f t="shared" si="41"/>
        <v>1.4085000000000001</v>
      </c>
    </row>
    <row r="2354" spans="1:5" ht="15.75" thickBot="1">
      <c r="A2354" s="20">
        <v>39813</v>
      </c>
      <c r="B2354" s="19">
        <v>1.3918999999999999</v>
      </c>
      <c r="C2354" s="16">
        <f t="shared" si="40"/>
        <v>1.3918999999999999</v>
      </c>
      <c r="D2354" s="6">
        <f t="shared" si="41"/>
        <v>1.3918999999999999</v>
      </c>
    </row>
    <row r="2355" spans="1:5" ht="15.75" thickBot="1">
      <c r="A2355" s="22">
        <v>39814</v>
      </c>
      <c r="B2355" s="21" t="s">
        <v>53</v>
      </c>
      <c r="C2355" s="16" t="str">
        <f t="shared" si="40"/>
        <v/>
      </c>
      <c r="E2355" s="6" t="str">
        <f t="shared" ref="E2355:E2418" si="42">C2355</f>
        <v/>
      </c>
    </row>
    <row r="2356" spans="1:5" ht="15.75" thickBot="1">
      <c r="A2356" s="20">
        <v>39815</v>
      </c>
      <c r="B2356" s="19">
        <v>1.3946000000000001</v>
      </c>
      <c r="C2356" s="16">
        <f t="shared" si="40"/>
        <v>1.3946000000000001</v>
      </c>
      <c r="E2356" s="6">
        <f t="shared" si="42"/>
        <v>1.3946000000000001</v>
      </c>
    </row>
    <row r="2357" spans="1:5" ht="15.75" thickBot="1">
      <c r="A2357" s="22">
        <v>39818</v>
      </c>
      <c r="B2357" s="21">
        <v>1.3575999999999999</v>
      </c>
      <c r="C2357" s="16">
        <f t="shared" si="40"/>
        <v>1.3575999999999999</v>
      </c>
      <c r="E2357" s="6">
        <f t="shared" si="42"/>
        <v>1.3575999999999999</v>
      </c>
    </row>
    <row r="2358" spans="1:5" ht="15.75" thickBot="1">
      <c r="A2358" s="20">
        <v>39819</v>
      </c>
      <c r="B2358" s="19">
        <v>1.3445</v>
      </c>
      <c r="C2358" s="16">
        <f t="shared" si="40"/>
        <v>1.3445</v>
      </c>
      <c r="E2358" s="6">
        <f t="shared" si="42"/>
        <v>1.3445</v>
      </c>
    </row>
    <row r="2359" spans="1:5" ht="15.75" thickBot="1">
      <c r="A2359" s="22">
        <v>39820</v>
      </c>
      <c r="B2359" s="21">
        <v>1.3717999999999999</v>
      </c>
      <c r="C2359" s="16">
        <f t="shared" si="40"/>
        <v>1.3717999999999999</v>
      </c>
      <c r="E2359" s="6">
        <f t="shared" si="42"/>
        <v>1.3717999999999999</v>
      </c>
    </row>
    <row r="2360" spans="1:5" ht="15.75" thickBot="1">
      <c r="A2360" s="20">
        <v>39821</v>
      </c>
      <c r="B2360" s="19">
        <v>1.3714</v>
      </c>
      <c r="C2360" s="16">
        <f t="shared" si="40"/>
        <v>1.3714</v>
      </c>
      <c r="E2360" s="6">
        <f t="shared" si="42"/>
        <v>1.3714</v>
      </c>
    </row>
    <row r="2361" spans="1:5" ht="15.75" thickBot="1">
      <c r="A2361" s="22">
        <v>39822</v>
      </c>
      <c r="B2361" s="21">
        <v>1.3494999999999999</v>
      </c>
      <c r="C2361" s="16">
        <f t="shared" si="40"/>
        <v>1.3494999999999999</v>
      </c>
      <c r="E2361" s="6">
        <f t="shared" si="42"/>
        <v>1.3494999999999999</v>
      </c>
    </row>
    <row r="2362" spans="1:5" ht="15.75" thickBot="1">
      <c r="A2362" s="20">
        <v>39825</v>
      </c>
      <c r="B2362" s="19">
        <v>1.3347</v>
      </c>
      <c r="C2362" s="16">
        <f t="shared" si="40"/>
        <v>1.3347</v>
      </c>
      <c r="E2362" s="6">
        <f t="shared" si="42"/>
        <v>1.3347</v>
      </c>
    </row>
    <row r="2363" spans="1:5" ht="15.75" thickBot="1">
      <c r="A2363" s="22">
        <v>39826</v>
      </c>
      <c r="B2363" s="21">
        <v>1.3198000000000001</v>
      </c>
      <c r="C2363" s="16">
        <f t="shared" si="40"/>
        <v>1.3198000000000001</v>
      </c>
      <c r="E2363" s="6">
        <f t="shared" si="42"/>
        <v>1.3198000000000001</v>
      </c>
    </row>
    <row r="2364" spans="1:5" ht="15.75" thickBot="1">
      <c r="A2364" s="20">
        <v>39827</v>
      </c>
      <c r="B2364" s="19">
        <v>1.3173999999999999</v>
      </c>
      <c r="C2364" s="16">
        <f t="shared" si="40"/>
        <v>1.3173999999999999</v>
      </c>
      <c r="E2364" s="6">
        <f t="shared" si="42"/>
        <v>1.3173999999999999</v>
      </c>
    </row>
    <row r="2365" spans="1:5" ht="15.75" thickBot="1">
      <c r="A2365" s="22">
        <v>39828</v>
      </c>
      <c r="B2365" s="21">
        <v>1.3093999999999999</v>
      </c>
      <c r="C2365" s="16">
        <f t="shared" si="40"/>
        <v>1.3093999999999999</v>
      </c>
      <c r="E2365" s="6">
        <f t="shared" si="42"/>
        <v>1.3093999999999999</v>
      </c>
    </row>
    <row r="2366" spans="1:5" ht="15.75" thickBot="1">
      <c r="A2366" s="20">
        <v>39829</v>
      </c>
      <c r="B2366" s="19">
        <v>1.3244</v>
      </c>
      <c r="C2366" s="16">
        <f t="shared" si="40"/>
        <v>1.3244</v>
      </c>
      <c r="E2366" s="6">
        <f t="shared" si="42"/>
        <v>1.3244</v>
      </c>
    </row>
    <row r="2367" spans="1:5" ht="15.75" thickBot="1">
      <c r="A2367" s="22">
        <v>39832</v>
      </c>
      <c r="B2367" s="21" t="s">
        <v>53</v>
      </c>
      <c r="C2367" s="16" t="str">
        <f t="shared" si="40"/>
        <v/>
      </c>
      <c r="E2367" s="6" t="str">
        <f t="shared" si="42"/>
        <v/>
      </c>
    </row>
    <row r="2368" spans="1:5" ht="15.75" thickBot="1">
      <c r="A2368" s="20">
        <v>39833</v>
      </c>
      <c r="B2368" s="19">
        <v>1.2946</v>
      </c>
      <c r="C2368" s="16">
        <f t="shared" si="40"/>
        <v>1.2946</v>
      </c>
      <c r="E2368" s="6">
        <f t="shared" si="42"/>
        <v>1.2946</v>
      </c>
    </row>
    <row r="2369" spans="1:5" ht="15.75" thickBot="1">
      <c r="A2369" s="22">
        <v>39834</v>
      </c>
      <c r="B2369" s="21">
        <v>1.2869999999999999</v>
      </c>
      <c r="C2369" s="16">
        <f t="shared" si="40"/>
        <v>1.2869999999999999</v>
      </c>
      <c r="E2369" s="6">
        <f t="shared" si="42"/>
        <v>1.2869999999999999</v>
      </c>
    </row>
    <row r="2370" spans="1:5" ht="15.75" thickBot="1">
      <c r="A2370" s="20">
        <v>39835</v>
      </c>
      <c r="B2370" s="19">
        <v>1.2955000000000001</v>
      </c>
      <c r="C2370" s="16">
        <f t="shared" si="40"/>
        <v>1.2955000000000001</v>
      </c>
      <c r="E2370" s="6">
        <f t="shared" si="42"/>
        <v>1.2955000000000001</v>
      </c>
    </row>
    <row r="2371" spans="1:5" ht="15.75" thickBot="1">
      <c r="A2371" s="22">
        <v>39836</v>
      </c>
      <c r="B2371" s="21">
        <v>1.2848999999999999</v>
      </c>
      <c r="C2371" s="16">
        <f t="shared" si="40"/>
        <v>1.2848999999999999</v>
      </c>
      <c r="E2371" s="6">
        <f t="shared" si="42"/>
        <v>1.2848999999999999</v>
      </c>
    </row>
    <row r="2372" spans="1:5" ht="15.75" thickBot="1">
      <c r="A2372" s="20">
        <v>39839</v>
      </c>
      <c r="B2372" s="19">
        <v>1.3123</v>
      </c>
      <c r="C2372" s="16">
        <f t="shared" si="40"/>
        <v>1.3123</v>
      </c>
      <c r="E2372" s="6">
        <f t="shared" si="42"/>
        <v>1.3123</v>
      </c>
    </row>
    <row r="2373" spans="1:5" ht="15.75" thickBot="1">
      <c r="A2373" s="22">
        <v>39840</v>
      </c>
      <c r="B2373" s="21">
        <v>1.3159000000000001</v>
      </c>
      <c r="C2373" s="16">
        <f t="shared" si="40"/>
        <v>1.3159000000000001</v>
      </c>
      <c r="E2373" s="6">
        <f t="shared" si="42"/>
        <v>1.3159000000000001</v>
      </c>
    </row>
    <row r="2374" spans="1:5" ht="15.75" thickBot="1">
      <c r="A2374" s="20">
        <v>39841</v>
      </c>
      <c r="B2374" s="19">
        <v>1.3244</v>
      </c>
      <c r="C2374" s="16">
        <f t="shared" si="40"/>
        <v>1.3244</v>
      </c>
      <c r="E2374" s="6">
        <f t="shared" si="42"/>
        <v>1.3244</v>
      </c>
    </row>
    <row r="2375" spans="1:5" ht="15.75" thickBot="1">
      <c r="A2375" s="22">
        <v>39842</v>
      </c>
      <c r="B2375" s="21">
        <v>1.2988</v>
      </c>
      <c r="C2375" s="16">
        <f t="shared" ref="C2375:C2438" si="43">IF(ISNUMBER(B2375),B2375,"")</f>
        <v>1.2988</v>
      </c>
      <c r="E2375" s="6">
        <f t="shared" si="42"/>
        <v>1.2988</v>
      </c>
    </row>
    <row r="2376" spans="1:5" ht="15.75" thickBot="1">
      <c r="A2376" s="20">
        <v>39843</v>
      </c>
      <c r="B2376" s="19">
        <v>1.2804</v>
      </c>
      <c r="C2376" s="16">
        <f t="shared" si="43"/>
        <v>1.2804</v>
      </c>
      <c r="E2376" s="6">
        <f t="shared" si="42"/>
        <v>1.2804</v>
      </c>
    </row>
    <row r="2377" spans="1:5" ht="15.75" thickBot="1">
      <c r="A2377" s="22">
        <v>39846</v>
      </c>
      <c r="B2377" s="21">
        <v>1.2807999999999999</v>
      </c>
      <c r="C2377" s="16">
        <f t="shared" si="43"/>
        <v>1.2807999999999999</v>
      </c>
      <c r="E2377" s="6">
        <f t="shared" si="42"/>
        <v>1.2807999999999999</v>
      </c>
    </row>
    <row r="2378" spans="1:5" ht="15.75" thickBot="1">
      <c r="A2378" s="20">
        <v>39847</v>
      </c>
      <c r="B2378" s="19">
        <v>1.3009999999999999</v>
      </c>
      <c r="C2378" s="16">
        <f t="shared" si="43"/>
        <v>1.3009999999999999</v>
      </c>
      <c r="E2378" s="6">
        <f t="shared" si="42"/>
        <v>1.3009999999999999</v>
      </c>
    </row>
    <row r="2379" spans="1:5" ht="15.75" thickBot="1">
      <c r="A2379" s="22">
        <v>39848</v>
      </c>
      <c r="B2379" s="21">
        <v>1.2857000000000001</v>
      </c>
      <c r="C2379" s="16">
        <f t="shared" si="43"/>
        <v>1.2857000000000001</v>
      </c>
      <c r="E2379" s="6">
        <f t="shared" si="42"/>
        <v>1.2857000000000001</v>
      </c>
    </row>
    <row r="2380" spans="1:5" ht="15.75" thickBot="1">
      <c r="A2380" s="20">
        <v>39849</v>
      </c>
      <c r="B2380" s="19">
        <v>1.2838000000000001</v>
      </c>
      <c r="C2380" s="16">
        <f t="shared" si="43"/>
        <v>1.2838000000000001</v>
      </c>
      <c r="E2380" s="6">
        <f t="shared" si="42"/>
        <v>1.2838000000000001</v>
      </c>
    </row>
    <row r="2381" spans="1:5" ht="15.75" thickBot="1">
      <c r="A2381" s="22">
        <v>39850</v>
      </c>
      <c r="B2381" s="21">
        <v>1.2874000000000001</v>
      </c>
      <c r="C2381" s="16">
        <f t="shared" si="43"/>
        <v>1.2874000000000001</v>
      </c>
      <c r="E2381" s="6">
        <f t="shared" si="42"/>
        <v>1.2874000000000001</v>
      </c>
    </row>
    <row r="2382" spans="1:5" ht="15.75" thickBot="1">
      <c r="A2382" s="20">
        <v>39853</v>
      </c>
      <c r="B2382" s="19">
        <v>1.3064</v>
      </c>
      <c r="C2382" s="16">
        <f t="shared" si="43"/>
        <v>1.3064</v>
      </c>
      <c r="E2382" s="6">
        <f t="shared" si="42"/>
        <v>1.3064</v>
      </c>
    </row>
    <row r="2383" spans="1:5" ht="15.75" thickBot="1">
      <c r="A2383" s="22">
        <v>39854</v>
      </c>
      <c r="B2383" s="21">
        <v>1.2966</v>
      </c>
      <c r="C2383" s="16">
        <f t="shared" si="43"/>
        <v>1.2966</v>
      </c>
      <c r="E2383" s="6">
        <f t="shared" si="42"/>
        <v>1.2966</v>
      </c>
    </row>
    <row r="2384" spans="1:5" ht="15.75" thickBot="1">
      <c r="A2384" s="20">
        <v>39855</v>
      </c>
      <c r="B2384" s="19">
        <v>1.2892999999999999</v>
      </c>
      <c r="C2384" s="16">
        <f t="shared" si="43"/>
        <v>1.2892999999999999</v>
      </c>
      <c r="E2384" s="6">
        <f t="shared" si="42"/>
        <v>1.2892999999999999</v>
      </c>
    </row>
    <row r="2385" spans="1:5" ht="15.75" thickBot="1">
      <c r="A2385" s="22">
        <v>39856</v>
      </c>
      <c r="B2385" s="21">
        <v>1.2822</v>
      </c>
      <c r="C2385" s="16">
        <f t="shared" si="43"/>
        <v>1.2822</v>
      </c>
      <c r="E2385" s="6">
        <f t="shared" si="42"/>
        <v>1.2822</v>
      </c>
    </row>
    <row r="2386" spans="1:5" ht="15.75" thickBot="1">
      <c r="A2386" s="20">
        <v>39857</v>
      </c>
      <c r="B2386" s="19">
        <v>1.2879</v>
      </c>
      <c r="C2386" s="16">
        <f t="shared" si="43"/>
        <v>1.2879</v>
      </c>
      <c r="E2386" s="6">
        <f t="shared" si="42"/>
        <v>1.2879</v>
      </c>
    </row>
    <row r="2387" spans="1:5" ht="15.75" thickBot="1">
      <c r="A2387" s="22">
        <v>39860</v>
      </c>
      <c r="B2387" s="21" t="s">
        <v>53</v>
      </c>
      <c r="C2387" s="16" t="str">
        <f t="shared" si="43"/>
        <v/>
      </c>
      <c r="E2387" s="6" t="str">
        <f t="shared" si="42"/>
        <v/>
      </c>
    </row>
    <row r="2388" spans="1:5" ht="15.75" thickBot="1">
      <c r="A2388" s="20">
        <v>39861</v>
      </c>
      <c r="B2388" s="19">
        <v>1.2571000000000001</v>
      </c>
      <c r="C2388" s="16">
        <f t="shared" si="43"/>
        <v>1.2571000000000001</v>
      </c>
      <c r="E2388" s="6">
        <f t="shared" si="42"/>
        <v>1.2571000000000001</v>
      </c>
    </row>
    <row r="2389" spans="1:5" ht="15.75" thickBot="1">
      <c r="A2389" s="22">
        <v>39862</v>
      </c>
      <c r="B2389" s="21">
        <v>1.2546999999999999</v>
      </c>
      <c r="C2389" s="16">
        <f t="shared" si="43"/>
        <v>1.2546999999999999</v>
      </c>
      <c r="E2389" s="6">
        <f t="shared" si="42"/>
        <v>1.2546999999999999</v>
      </c>
    </row>
    <row r="2390" spans="1:5" ht="15.75" thickBot="1">
      <c r="A2390" s="20">
        <v>39863</v>
      </c>
      <c r="B2390" s="19">
        <v>1.2675000000000001</v>
      </c>
      <c r="C2390" s="16">
        <f t="shared" si="43"/>
        <v>1.2675000000000001</v>
      </c>
      <c r="E2390" s="6">
        <f t="shared" si="42"/>
        <v>1.2675000000000001</v>
      </c>
    </row>
    <row r="2391" spans="1:5" ht="15.75" thickBot="1">
      <c r="A2391" s="22">
        <v>39864</v>
      </c>
      <c r="B2391" s="21">
        <v>1.2689999999999999</v>
      </c>
      <c r="C2391" s="16">
        <f t="shared" si="43"/>
        <v>1.2689999999999999</v>
      </c>
      <c r="E2391" s="6">
        <f t="shared" si="42"/>
        <v>1.2689999999999999</v>
      </c>
    </row>
    <row r="2392" spans="1:5" ht="15.75" thickBot="1">
      <c r="A2392" s="20">
        <v>39867</v>
      </c>
      <c r="B2392" s="19">
        <v>1.2746999999999999</v>
      </c>
      <c r="C2392" s="16">
        <f t="shared" si="43"/>
        <v>1.2746999999999999</v>
      </c>
      <c r="E2392" s="6">
        <f t="shared" si="42"/>
        <v>1.2746999999999999</v>
      </c>
    </row>
    <row r="2393" spans="1:5" ht="15.75" thickBot="1">
      <c r="A2393" s="22">
        <v>39868</v>
      </c>
      <c r="B2393" s="21">
        <v>1.2742</v>
      </c>
      <c r="C2393" s="16">
        <f t="shared" si="43"/>
        <v>1.2742</v>
      </c>
      <c r="E2393" s="6">
        <f t="shared" si="42"/>
        <v>1.2742</v>
      </c>
    </row>
    <row r="2394" spans="1:5" ht="15.75" thickBot="1">
      <c r="A2394" s="20">
        <v>39869</v>
      </c>
      <c r="B2394" s="19">
        <v>1.2730999999999999</v>
      </c>
      <c r="C2394" s="16">
        <f t="shared" si="43"/>
        <v>1.2730999999999999</v>
      </c>
      <c r="E2394" s="6">
        <f t="shared" si="42"/>
        <v>1.2730999999999999</v>
      </c>
    </row>
    <row r="2395" spans="1:5" ht="15.75" thickBot="1">
      <c r="A2395" s="22">
        <v>39870</v>
      </c>
      <c r="B2395" s="21">
        <v>1.2764</v>
      </c>
      <c r="C2395" s="16">
        <f t="shared" si="43"/>
        <v>1.2764</v>
      </c>
      <c r="E2395" s="6">
        <f t="shared" si="42"/>
        <v>1.2764</v>
      </c>
    </row>
    <row r="2396" spans="1:5" ht="15.75" thickBot="1">
      <c r="A2396" s="20">
        <v>39871</v>
      </c>
      <c r="B2396" s="19">
        <v>1.2662</v>
      </c>
      <c r="C2396" s="16">
        <f t="shared" si="43"/>
        <v>1.2662</v>
      </c>
      <c r="E2396" s="6">
        <f t="shared" si="42"/>
        <v>1.2662</v>
      </c>
    </row>
    <row r="2397" spans="1:5" ht="15.75" thickBot="1">
      <c r="A2397" s="22">
        <v>39874</v>
      </c>
      <c r="B2397" s="21">
        <v>1.258</v>
      </c>
      <c r="C2397" s="16">
        <f t="shared" si="43"/>
        <v>1.258</v>
      </c>
      <c r="E2397" s="6">
        <f t="shared" si="42"/>
        <v>1.258</v>
      </c>
    </row>
    <row r="2398" spans="1:5" ht="15.75" thickBot="1">
      <c r="A2398" s="20">
        <v>39875</v>
      </c>
      <c r="B2398" s="19">
        <v>1.2548999999999999</v>
      </c>
      <c r="C2398" s="16">
        <f t="shared" si="43"/>
        <v>1.2548999999999999</v>
      </c>
      <c r="E2398" s="6">
        <f t="shared" si="42"/>
        <v>1.2548999999999999</v>
      </c>
    </row>
    <row r="2399" spans="1:5" ht="15.75" thickBot="1">
      <c r="A2399" s="22">
        <v>39876</v>
      </c>
      <c r="B2399" s="21">
        <v>1.2606999999999999</v>
      </c>
      <c r="C2399" s="16">
        <f t="shared" si="43"/>
        <v>1.2606999999999999</v>
      </c>
      <c r="E2399" s="6">
        <f t="shared" si="42"/>
        <v>1.2606999999999999</v>
      </c>
    </row>
    <row r="2400" spans="1:5" ht="15.75" thickBot="1">
      <c r="A2400" s="20">
        <v>39877</v>
      </c>
      <c r="B2400" s="19">
        <v>1.2565</v>
      </c>
      <c r="C2400" s="16">
        <f t="shared" si="43"/>
        <v>1.2565</v>
      </c>
      <c r="E2400" s="6">
        <f t="shared" si="42"/>
        <v>1.2565</v>
      </c>
    </row>
    <row r="2401" spans="1:5" ht="15.75" thickBot="1">
      <c r="A2401" s="22">
        <v>39878</v>
      </c>
      <c r="B2401" s="21">
        <v>1.2674000000000001</v>
      </c>
      <c r="C2401" s="16">
        <f t="shared" si="43"/>
        <v>1.2674000000000001</v>
      </c>
      <c r="E2401" s="6">
        <f t="shared" si="42"/>
        <v>1.2674000000000001</v>
      </c>
    </row>
    <row r="2402" spans="1:5" ht="15.75" thickBot="1">
      <c r="A2402" s="20">
        <v>39881</v>
      </c>
      <c r="B2402" s="19">
        <v>1.2636000000000001</v>
      </c>
      <c r="C2402" s="16">
        <f t="shared" si="43"/>
        <v>1.2636000000000001</v>
      </c>
      <c r="E2402" s="6">
        <f t="shared" si="42"/>
        <v>1.2636000000000001</v>
      </c>
    </row>
    <row r="2403" spans="1:5" ht="15.75" thickBot="1">
      <c r="A2403" s="22">
        <v>39882</v>
      </c>
      <c r="B2403" s="21">
        <v>1.2751999999999999</v>
      </c>
      <c r="C2403" s="16">
        <f t="shared" si="43"/>
        <v>1.2751999999999999</v>
      </c>
      <c r="E2403" s="6">
        <f t="shared" si="42"/>
        <v>1.2751999999999999</v>
      </c>
    </row>
    <row r="2404" spans="1:5" ht="15.75" thickBot="1">
      <c r="A2404" s="20">
        <v>39883</v>
      </c>
      <c r="B2404" s="19">
        <v>1.2774000000000001</v>
      </c>
      <c r="C2404" s="16">
        <f t="shared" si="43"/>
        <v>1.2774000000000001</v>
      </c>
      <c r="E2404" s="6">
        <f t="shared" si="42"/>
        <v>1.2774000000000001</v>
      </c>
    </row>
    <row r="2405" spans="1:5" ht="15.75" thickBot="1">
      <c r="A2405" s="22">
        <v>39884</v>
      </c>
      <c r="B2405" s="21">
        <v>1.2799</v>
      </c>
      <c r="C2405" s="16">
        <f t="shared" si="43"/>
        <v>1.2799</v>
      </c>
      <c r="E2405" s="6">
        <f t="shared" si="42"/>
        <v>1.2799</v>
      </c>
    </row>
    <row r="2406" spans="1:5" ht="15.75" thickBot="1">
      <c r="A2406" s="20">
        <v>39885</v>
      </c>
      <c r="B2406" s="19">
        <v>1.2890999999999999</v>
      </c>
      <c r="C2406" s="16">
        <f t="shared" si="43"/>
        <v>1.2890999999999999</v>
      </c>
      <c r="E2406" s="6">
        <f t="shared" si="42"/>
        <v>1.2890999999999999</v>
      </c>
    </row>
    <row r="2407" spans="1:5" ht="15.75" thickBot="1">
      <c r="A2407" s="22">
        <v>39888</v>
      </c>
      <c r="B2407" s="21">
        <v>1.2997000000000001</v>
      </c>
      <c r="C2407" s="16">
        <f t="shared" si="43"/>
        <v>1.2997000000000001</v>
      </c>
      <c r="E2407" s="6">
        <f t="shared" si="42"/>
        <v>1.2997000000000001</v>
      </c>
    </row>
    <row r="2408" spans="1:5" ht="15.75" thickBot="1">
      <c r="A2408" s="20">
        <v>39889</v>
      </c>
      <c r="B2408" s="19">
        <v>1.2971999999999999</v>
      </c>
      <c r="C2408" s="16">
        <f t="shared" si="43"/>
        <v>1.2971999999999999</v>
      </c>
      <c r="E2408" s="6">
        <f t="shared" si="42"/>
        <v>1.2971999999999999</v>
      </c>
    </row>
    <row r="2409" spans="1:5" ht="15.75" thickBot="1">
      <c r="A2409" s="22">
        <v>39890</v>
      </c>
      <c r="B2409" s="21">
        <v>1.3109999999999999</v>
      </c>
      <c r="C2409" s="16">
        <f t="shared" si="43"/>
        <v>1.3109999999999999</v>
      </c>
      <c r="E2409" s="6">
        <f t="shared" si="42"/>
        <v>1.3109999999999999</v>
      </c>
    </row>
    <row r="2410" spans="1:5" ht="15.75" thickBot="1">
      <c r="A2410" s="20">
        <v>39891</v>
      </c>
      <c r="B2410" s="19">
        <v>1.373</v>
      </c>
      <c r="C2410" s="16">
        <f t="shared" si="43"/>
        <v>1.373</v>
      </c>
      <c r="E2410" s="6">
        <f t="shared" si="42"/>
        <v>1.373</v>
      </c>
    </row>
    <row r="2411" spans="1:5" ht="15.75" thickBot="1">
      <c r="A2411" s="22">
        <v>39892</v>
      </c>
      <c r="B2411" s="21">
        <v>1.3566</v>
      </c>
      <c r="C2411" s="16">
        <f t="shared" si="43"/>
        <v>1.3566</v>
      </c>
      <c r="E2411" s="6">
        <f t="shared" si="42"/>
        <v>1.3566</v>
      </c>
    </row>
    <row r="2412" spans="1:5" ht="15.75" thickBot="1">
      <c r="A2412" s="20">
        <v>39895</v>
      </c>
      <c r="B2412" s="19">
        <v>1.3569</v>
      </c>
      <c r="C2412" s="16">
        <f t="shared" si="43"/>
        <v>1.3569</v>
      </c>
      <c r="E2412" s="6">
        <f t="shared" si="42"/>
        <v>1.3569</v>
      </c>
    </row>
    <row r="2413" spans="1:5" ht="15.75" thickBot="1">
      <c r="A2413" s="22">
        <v>39896</v>
      </c>
      <c r="B2413" s="21">
        <v>1.3524</v>
      </c>
      <c r="C2413" s="16">
        <f t="shared" si="43"/>
        <v>1.3524</v>
      </c>
      <c r="E2413" s="6">
        <f t="shared" si="42"/>
        <v>1.3524</v>
      </c>
    </row>
    <row r="2414" spans="1:5" ht="15.75" thickBot="1">
      <c r="A2414" s="20">
        <v>39897</v>
      </c>
      <c r="B2414" s="19">
        <v>1.3539000000000001</v>
      </c>
      <c r="C2414" s="16">
        <f t="shared" si="43"/>
        <v>1.3539000000000001</v>
      </c>
      <c r="E2414" s="6">
        <f t="shared" si="42"/>
        <v>1.3539000000000001</v>
      </c>
    </row>
    <row r="2415" spans="1:5" ht="15.75" thickBot="1">
      <c r="A2415" s="22">
        <v>39898</v>
      </c>
      <c r="B2415" s="21">
        <v>1.3560000000000001</v>
      </c>
      <c r="C2415" s="16">
        <f t="shared" si="43"/>
        <v>1.3560000000000001</v>
      </c>
      <c r="E2415" s="6">
        <f t="shared" si="42"/>
        <v>1.3560000000000001</v>
      </c>
    </row>
    <row r="2416" spans="1:5" ht="15.75" thickBot="1">
      <c r="A2416" s="20">
        <v>39899</v>
      </c>
      <c r="B2416" s="19">
        <v>1.3306</v>
      </c>
      <c r="C2416" s="16">
        <f t="shared" si="43"/>
        <v>1.3306</v>
      </c>
      <c r="E2416" s="6">
        <f t="shared" si="42"/>
        <v>1.3306</v>
      </c>
    </row>
    <row r="2417" spans="1:5" ht="15.75" thickBot="1">
      <c r="A2417" s="22">
        <v>39902</v>
      </c>
      <c r="B2417" s="21">
        <v>1.3146</v>
      </c>
      <c r="C2417" s="16">
        <f t="shared" si="43"/>
        <v>1.3146</v>
      </c>
      <c r="E2417" s="6">
        <f t="shared" si="42"/>
        <v>1.3146</v>
      </c>
    </row>
    <row r="2418" spans="1:5" ht="15.75" thickBot="1">
      <c r="A2418" s="20">
        <v>39903</v>
      </c>
      <c r="B2418" s="19">
        <v>1.3261000000000001</v>
      </c>
      <c r="C2418" s="16">
        <f t="shared" si="43"/>
        <v>1.3261000000000001</v>
      </c>
      <c r="E2418" s="6">
        <f t="shared" si="42"/>
        <v>1.3261000000000001</v>
      </c>
    </row>
    <row r="2419" spans="1:5" ht="15.75" thickBot="1">
      <c r="A2419" s="22">
        <v>39904</v>
      </c>
      <c r="B2419" s="21">
        <v>1.3223</v>
      </c>
      <c r="C2419" s="16">
        <f t="shared" si="43"/>
        <v>1.3223</v>
      </c>
      <c r="E2419" s="6">
        <f t="shared" ref="E2419:E2482" si="44">C2419</f>
        <v>1.3223</v>
      </c>
    </row>
    <row r="2420" spans="1:5" ht="15.75" thickBot="1">
      <c r="A2420" s="20">
        <v>39905</v>
      </c>
      <c r="B2420" s="19">
        <v>1.3458000000000001</v>
      </c>
      <c r="C2420" s="16">
        <f t="shared" si="43"/>
        <v>1.3458000000000001</v>
      </c>
      <c r="E2420" s="6">
        <f t="shared" si="44"/>
        <v>1.3458000000000001</v>
      </c>
    </row>
    <row r="2421" spans="1:5" ht="15.75" thickBot="1">
      <c r="A2421" s="22">
        <v>39906</v>
      </c>
      <c r="B2421" s="21">
        <v>1.3447</v>
      </c>
      <c r="C2421" s="16">
        <f t="shared" si="43"/>
        <v>1.3447</v>
      </c>
      <c r="E2421" s="6">
        <f t="shared" si="44"/>
        <v>1.3447</v>
      </c>
    </row>
    <row r="2422" spans="1:5" ht="15.75" thickBot="1">
      <c r="A2422" s="20">
        <v>39909</v>
      </c>
      <c r="B2422" s="19">
        <v>1.3363</v>
      </c>
      <c r="C2422" s="16">
        <f t="shared" si="43"/>
        <v>1.3363</v>
      </c>
      <c r="E2422" s="6">
        <f t="shared" si="44"/>
        <v>1.3363</v>
      </c>
    </row>
    <row r="2423" spans="1:5" ht="15.75" thickBot="1">
      <c r="A2423" s="22">
        <v>39910</v>
      </c>
      <c r="B2423" s="21">
        <v>1.3282</v>
      </c>
      <c r="C2423" s="16">
        <f t="shared" si="43"/>
        <v>1.3282</v>
      </c>
      <c r="E2423" s="6">
        <f t="shared" si="44"/>
        <v>1.3282</v>
      </c>
    </row>
    <row r="2424" spans="1:5" ht="15.75" thickBot="1">
      <c r="A2424" s="20">
        <v>39911</v>
      </c>
      <c r="B2424" s="19">
        <v>1.3288</v>
      </c>
      <c r="C2424" s="16">
        <f t="shared" si="43"/>
        <v>1.3288</v>
      </c>
      <c r="E2424" s="6">
        <f t="shared" si="44"/>
        <v>1.3288</v>
      </c>
    </row>
    <row r="2425" spans="1:5" ht="15.75" thickBot="1">
      <c r="A2425" s="22">
        <v>39912</v>
      </c>
      <c r="B2425" s="21">
        <v>1.3149</v>
      </c>
      <c r="C2425" s="16">
        <f t="shared" si="43"/>
        <v>1.3149</v>
      </c>
      <c r="E2425" s="6">
        <f t="shared" si="44"/>
        <v>1.3149</v>
      </c>
    </row>
    <row r="2426" spans="1:5" ht="15.75" thickBot="1">
      <c r="A2426" s="20">
        <v>39913</v>
      </c>
      <c r="B2426" s="19">
        <v>1.3143</v>
      </c>
      <c r="C2426" s="16">
        <f t="shared" si="43"/>
        <v>1.3143</v>
      </c>
      <c r="E2426" s="6">
        <f t="shared" si="44"/>
        <v>1.3143</v>
      </c>
    </row>
    <row r="2427" spans="1:5" ht="15.75" thickBot="1">
      <c r="A2427" s="22">
        <v>39916</v>
      </c>
      <c r="B2427" s="21">
        <v>1.3353999999999999</v>
      </c>
      <c r="C2427" s="16">
        <f t="shared" si="43"/>
        <v>1.3353999999999999</v>
      </c>
      <c r="E2427" s="6">
        <f t="shared" si="44"/>
        <v>1.3353999999999999</v>
      </c>
    </row>
    <row r="2428" spans="1:5" ht="15.75" thickBot="1">
      <c r="A2428" s="20">
        <v>39917</v>
      </c>
      <c r="B2428" s="19">
        <v>1.3277000000000001</v>
      </c>
      <c r="C2428" s="16">
        <f t="shared" si="43"/>
        <v>1.3277000000000001</v>
      </c>
      <c r="E2428" s="6">
        <f t="shared" si="44"/>
        <v>1.3277000000000001</v>
      </c>
    </row>
    <row r="2429" spans="1:5" ht="15.75" thickBot="1">
      <c r="A2429" s="22">
        <v>39918</v>
      </c>
      <c r="B2429" s="21">
        <v>1.3182</v>
      </c>
      <c r="C2429" s="16">
        <f t="shared" si="43"/>
        <v>1.3182</v>
      </c>
      <c r="E2429" s="6">
        <f t="shared" si="44"/>
        <v>1.3182</v>
      </c>
    </row>
    <row r="2430" spans="1:5" ht="15.75" thickBot="1">
      <c r="A2430" s="20">
        <v>39919</v>
      </c>
      <c r="B2430" s="19">
        <v>1.3197000000000001</v>
      </c>
      <c r="C2430" s="16">
        <f t="shared" si="43"/>
        <v>1.3197000000000001</v>
      </c>
      <c r="E2430" s="6">
        <f t="shared" si="44"/>
        <v>1.3197000000000001</v>
      </c>
    </row>
    <row r="2431" spans="1:5" ht="15.75" thickBot="1">
      <c r="A2431" s="22">
        <v>39920</v>
      </c>
      <c r="B2431" s="21">
        <v>1.3029999999999999</v>
      </c>
      <c r="C2431" s="16">
        <f t="shared" si="43"/>
        <v>1.3029999999999999</v>
      </c>
      <c r="E2431" s="6">
        <f t="shared" si="44"/>
        <v>1.3029999999999999</v>
      </c>
    </row>
    <row r="2432" spans="1:5" ht="15.75" thickBot="1">
      <c r="A2432" s="20">
        <v>39923</v>
      </c>
      <c r="B2432" s="19">
        <v>1.2903</v>
      </c>
      <c r="C2432" s="16">
        <f t="shared" si="43"/>
        <v>1.2903</v>
      </c>
      <c r="E2432" s="6">
        <f t="shared" si="44"/>
        <v>1.2903</v>
      </c>
    </row>
    <row r="2433" spans="1:5" ht="15.75" thickBot="1">
      <c r="A2433" s="22">
        <v>39924</v>
      </c>
      <c r="B2433" s="21">
        <v>1.2978000000000001</v>
      </c>
      <c r="C2433" s="16">
        <f t="shared" si="43"/>
        <v>1.2978000000000001</v>
      </c>
      <c r="E2433" s="6">
        <f t="shared" si="44"/>
        <v>1.2978000000000001</v>
      </c>
    </row>
    <row r="2434" spans="1:5" ht="15.75" thickBot="1">
      <c r="A2434" s="20">
        <v>39925</v>
      </c>
      <c r="B2434" s="19">
        <v>1.3011999999999999</v>
      </c>
      <c r="C2434" s="16">
        <f t="shared" si="43"/>
        <v>1.3011999999999999</v>
      </c>
      <c r="E2434" s="6">
        <f t="shared" si="44"/>
        <v>1.3011999999999999</v>
      </c>
    </row>
    <row r="2435" spans="1:5" ht="15.75" thickBot="1">
      <c r="A2435" s="22">
        <v>39926</v>
      </c>
      <c r="B2435" s="21">
        <v>1.3048</v>
      </c>
      <c r="C2435" s="16">
        <f t="shared" si="43"/>
        <v>1.3048</v>
      </c>
      <c r="E2435" s="6">
        <f t="shared" si="44"/>
        <v>1.3048</v>
      </c>
    </row>
    <row r="2436" spans="1:5" ht="15.75" thickBot="1">
      <c r="A2436" s="20">
        <v>39927</v>
      </c>
      <c r="B2436" s="19">
        <v>1.3277000000000001</v>
      </c>
      <c r="C2436" s="16">
        <f t="shared" si="43"/>
        <v>1.3277000000000001</v>
      </c>
      <c r="E2436" s="6">
        <f t="shared" si="44"/>
        <v>1.3277000000000001</v>
      </c>
    </row>
    <row r="2437" spans="1:5" ht="15.75" thickBot="1">
      <c r="A2437" s="22">
        <v>39930</v>
      </c>
      <c r="B2437" s="21">
        <v>1.3136000000000001</v>
      </c>
      <c r="C2437" s="16">
        <f t="shared" si="43"/>
        <v>1.3136000000000001</v>
      </c>
      <c r="E2437" s="6">
        <f t="shared" si="44"/>
        <v>1.3136000000000001</v>
      </c>
    </row>
    <row r="2438" spans="1:5" ht="15.75" thickBot="1">
      <c r="A2438" s="20">
        <v>39931</v>
      </c>
      <c r="B2438" s="19">
        <v>1.3061</v>
      </c>
      <c r="C2438" s="16">
        <f t="shared" si="43"/>
        <v>1.3061</v>
      </c>
      <c r="E2438" s="6">
        <f t="shared" si="44"/>
        <v>1.3061</v>
      </c>
    </row>
    <row r="2439" spans="1:5" ht="15.75" thickBot="1">
      <c r="A2439" s="22">
        <v>39932</v>
      </c>
      <c r="B2439" s="21">
        <v>1.3324</v>
      </c>
      <c r="C2439" s="16">
        <f t="shared" ref="C2439:C2502" si="45">IF(ISNUMBER(B2439),B2439,"")</f>
        <v>1.3324</v>
      </c>
      <c r="E2439" s="6">
        <f t="shared" si="44"/>
        <v>1.3324</v>
      </c>
    </row>
    <row r="2440" spans="1:5" ht="15.75" thickBot="1">
      <c r="A2440" s="20">
        <v>39933</v>
      </c>
      <c r="B2440" s="19">
        <v>1.3244</v>
      </c>
      <c r="C2440" s="16">
        <f t="shared" si="45"/>
        <v>1.3244</v>
      </c>
      <c r="E2440" s="6">
        <f t="shared" si="44"/>
        <v>1.3244</v>
      </c>
    </row>
    <row r="2441" spans="1:5" ht="15.75" thickBot="1">
      <c r="A2441" s="24" t="s">
        <v>295</v>
      </c>
      <c r="B2441" s="21">
        <v>1.3267</v>
      </c>
      <c r="C2441" s="16">
        <f t="shared" si="45"/>
        <v>1.3267</v>
      </c>
      <c r="E2441" s="6">
        <f t="shared" si="44"/>
        <v>1.3267</v>
      </c>
    </row>
    <row r="2442" spans="1:5" ht="15.75" thickBot="1">
      <c r="A2442" s="23" t="s">
        <v>294</v>
      </c>
      <c r="B2442" s="19">
        <v>1.3365</v>
      </c>
      <c r="C2442" s="16">
        <f t="shared" si="45"/>
        <v>1.3365</v>
      </c>
      <c r="E2442" s="6">
        <f t="shared" si="44"/>
        <v>1.3365</v>
      </c>
    </row>
    <row r="2443" spans="1:5" ht="15.75" thickBot="1">
      <c r="A2443" s="24" t="s">
        <v>293</v>
      </c>
      <c r="B2443" s="21">
        <v>1.3374999999999999</v>
      </c>
      <c r="C2443" s="16">
        <f t="shared" si="45"/>
        <v>1.3374999999999999</v>
      </c>
      <c r="E2443" s="6">
        <f t="shared" si="44"/>
        <v>1.3374999999999999</v>
      </c>
    </row>
    <row r="2444" spans="1:5" ht="15.75" thickBot="1">
      <c r="A2444" s="23" t="s">
        <v>292</v>
      </c>
      <c r="B2444" s="19">
        <v>1.3312999999999999</v>
      </c>
      <c r="C2444" s="16">
        <f t="shared" si="45"/>
        <v>1.3312999999999999</v>
      </c>
      <c r="E2444" s="6">
        <f t="shared" si="44"/>
        <v>1.3312999999999999</v>
      </c>
    </row>
    <row r="2445" spans="1:5" ht="15.75" thickBot="1">
      <c r="A2445" s="24" t="s">
        <v>291</v>
      </c>
      <c r="B2445" s="21">
        <v>1.3411</v>
      </c>
      <c r="C2445" s="16">
        <f t="shared" si="45"/>
        <v>1.3411</v>
      </c>
      <c r="E2445" s="6">
        <f t="shared" si="44"/>
        <v>1.3411</v>
      </c>
    </row>
    <row r="2446" spans="1:5" ht="15.75" thickBot="1">
      <c r="A2446" s="23" t="s">
        <v>290</v>
      </c>
      <c r="B2446" s="19">
        <v>1.3493999999999999</v>
      </c>
      <c r="C2446" s="16">
        <f t="shared" si="45"/>
        <v>1.3493999999999999</v>
      </c>
      <c r="E2446" s="6">
        <f t="shared" si="44"/>
        <v>1.3493999999999999</v>
      </c>
    </row>
    <row r="2447" spans="1:5" ht="15.75" thickBot="1">
      <c r="A2447" s="24" t="s">
        <v>289</v>
      </c>
      <c r="B2447" s="21">
        <v>1.3620000000000001</v>
      </c>
      <c r="C2447" s="16">
        <f t="shared" si="45"/>
        <v>1.3620000000000001</v>
      </c>
      <c r="E2447" s="6">
        <f t="shared" si="44"/>
        <v>1.3620000000000001</v>
      </c>
    </row>
    <row r="2448" spans="1:5" ht="15.75" thickBot="1">
      <c r="A2448" s="23" t="s">
        <v>288</v>
      </c>
      <c r="B2448" s="19">
        <v>1.3637999999999999</v>
      </c>
      <c r="C2448" s="16">
        <f t="shared" si="45"/>
        <v>1.3637999999999999</v>
      </c>
      <c r="E2448" s="6">
        <f t="shared" si="44"/>
        <v>1.3637999999999999</v>
      </c>
    </row>
    <row r="2449" spans="1:5" ht="15.75" thickBot="1">
      <c r="A2449" s="24" t="s">
        <v>287</v>
      </c>
      <c r="B2449" s="21">
        <v>1.3612</v>
      </c>
      <c r="C2449" s="16">
        <f t="shared" si="45"/>
        <v>1.3612</v>
      </c>
      <c r="E2449" s="6">
        <f t="shared" si="44"/>
        <v>1.3612</v>
      </c>
    </row>
    <row r="2450" spans="1:5" ht="15.75" thickBot="1">
      <c r="A2450" s="23" t="s">
        <v>286</v>
      </c>
      <c r="B2450" s="19">
        <v>1.3608</v>
      </c>
      <c r="C2450" s="16">
        <f t="shared" si="45"/>
        <v>1.3608</v>
      </c>
      <c r="E2450" s="6">
        <f t="shared" si="44"/>
        <v>1.3608</v>
      </c>
    </row>
    <row r="2451" spans="1:5" ht="15.75" thickBot="1">
      <c r="A2451" s="24" t="s">
        <v>285</v>
      </c>
      <c r="B2451" s="21">
        <v>1.3539000000000001</v>
      </c>
      <c r="C2451" s="16">
        <f t="shared" si="45"/>
        <v>1.3539000000000001</v>
      </c>
      <c r="E2451" s="6">
        <f t="shared" si="44"/>
        <v>1.3539000000000001</v>
      </c>
    </row>
    <row r="2452" spans="1:5" ht="15.75" thickBot="1">
      <c r="A2452" s="23" t="s">
        <v>284</v>
      </c>
      <c r="B2452" s="19">
        <v>1.3503000000000001</v>
      </c>
      <c r="C2452" s="16">
        <f t="shared" si="45"/>
        <v>1.3503000000000001</v>
      </c>
      <c r="E2452" s="6">
        <f t="shared" si="44"/>
        <v>1.3503000000000001</v>
      </c>
    </row>
    <row r="2453" spans="1:5" ht="15.75" thickBot="1">
      <c r="A2453" s="24" t="s">
        <v>283</v>
      </c>
      <c r="B2453" s="21">
        <v>1.3608</v>
      </c>
      <c r="C2453" s="16">
        <f t="shared" si="45"/>
        <v>1.3608</v>
      </c>
      <c r="E2453" s="6">
        <f t="shared" si="44"/>
        <v>1.3608</v>
      </c>
    </row>
    <row r="2454" spans="1:5" ht="15.75" thickBot="1">
      <c r="A2454" s="23" t="s">
        <v>282</v>
      </c>
      <c r="B2454" s="19">
        <v>1.3765000000000001</v>
      </c>
      <c r="C2454" s="16">
        <f t="shared" si="45"/>
        <v>1.3765000000000001</v>
      </c>
      <c r="E2454" s="6">
        <f t="shared" si="44"/>
        <v>1.3765000000000001</v>
      </c>
    </row>
    <row r="2455" spans="1:5" ht="15.75" thickBot="1">
      <c r="A2455" s="24" t="s">
        <v>281</v>
      </c>
      <c r="B2455" s="21">
        <v>1.3804000000000001</v>
      </c>
      <c r="C2455" s="16">
        <f t="shared" si="45"/>
        <v>1.3804000000000001</v>
      </c>
      <c r="E2455" s="6">
        <f t="shared" si="44"/>
        <v>1.3804000000000001</v>
      </c>
    </row>
    <row r="2456" spans="1:5" ht="15.75" thickBot="1">
      <c r="A2456" s="23" t="s">
        <v>280</v>
      </c>
      <c r="B2456" s="19">
        <v>1.4005000000000001</v>
      </c>
      <c r="C2456" s="16">
        <f t="shared" si="45"/>
        <v>1.4005000000000001</v>
      </c>
      <c r="E2456" s="6">
        <f t="shared" si="44"/>
        <v>1.4005000000000001</v>
      </c>
    </row>
    <row r="2457" spans="1:5" ht="15.75" thickBot="1">
      <c r="A2457" s="24" t="s">
        <v>279</v>
      </c>
      <c r="B2457" s="21" t="s">
        <v>53</v>
      </c>
      <c r="C2457" s="16" t="str">
        <f t="shared" si="45"/>
        <v/>
      </c>
      <c r="E2457" s="6" t="str">
        <f t="shared" si="44"/>
        <v/>
      </c>
    </row>
    <row r="2458" spans="1:5" ht="15.75" thickBot="1">
      <c r="A2458" s="23" t="s">
        <v>278</v>
      </c>
      <c r="B2458" s="19">
        <v>1.3992</v>
      </c>
      <c r="C2458" s="16">
        <f t="shared" si="45"/>
        <v>1.3992</v>
      </c>
      <c r="E2458" s="6">
        <f t="shared" si="44"/>
        <v>1.3992</v>
      </c>
    </row>
    <row r="2459" spans="1:5" ht="15.75" thickBot="1">
      <c r="A2459" s="24" t="s">
        <v>277</v>
      </c>
      <c r="B2459" s="21">
        <v>1.3924000000000001</v>
      </c>
      <c r="C2459" s="16">
        <f t="shared" si="45"/>
        <v>1.3924000000000001</v>
      </c>
      <c r="E2459" s="6">
        <f t="shared" si="44"/>
        <v>1.3924000000000001</v>
      </c>
    </row>
    <row r="2460" spans="1:5" ht="15.75" thickBot="1">
      <c r="A2460" s="23" t="s">
        <v>276</v>
      </c>
      <c r="B2460" s="19">
        <v>1.3948</v>
      </c>
      <c r="C2460" s="16">
        <f t="shared" si="45"/>
        <v>1.3948</v>
      </c>
      <c r="E2460" s="6">
        <f t="shared" si="44"/>
        <v>1.3948</v>
      </c>
    </row>
    <row r="2461" spans="1:5" ht="15.75" thickBot="1">
      <c r="A2461" s="24" t="s">
        <v>275</v>
      </c>
      <c r="B2461" s="21">
        <v>1.4126000000000001</v>
      </c>
      <c r="C2461" s="16">
        <f t="shared" si="45"/>
        <v>1.4126000000000001</v>
      </c>
      <c r="E2461" s="6">
        <f t="shared" si="44"/>
        <v>1.4126000000000001</v>
      </c>
    </row>
    <row r="2462" spans="1:5" ht="15.75" thickBot="1">
      <c r="A2462" s="20">
        <v>39965</v>
      </c>
      <c r="B2462" s="19">
        <v>1.4192</v>
      </c>
      <c r="C2462" s="16">
        <f t="shared" si="45"/>
        <v>1.4192</v>
      </c>
      <c r="E2462" s="6">
        <f t="shared" si="44"/>
        <v>1.4192</v>
      </c>
    </row>
    <row r="2463" spans="1:5" ht="15.75" thickBot="1">
      <c r="A2463" s="22">
        <v>39966</v>
      </c>
      <c r="B2463" s="21">
        <v>1.427</v>
      </c>
      <c r="C2463" s="16">
        <f t="shared" si="45"/>
        <v>1.427</v>
      </c>
      <c r="E2463" s="6">
        <f t="shared" si="44"/>
        <v>1.427</v>
      </c>
    </row>
    <row r="2464" spans="1:5" ht="15.75" thickBot="1">
      <c r="A2464" s="20">
        <v>39967</v>
      </c>
      <c r="B2464" s="19">
        <v>1.4194</v>
      </c>
      <c r="C2464" s="16">
        <f t="shared" si="45"/>
        <v>1.4194</v>
      </c>
      <c r="E2464" s="6">
        <f t="shared" si="44"/>
        <v>1.4194</v>
      </c>
    </row>
    <row r="2465" spans="1:5" ht="15.75" thickBot="1">
      <c r="A2465" s="22">
        <v>39968</v>
      </c>
      <c r="B2465" s="21">
        <v>1.4187000000000001</v>
      </c>
      <c r="C2465" s="16">
        <f t="shared" si="45"/>
        <v>1.4187000000000001</v>
      </c>
      <c r="E2465" s="6">
        <f t="shared" si="44"/>
        <v>1.4187000000000001</v>
      </c>
    </row>
    <row r="2466" spans="1:5" ht="15.75" thickBot="1">
      <c r="A2466" s="20">
        <v>39969</v>
      </c>
      <c r="B2466" s="19">
        <v>1.399</v>
      </c>
      <c r="C2466" s="16">
        <f t="shared" si="45"/>
        <v>1.399</v>
      </c>
      <c r="E2466" s="6">
        <f t="shared" si="44"/>
        <v>1.399</v>
      </c>
    </row>
    <row r="2467" spans="1:5" ht="15.75" thickBot="1">
      <c r="A2467" s="22">
        <v>39972</v>
      </c>
      <c r="B2467" s="21">
        <v>1.3884000000000001</v>
      </c>
      <c r="C2467" s="16">
        <f t="shared" si="45"/>
        <v>1.3884000000000001</v>
      </c>
      <c r="E2467" s="6">
        <f t="shared" si="44"/>
        <v>1.3884000000000001</v>
      </c>
    </row>
    <row r="2468" spans="1:5" ht="15.75" thickBot="1">
      <c r="A2468" s="20">
        <v>39973</v>
      </c>
      <c r="B2468" s="19">
        <v>1.4014</v>
      </c>
      <c r="C2468" s="16">
        <f t="shared" si="45"/>
        <v>1.4014</v>
      </c>
      <c r="E2468" s="6">
        <f t="shared" si="44"/>
        <v>1.4014</v>
      </c>
    </row>
    <row r="2469" spans="1:5" ht="15.75" thickBot="1">
      <c r="A2469" s="22">
        <v>39974</v>
      </c>
      <c r="B2469" s="21">
        <v>1.3983000000000001</v>
      </c>
      <c r="C2469" s="16">
        <f t="shared" si="45"/>
        <v>1.3983000000000001</v>
      </c>
      <c r="E2469" s="6">
        <f t="shared" si="44"/>
        <v>1.3983000000000001</v>
      </c>
    </row>
    <row r="2470" spans="1:5" ht="15.75" thickBot="1">
      <c r="A2470" s="20">
        <v>39975</v>
      </c>
      <c r="B2470" s="19">
        <v>1.4093</v>
      </c>
      <c r="C2470" s="16">
        <f t="shared" si="45"/>
        <v>1.4093</v>
      </c>
      <c r="E2470" s="6">
        <f t="shared" si="44"/>
        <v>1.4093</v>
      </c>
    </row>
    <row r="2471" spans="1:5" ht="15.75" thickBot="1">
      <c r="A2471" s="22">
        <v>39976</v>
      </c>
      <c r="B2471" s="21">
        <v>1.4039999999999999</v>
      </c>
      <c r="C2471" s="16">
        <f t="shared" si="45"/>
        <v>1.4039999999999999</v>
      </c>
      <c r="E2471" s="6">
        <f t="shared" si="44"/>
        <v>1.4039999999999999</v>
      </c>
    </row>
    <row r="2472" spans="1:5" ht="15.75" thickBot="1">
      <c r="A2472" s="20">
        <v>39979</v>
      </c>
      <c r="B2472" s="19">
        <v>1.3784000000000001</v>
      </c>
      <c r="C2472" s="16">
        <f t="shared" si="45"/>
        <v>1.3784000000000001</v>
      </c>
      <c r="E2472" s="6">
        <f t="shared" si="44"/>
        <v>1.3784000000000001</v>
      </c>
    </row>
    <row r="2473" spans="1:5" ht="15.75" thickBot="1">
      <c r="A2473" s="22">
        <v>39980</v>
      </c>
      <c r="B2473" s="21">
        <v>1.3877999999999999</v>
      </c>
      <c r="C2473" s="16">
        <f t="shared" si="45"/>
        <v>1.3877999999999999</v>
      </c>
      <c r="E2473" s="6">
        <f t="shared" si="44"/>
        <v>1.3877999999999999</v>
      </c>
    </row>
    <row r="2474" spans="1:5" ht="15.75" thickBot="1">
      <c r="A2474" s="20">
        <v>39981</v>
      </c>
      <c r="B2474" s="19">
        <v>1.385</v>
      </c>
      <c r="C2474" s="16">
        <f t="shared" si="45"/>
        <v>1.385</v>
      </c>
      <c r="E2474" s="6">
        <f t="shared" si="44"/>
        <v>1.385</v>
      </c>
    </row>
    <row r="2475" spans="1:5" ht="15.75" thickBot="1">
      <c r="A2475" s="22">
        <v>39982</v>
      </c>
      <c r="B2475" s="21">
        <v>1.3977999999999999</v>
      </c>
      <c r="C2475" s="16">
        <f t="shared" si="45"/>
        <v>1.3977999999999999</v>
      </c>
      <c r="E2475" s="6">
        <f t="shared" si="44"/>
        <v>1.3977999999999999</v>
      </c>
    </row>
    <row r="2476" spans="1:5" ht="15.75" thickBot="1">
      <c r="A2476" s="20">
        <v>39983</v>
      </c>
      <c r="B2476" s="19">
        <v>1.3997999999999999</v>
      </c>
      <c r="C2476" s="16">
        <f t="shared" si="45"/>
        <v>1.3997999999999999</v>
      </c>
      <c r="E2476" s="6">
        <f t="shared" si="44"/>
        <v>1.3997999999999999</v>
      </c>
    </row>
    <row r="2477" spans="1:5" ht="15.75" thickBot="1">
      <c r="A2477" s="22">
        <v>39986</v>
      </c>
      <c r="B2477" s="21">
        <v>1.3846000000000001</v>
      </c>
      <c r="C2477" s="16">
        <f t="shared" si="45"/>
        <v>1.3846000000000001</v>
      </c>
      <c r="E2477" s="6">
        <f t="shared" si="44"/>
        <v>1.3846000000000001</v>
      </c>
    </row>
    <row r="2478" spans="1:5" ht="15.75" thickBot="1">
      <c r="A2478" s="20">
        <v>39987</v>
      </c>
      <c r="B2478" s="19">
        <v>1.4035</v>
      </c>
      <c r="C2478" s="16">
        <f t="shared" si="45"/>
        <v>1.4035</v>
      </c>
      <c r="E2478" s="6">
        <f t="shared" si="44"/>
        <v>1.4035</v>
      </c>
    </row>
    <row r="2479" spans="1:5" ht="15.75" thickBot="1">
      <c r="A2479" s="22">
        <v>39988</v>
      </c>
      <c r="B2479" s="21">
        <v>1.4015</v>
      </c>
      <c r="C2479" s="16">
        <f t="shared" si="45"/>
        <v>1.4015</v>
      </c>
      <c r="E2479" s="6">
        <f t="shared" si="44"/>
        <v>1.4015</v>
      </c>
    </row>
    <row r="2480" spans="1:5" ht="15.75" thickBot="1">
      <c r="A2480" s="20">
        <v>39989</v>
      </c>
      <c r="B2480" s="19">
        <v>1.3953</v>
      </c>
      <c r="C2480" s="16">
        <f t="shared" si="45"/>
        <v>1.3953</v>
      </c>
      <c r="E2480" s="6">
        <f t="shared" si="44"/>
        <v>1.3953</v>
      </c>
    </row>
    <row r="2481" spans="1:5" ht="15.75" thickBot="1">
      <c r="A2481" s="22">
        <v>39990</v>
      </c>
      <c r="B2481" s="21">
        <v>1.4056</v>
      </c>
      <c r="C2481" s="16">
        <f t="shared" si="45"/>
        <v>1.4056</v>
      </c>
      <c r="E2481" s="6">
        <f t="shared" si="44"/>
        <v>1.4056</v>
      </c>
    </row>
    <row r="2482" spans="1:5" ht="15.75" thickBot="1">
      <c r="A2482" s="20">
        <v>39993</v>
      </c>
      <c r="B2482" s="19">
        <v>1.4057999999999999</v>
      </c>
      <c r="C2482" s="16">
        <f t="shared" si="45"/>
        <v>1.4057999999999999</v>
      </c>
      <c r="E2482" s="6">
        <f t="shared" si="44"/>
        <v>1.4057999999999999</v>
      </c>
    </row>
    <row r="2483" spans="1:5" ht="15.75" thickBot="1">
      <c r="A2483" s="22">
        <v>39994</v>
      </c>
      <c r="B2483" s="21">
        <v>1.4019999999999999</v>
      </c>
      <c r="C2483" s="16">
        <f t="shared" si="45"/>
        <v>1.4019999999999999</v>
      </c>
      <c r="E2483" s="6">
        <f t="shared" ref="E2483:E2546" si="46">C2483</f>
        <v>1.4019999999999999</v>
      </c>
    </row>
    <row r="2484" spans="1:5" ht="15.75" thickBot="1">
      <c r="A2484" s="20">
        <v>39995</v>
      </c>
      <c r="B2484" s="19">
        <v>1.4186000000000001</v>
      </c>
      <c r="C2484" s="16">
        <f t="shared" si="45"/>
        <v>1.4186000000000001</v>
      </c>
      <c r="E2484" s="6">
        <f t="shared" si="46"/>
        <v>1.4186000000000001</v>
      </c>
    </row>
    <row r="2485" spans="1:5" ht="15.75" thickBot="1">
      <c r="A2485" s="22">
        <v>39996</v>
      </c>
      <c r="B2485" s="21">
        <v>1.4017999999999999</v>
      </c>
      <c r="C2485" s="16">
        <f t="shared" si="45"/>
        <v>1.4017999999999999</v>
      </c>
      <c r="E2485" s="6">
        <f t="shared" si="46"/>
        <v>1.4017999999999999</v>
      </c>
    </row>
    <row r="2486" spans="1:5" ht="15.75" thickBot="1">
      <c r="A2486" s="20">
        <v>39997</v>
      </c>
      <c r="B2486" s="19">
        <v>1.3991</v>
      </c>
      <c r="C2486" s="16">
        <f t="shared" si="45"/>
        <v>1.3991</v>
      </c>
      <c r="E2486" s="6">
        <f t="shared" si="46"/>
        <v>1.3991</v>
      </c>
    </row>
    <row r="2487" spans="1:5" ht="15.75" thickBot="1">
      <c r="A2487" s="22">
        <v>40000</v>
      </c>
      <c r="B2487" s="21">
        <v>1.3937999999999999</v>
      </c>
      <c r="C2487" s="16">
        <f t="shared" si="45"/>
        <v>1.3937999999999999</v>
      </c>
      <c r="E2487" s="6">
        <f t="shared" si="46"/>
        <v>1.3937999999999999</v>
      </c>
    </row>
    <row r="2488" spans="1:5" ht="15.75" thickBot="1">
      <c r="A2488" s="20">
        <v>40001</v>
      </c>
      <c r="B2488" s="19">
        <v>1.3965000000000001</v>
      </c>
      <c r="C2488" s="16">
        <f t="shared" si="45"/>
        <v>1.3965000000000001</v>
      </c>
      <c r="E2488" s="6">
        <f t="shared" si="46"/>
        <v>1.3965000000000001</v>
      </c>
    </row>
    <row r="2489" spans="1:5" ht="15.75" thickBot="1">
      <c r="A2489" s="22">
        <v>40002</v>
      </c>
      <c r="B2489" s="21">
        <v>1.3852</v>
      </c>
      <c r="C2489" s="16">
        <f t="shared" si="45"/>
        <v>1.3852</v>
      </c>
      <c r="E2489" s="6">
        <f t="shared" si="46"/>
        <v>1.3852</v>
      </c>
    </row>
    <row r="2490" spans="1:5" ht="15.75" thickBot="1">
      <c r="A2490" s="20">
        <v>40003</v>
      </c>
      <c r="B2490" s="19">
        <v>1.4026000000000001</v>
      </c>
      <c r="C2490" s="16">
        <f t="shared" si="45"/>
        <v>1.4026000000000001</v>
      </c>
      <c r="E2490" s="6">
        <f t="shared" si="46"/>
        <v>1.4026000000000001</v>
      </c>
    </row>
    <row r="2491" spans="1:5" ht="15.75" thickBot="1">
      <c r="A2491" s="22">
        <v>40004</v>
      </c>
      <c r="B2491" s="21">
        <v>1.3926000000000001</v>
      </c>
      <c r="C2491" s="16">
        <f t="shared" si="45"/>
        <v>1.3926000000000001</v>
      </c>
      <c r="E2491" s="6">
        <f t="shared" si="46"/>
        <v>1.3926000000000001</v>
      </c>
    </row>
    <row r="2492" spans="1:5" ht="15.75" thickBot="1">
      <c r="A2492" s="20">
        <v>40007</v>
      </c>
      <c r="B2492" s="19">
        <v>1.3973</v>
      </c>
      <c r="C2492" s="16">
        <f t="shared" si="45"/>
        <v>1.3973</v>
      </c>
      <c r="E2492" s="6">
        <f t="shared" si="46"/>
        <v>1.3973</v>
      </c>
    </row>
    <row r="2493" spans="1:5" ht="15.75" thickBot="1">
      <c r="A2493" s="22">
        <v>40008</v>
      </c>
      <c r="B2493" s="21">
        <v>1.3971</v>
      </c>
      <c r="C2493" s="16">
        <f t="shared" si="45"/>
        <v>1.3971</v>
      </c>
      <c r="E2493" s="6">
        <f t="shared" si="46"/>
        <v>1.3971</v>
      </c>
    </row>
    <row r="2494" spans="1:5" ht="15.75" thickBot="1">
      <c r="A2494" s="20">
        <v>40009</v>
      </c>
      <c r="B2494" s="19">
        <v>1.4116</v>
      </c>
      <c r="C2494" s="16">
        <f t="shared" si="45"/>
        <v>1.4116</v>
      </c>
      <c r="E2494" s="6">
        <f t="shared" si="46"/>
        <v>1.4116</v>
      </c>
    </row>
    <row r="2495" spans="1:5" ht="15.75" thickBot="1">
      <c r="A2495" s="22">
        <v>40010</v>
      </c>
      <c r="B2495" s="21">
        <v>1.4115</v>
      </c>
      <c r="C2495" s="16">
        <f t="shared" si="45"/>
        <v>1.4115</v>
      </c>
      <c r="E2495" s="6">
        <f t="shared" si="46"/>
        <v>1.4115</v>
      </c>
    </row>
    <row r="2496" spans="1:5" ht="15.75" thickBot="1">
      <c r="A2496" s="20">
        <v>40011</v>
      </c>
      <c r="B2496" s="19">
        <v>1.4119999999999999</v>
      </c>
      <c r="C2496" s="16">
        <f t="shared" si="45"/>
        <v>1.4119999999999999</v>
      </c>
      <c r="E2496" s="6">
        <f t="shared" si="46"/>
        <v>1.4119999999999999</v>
      </c>
    </row>
    <row r="2497" spans="1:5" ht="15.75" thickBot="1">
      <c r="A2497" s="22">
        <v>40014</v>
      </c>
      <c r="B2497" s="21">
        <v>1.4211</v>
      </c>
      <c r="C2497" s="16">
        <f t="shared" si="45"/>
        <v>1.4211</v>
      </c>
      <c r="E2497" s="6">
        <f t="shared" si="46"/>
        <v>1.4211</v>
      </c>
    </row>
    <row r="2498" spans="1:5" ht="15.75" thickBot="1">
      <c r="A2498" s="20">
        <v>40015</v>
      </c>
      <c r="B2498" s="19">
        <v>1.4196</v>
      </c>
      <c r="C2498" s="16">
        <f t="shared" si="45"/>
        <v>1.4196</v>
      </c>
      <c r="E2498" s="6">
        <f t="shared" si="46"/>
        <v>1.4196</v>
      </c>
    </row>
    <row r="2499" spans="1:5" ht="15.75" thickBot="1">
      <c r="A2499" s="22">
        <v>40016</v>
      </c>
      <c r="B2499" s="21">
        <v>1.4219999999999999</v>
      </c>
      <c r="C2499" s="16">
        <f t="shared" si="45"/>
        <v>1.4219999999999999</v>
      </c>
      <c r="E2499" s="6">
        <f t="shared" si="46"/>
        <v>1.4219999999999999</v>
      </c>
    </row>
    <row r="2500" spans="1:5" ht="15.75" thickBot="1">
      <c r="A2500" s="20">
        <v>40017</v>
      </c>
      <c r="B2500" s="19">
        <v>1.4266000000000001</v>
      </c>
      <c r="C2500" s="16">
        <f t="shared" si="45"/>
        <v>1.4266000000000001</v>
      </c>
      <c r="E2500" s="6">
        <f t="shared" si="46"/>
        <v>1.4266000000000001</v>
      </c>
    </row>
    <row r="2501" spans="1:5" ht="15.75" thickBot="1">
      <c r="A2501" s="22">
        <v>40018</v>
      </c>
      <c r="B2501" s="21">
        <v>1.4213</v>
      </c>
      <c r="C2501" s="16">
        <f t="shared" si="45"/>
        <v>1.4213</v>
      </c>
      <c r="E2501" s="6">
        <f t="shared" si="46"/>
        <v>1.4213</v>
      </c>
    </row>
    <row r="2502" spans="1:5" ht="15.75" thickBot="1">
      <c r="A2502" s="20">
        <v>40021</v>
      </c>
      <c r="B2502" s="19">
        <v>1.4212</v>
      </c>
      <c r="C2502" s="16">
        <f t="shared" si="45"/>
        <v>1.4212</v>
      </c>
      <c r="E2502" s="6">
        <f t="shared" si="46"/>
        <v>1.4212</v>
      </c>
    </row>
    <row r="2503" spans="1:5" ht="15.75" thickBot="1">
      <c r="A2503" s="22">
        <v>40022</v>
      </c>
      <c r="B2503" s="21">
        <v>1.4215</v>
      </c>
      <c r="C2503" s="16">
        <f t="shared" ref="C2503:C2566" si="47">IF(ISNUMBER(B2503),B2503,"")</f>
        <v>1.4215</v>
      </c>
      <c r="E2503" s="6">
        <f t="shared" si="46"/>
        <v>1.4215</v>
      </c>
    </row>
    <row r="2504" spans="1:5" ht="15.75" thickBot="1">
      <c r="A2504" s="20">
        <v>40023</v>
      </c>
      <c r="B2504" s="19">
        <v>1.4033</v>
      </c>
      <c r="C2504" s="16">
        <f t="shared" si="47"/>
        <v>1.4033</v>
      </c>
      <c r="E2504" s="6">
        <f t="shared" si="46"/>
        <v>1.4033</v>
      </c>
    </row>
    <row r="2505" spans="1:5" ht="15.75" thickBot="1">
      <c r="A2505" s="22">
        <v>40024</v>
      </c>
      <c r="B2505" s="21">
        <v>1.4066000000000001</v>
      </c>
      <c r="C2505" s="16">
        <f t="shared" si="47"/>
        <v>1.4066000000000001</v>
      </c>
      <c r="E2505" s="6">
        <f t="shared" si="46"/>
        <v>1.4066000000000001</v>
      </c>
    </row>
    <row r="2506" spans="1:5" ht="15.75" thickBot="1">
      <c r="A2506" s="20">
        <v>40025</v>
      </c>
      <c r="B2506" s="19">
        <v>1.4278999999999999</v>
      </c>
      <c r="C2506" s="16">
        <f t="shared" si="47"/>
        <v>1.4278999999999999</v>
      </c>
      <c r="E2506" s="6">
        <f t="shared" si="46"/>
        <v>1.4278999999999999</v>
      </c>
    </row>
    <row r="2507" spans="1:5" ht="15.75" thickBot="1">
      <c r="A2507" s="22">
        <v>40028</v>
      </c>
      <c r="B2507" s="21">
        <v>1.4416</v>
      </c>
      <c r="C2507" s="16">
        <f t="shared" si="47"/>
        <v>1.4416</v>
      </c>
      <c r="E2507" s="6">
        <f t="shared" si="46"/>
        <v>1.4416</v>
      </c>
    </row>
    <row r="2508" spans="1:5" ht="15.75" thickBot="1">
      <c r="A2508" s="20">
        <v>40029</v>
      </c>
      <c r="B2508" s="19">
        <v>1.44</v>
      </c>
      <c r="C2508" s="16">
        <f t="shared" si="47"/>
        <v>1.44</v>
      </c>
      <c r="E2508" s="6">
        <f t="shared" si="46"/>
        <v>1.44</v>
      </c>
    </row>
    <row r="2509" spans="1:5" ht="15.75" thickBot="1">
      <c r="A2509" s="22">
        <v>40030</v>
      </c>
      <c r="B2509" s="21">
        <v>1.4391</v>
      </c>
      <c r="C2509" s="16">
        <f t="shared" si="47"/>
        <v>1.4391</v>
      </c>
      <c r="E2509" s="6">
        <f t="shared" si="46"/>
        <v>1.4391</v>
      </c>
    </row>
    <row r="2510" spans="1:5" ht="15.75" thickBot="1">
      <c r="A2510" s="20">
        <v>40031</v>
      </c>
      <c r="B2510" s="19">
        <v>1.4357</v>
      </c>
      <c r="C2510" s="16">
        <f t="shared" si="47"/>
        <v>1.4357</v>
      </c>
      <c r="E2510" s="6">
        <f t="shared" si="46"/>
        <v>1.4357</v>
      </c>
    </row>
    <row r="2511" spans="1:5" ht="15.75" thickBot="1">
      <c r="A2511" s="22">
        <v>40032</v>
      </c>
      <c r="B2511" s="21">
        <v>1.4179999999999999</v>
      </c>
      <c r="C2511" s="16">
        <f t="shared" si="47"/>
        <v>1.4179999999999999</v>
      </c>
      <c r="E2511" s="6">
        <f t="shared" si="46"/>
        <v>1.4179999999999999</v>
      </c>
    </row>
    <row r="2512" spans="1:5" ht="15.75" thickBot="1">
      <c r="A2512" s="20">
        <v>40035</v>
      </c>
      <c r="B2512" s="19">
        <v>1.4142999999999999</v>
      </c>
      <c r="C2512" s="16">
        <f t="shared" si="47"/>
        <v>1.4142999999999999</v>
      </c>
      <c r="E2512" s="6">
        <f t="shared" si="46"/>
        <v>1.4142999999999999</v>
      </c>
    </row>
    <row r="2513" spans="1:5" ht="15.75" thickBot="1">
      <c r="A2513" s="22">
        <v>40036</v>
      </c>
      <c r="B2513" s="21">
        <v>1.4140999999999999</v>
      </c>
      <c r="C2513" s="16">
        <f t="shared" si="47"/>
        <v>1.4140999999999999</v>
      </c>
      <c r="E2513" s="6">
        <f t="shared" si="46"/>
        <v>1.4140999999999999</v>
      </c>
    </row>
    <row r="2514" spans="1:5" ht="15.75" thickBot="1">
      <c r="A2514" s="20">
        <v>40037</v>
      </c>
      <c r="B2514" s="19">
        <v>1.4215</v>
      </c>
      <c r="C2514" s="16">
        <f t="shared" si="47"/>
        <v>1.4215</v>
      </c>
      <c r="E2514" s="6">
        <f t="shared" si="46"/>
        <v>1.4215</v>
      </c>
    </row>
    <row r="2515" spans="1:5" ht="15.75" thickBot="1">
      <c r="A2515" s="22">
        <v>40038</v>
      </c>
      <c r="B2515" s="21">
        <v>1.4282999999999999</v>
      </c>
      <c r="C2515" s="16">
        <f t="shared" si="47"/>
        <v>1.4282999999999999</v>
      </c>
      <c r="E2515" s="6">
        <f t="shared" si="46"/>
        <v>1.4282999999999999</v>
      </c>
    </row>
    <row r="2516" spans="1:5" ht="15.75" thickBot="1">
      <c r="A2516" s="20">
        <v>40039</v>
      </c>
      <c r="B2516" s="19">
        <v>1.4216</v>
      </c>
      <c r="C2516" s="16">
        <f t="shared" si="47"/>
        <v>1.4216</v>
      </c>
      <c r="E2516" s="6">
        <f t="shared" si="46"/>
        <v>1.4216</v>
      </c>
    </row>
    <row r="2517" spans="1:5" ht="15.75" thickBot="1">
      <c r="A2517" s="22">
        <v>40042</v>
      </c>
      <c r="B2517" s="21">
        <v>1.4088000000000001</v>
      </c>
      <c r="C2517" s="16">
        <f t="shared" si="47"/>
        <v>1.4088000000000001</v>
      </c>
      <c r="E2517" s="6">
        <f t="shared" si="46"/>
        <v>1.4088000000000001</v>
      </c>
    </row>
    <row r="2518" spans="1:5" ht="15.75" thickBot="1">
      <c r="A2518" s="20">
        <v>40043</v>
      </c>
      <c r="B2518" s="19">
        <v>1.4075</v>
      </c>
      <c r="C2518" s="16">
        <f t="shared" si="47"/>
        <v>1.4075</v>
      </c>
      <c r="E2518" s="6">
        <f t="shared" si="46"/>
        <v>1.4075</v>
      </c>
    </row>
    <row r="2519" spans="1:5" ht="15.75" thickBot="1">
      <c r="A2519" s="22">
        <v>40044</v>
      </c>
      <c r="B2519" s="21">
        <v>1.4261999999999999</v>
      </c>
      <c r="C2519" s="16">
        <f t="shared" si="47"/>
        <v>1.4261999999999999</v>
      </c>
      <c r="E2519" s="6">
        <f t="shared" si="46"/>
        <v>1.4261999999999999</v>
      </c>
    </row>
    <row r="2520" spans="1:5" ht="15.75" thickBot="1">
      <c r="A2520" s="20">
        <v>40045</v>
      </c>
      <c r="B2520" s="19">
        <v>1.4235</v>
      </c>
      <c r="C2520" s="16">
        <f t="shared" si="47"/>
        <v>1.4235</v>
      </c>
      <c r="E2520" s="6">
        <f t="shared" si="46"/>
        <v>1.4235</v>
      </c>
    </row>
    <row r="2521" spans="1:5" ht="15.75" thickBot="1">
      <c r="A2521" s="22">
        <v>40046</v>
      </c>
      <c r="B2521" s="21">
        <v>1.4305000000000001</v>
      </c>
      <c r="C2521" s="16">
        <f t="shared" si="47"/>
        <v>1.4305000000000001</v>
      </c>
      <c r="E2521" s="6">
        <f t="shared" si="46"/>
        <v>1.4305000000000001</v>
      </c>
    </row>
    <row r="2522" spans="1:5" ht="15.75" thickBot="1">
      <c r="A2522" s="20">
        <v>40049</v>
      </c>
      <c r="B2522" s="19">
        <v>1.4319999999999999</v>
      </c>
      <c r="C2522" s="16">
        <f t="shared" si="47"/>
        <v>1.4319999999999999</v>
      </c>
      <c r="E2522" s="6">
        <f t="shared" si="46"/>
        <v>1.4319999999999999</v>
      </c>
    </row>
    <row r="2523" spans="1:5" ht="15.75" thickBot="1">
      <c r="A2523" s="22">
        <v>40050</v>
      </c>
      <c r="B2523" s="21">
        <v>1.4350000000000001</v>
      </c>
      <c r="C2523" s="16">
        <f t="shared" si="47"/>
        <v>1.4350000000000001</v>
      </c>
      <c r="E2523" s="6">
        <f t="shared" si="46"/>
        <v>1.4350000000000001</v>
      </c>
    </row>
    <row r="2524" spans="1:5" ht="15.75" thickBot="1">
      <c r="A2524" s="20">
        <v>40051</v>
      </c>
      <c r="B2524" s="19">
        <v>1.423</v>
      </c>
      <c r="C2524" s="16">
        <f t="shared" si="47"/>
        <v>1.423</v>
      </c>
      <c r="E2524" s="6">
        <f t="shared" si="46"/>
        <v>1.423</v>
      </c>
    </row>
    <row r="2525" spans="1:5" ht="15.75" thickBot="1">
      <c r="A2525" s="22">
        <v>40052</v>
      </c>
      <c r="B2525" s="21">
        <v>1.4272</v>
      </c>
      <c r="C2525" s="16">
        <f t="shared" si="47"/>
        <v>1.4272</v>
      </c>
      <c r="E2525" s="6">
        <f t="shared" si="46"/>
        <v>1.4272</v>
      </c>
    </row>
    <row r="2526" spans="1:5" ht="15.75" thickBot="1">
      <c r="A2526" s="20">
        <v>40053</v>
      </c>
      <c r="B2526" s="19">
        <v>1.4358</v>
      </c>
      <c r="C2526" s="16">
        <f t="shared" si="47"/>
        <v>1.4358</v>
      </c>
      <c r="E2526" s="6">
        <f t="shared" si="46"/>
        <v>1.4358</v>
      </c>
    </row>
    <row r="2527" spans="1:5" ht="15.75" thickBot="1">
      <c r="A2527" s="22">
        <v>40056</v>
      </c>
      <c r="B2527" s="21">
        <v>1.4354</v>
      </c>
      <c r="C2527" s="16">
        <f t="shared" si="47"/>
        <v>1.4354</v>
      </c>
      <c r="E2527" s="6">
        <f t="shared" si="46"/>
        <v>1.4354</v>
      </c>
    </row>
    <row r="2528" spans="1:5" ht="15.75" thickBot="1">
      <c r="A2528" s="20">
        <v>40057</v>
      </c>
      <c r="B2528" s="19">
        <v>1.4235</v>
      </c>
      <c r="C2528" s="16">
        <f t="shared" si="47"/>
        <v>1.4235</v>
      </c>
      <c r="E2528" s="6">
        <f t="shared" si="46"/>
        <v>1.4235</v>
      </c>
    </row>
    <row r="2529" spans="1:5" ht="15.75" thickBot="1">
      <c r="A2529" s="22">
        <v>40058</v>
      </c>
      <c r="B2529" s="21">
        <v>1.4246000000000001</v>
      </c>
      <c r="C2529" s="16">
        <f t="shared" si="47"/>
        <v>1.4246000000000001</v>
      </c>
      <c r="E2529" s="6">
        <f t="shared" si="46"/>
        <v>1.4246000000000001</v>
      </c>
    </row>
    <row r="2530" spans="1:5" ht="15.75" thickBot="1">
      <c r="A2530" s="20">
        <v>40059</v>
      </c>
      <c r="B2530" s="19">
        <v>1.4278</v>
      </c>
      <c r="C2530" s="16">
        <f t="shared" si="47"/>
        <v>1.4278</v>
      </c>
      <c r="E2530" s="6">
        <f t="shared" si="46"/>
        <v>1.4278</v>
      </c>
    </row>
    <row r="2531" spans="1:5" ht="15.75" thickBot="1">
      <c r="A2531" s="22">
        <v>40060</v>
      </c>
      <c r="B2531" s="21">
        <v>1.4278</v>
      </c>
      <c r="C2531" s="16">
        <f t="shared" si="47"/>
        <v>1.4278</v>
      </c>
      <c r="E2531" s="6">
        <f t="shared" si="46"/>
        <v>1.4278</v>
      </c>
    </row>
    <row r="2532" spans="1:5" ht="15.75" thickBot="1">
      <c r="A2532" s="20">
        <v>40063</v>
      </c>
      <c r="B2532" s="19" t="s">
        <v>53</v>
      </c>
      <c r="C2532" s="16" t="str">
        <f t="shared" si="47"/>
        <v/>
      </c>
      <c r="E2532" s="6" t="str">
        <f t="shared" si="46"/>
        <v/>
      </c>
    </row>
    <row r="2533" spans="1:5" ht="15.75" thickBot="1">
      <c r="A2533" s="22">
        <v>40064</v>
      </c>
      <c r="B2533" s="21">
        <v>1.4497</v>
      </c>
      <c r="C2533" s="16">
        <f t="shared" si="47"/>
        <v>1.4497</v>
      </c>
      <c r="E2533" s="6">
        <f t="shared" si="46"/>
        <v>1.4497</v>
      </c>
    </row>
    <row r="2534" spans="1:5" ht="15.75" thickBot="1">
      <c r="A2534" s="20">
        <v>40065</v>
      </c>
      <c r="B2534" s="19">
        <v>1.4573</v>
      </c>
      <c r="C2534" s="16">
        <f t="shared" si="47"/>
        <v>1.4573</v>
      </c>
      <c r="E2534" s="6">
        <f t="shared" si="46"/>
        <v>1.4573</v>
      </c>
    </row>
    <row r="2535" spans="1:5" ht="15.75" thickBot="1">
      <c r="A2535" s="22">
        <v>40066</v>
      </c>
      <c r="B2535" s="21">
        <v>1.4568000000000001</v>
      </c>
      <c r="C2535" s="16">
        <f t="shared" si="47"/>
        <v>1.4568000000000001</v>
      </c>
      <c r="E2535" s="6">
        <f t="shared" si="46"/>
        <v>1.4568000000000001</v>
      </c>
    </row>
    <row r="2536" spans="1:5" ht="15.75" thickBot="1">
      <c r="A2536" s="20">
        <v>40067</v>
      </c>
      <c r="B2536" s="19">
        <v>1.4585999999999999</v>
      </c>
      <c r="C2536" s="16">
        <f t="shared" si="47"/>
        <v>1.4585999999999999</v>
      </c>
      <c r="E2536" s="6">
        <f t="shared" si="46"/>
        <v>1.4585999999999999</v>
      </c>
    </row>
    <row r="2537" spans="1:5" ht="15.75" thickBot="1">
      <c r="A2537" s="22">
        <v>40070</v>
      </c>
      <c r="B2537" s="21">
        <v>1.4613</v>
      </c>
      <c r="C2537" s="16">
        <f t="shared" si="47"/>
        <v>1.4613</v>
      </c>
      <c r="E2537" s="6">
        <f t="shared" si="46"/>
        <v>1.4613</v>
      </c>
    </row>
    <row r="2538" spans="1:5" ht="15.75" thickBot="1">
      <c r="A2538" s="20">
        <v>40071</v>
      </c>
      <c r="B2538" s="19">
        <v>1.4617</v>
      </c>
      <c r="C2538" s="16">
        <f t="shared" si="47"/>
        <v>1.4617</v>
      </c>
      <c r="E2538" s="6">
        <f t="shared" si="46"/>
        <v>1.4617</v>
      </c>
    </row>
    <row r="2539" spans="1:5" ht="15.75" thickBot="1">
      <c r="A2539" s="22">
        <v>40072</v>
      </c>
      <c r="B2539" s="21">
        <v>1.4698</v>
      </c>
      <c r="C2539" s="16">
        <f t="shared" si="47"/>
        <v>1.4698</v>
      </c>
      <c r="E2539" s="6">
        <f t="shared" si="46"/>
        <v>1.4698</v>
      </c>
    </row>
    <row r="2540" spans="1:5" ht="15.75" thickBot="1">
      <c r="A2540" s="20">
        <v>40073</v>
      </c>
      <c r="B2540" s="19">
        <v>1.4735</v>
      </c>
      <c r="C2540" s="16">
        <f t="shared" si="47"/>
        <v>1.4735</v>
      </c>
      <c r="E2540" s="6">
        <f t="shared" si="46"/>
        <v>1.4735</v>
      </c>
    </row>
    <row r="2541" spans="1:5" ht="15.75" thickBot="1">
      <c r="A2541" s="22">
        <v>40074</v>
      </c>
      <c r="B2541" s="21">
        <v>1.4703999999999999</v>
      </c>
      <c r="C2541" s="16">
        <f t="shared" si="47"/>
        <v>1.4703999999999999</v>
      </c>
      <c r="E2541" s="6">
        <f t="shared" si="46"/>
        <v>1.4703999999999999</v>
      </c>
    </row>
    <row r="2542" spans="1:5" ht="15.75" thickBot="1">
      <c r="A2542" s="20">
        <v>40077</v>
      </c>
      <c r="B2542" s="19">
        <v>1.4692000000000001</v>
      </c>
      <c r="C2542" s="16">
        <f t="shared" si="47"/>
        <v>1.4692000000000001</v>
      </c>
      <c r="E2542" s="6">
        <f t="shared" si="46"/>
        <v>1.4692000000000001</v>
      </c>
    </row>
    <row r="2543" spans="1:5" ht="15.75" thickBot="1">
      <c r="A2543" s="22">
        <v>40078</v>
      </c>
      <c r="B2543" s="21">
        <v>1.4795</v>
      </c>
      <c r="C2543" s="16">
        <f t="shared" si="47"/>
        <v>1.4795</v>
      </c>
      <c r="E2543" s="6">
        <f t="shared" si="46"/>
        <v>1.4795</v>
      </c>
    </row>
    <row r="2544" spans="1:5" ht="15.75" thickBot="1">
      <c r="A2544" s="20">
        <v>40079</v>
      </c>
      <c r="B2544" s="19">
        <v>1.4752000000000001</v>
      </c>
      <c r="C2544" s="16">
        <f t="shared" si="47"/>
        <v>1.4752000000000001</v>
      </c>
      <c r="E2544" s="6">
        <f t="shared" si="46"/>
        <v>1.4752000000000001</v>
      </c>
    </row>
    <row r="2545" spans="1:5" ht="15.75" thickBot="1">
      <c r="A2545" s="22">
        <v>40080</v>
      </c>
      <c r="B2545" s="21">
        <v>1.4696</v>
      </c>
      <c r="C2545" s="16">
        <f t="shared" si="47"/>
        <v>1.4696</v>
      </c>
      <c r="E2545" s="6">
        <f t="shared" si="46"/>
        <v>1.4696</v>
      </c>
    </row>
    <row r="2546" spans="1:5" ht="15.75" thickBot="1">
      <c r="A2546" s="20">
        <v>40081</v>
      </c>
      <c r="B2546" s="19">
        <v>1.4681999999999999</v>
      </c>
      <c r="C2546" s="16">
        <f t="shared" si="47"/>
        <v>1.4681999999999999</v>
      </c>
      <c r="E2546" s="6">
        <f t="shared" si="46"/>
        <v>1.4681999999999999</v>
      </c>
    </row>
    <row r="2547" spans="1:5" ht="15.75" thickBot="1">
      <c r="A2547" s="22">
        <v>40084</v>
      </c>
      <c r="B2547" s="21">
        <v>1.4650000000000001</v>
      </c>
      <c r="C2547" s="16">
        <f t="shared" si="47"/>
        <v>1.4650000000000001</v>
      </c>
      <c r="E2547" s="6">
        <f t="shared" ref="E2547:E2615" si="48">C2547</f>
        <v>1.4650000000000001</v>
      </c>
    </row>
    <row r="2548" spans="1:5" ht="15.75" thickBot="1">
      <c r="A2548" s="20">
        <v>40085</v>
      </c>
      <c r="B2548" s="19">
        <v>1.4553</v>
      </c>
      <c r="C2548" s="16">
        <f t="shared" si="47"/>
        <v>1.4553</v>
      </c>
      <c r="E2548" s="6">
        <f t="shared" si="48"/>
        <v>1.4553</v>
      </c>
    </row>
    <row r="2549" spans="1:5" ht="15.75" thickBot="1">
      <c r="A2549" s="22">
        <v>40086</v>
      </c>
      <c r="B2549" s="21">
        <v>1.4630000000000001</v>
      </c>
      <c r="C2549" s="16">
        <f t="shared" si="47"/>
        <v>1.4630000000000001</v>
      </c>
      <c r="E2549" s="6">
        <f t="shared" si="48"/>
        <v>1.4630000000000001</v>
      </c>
    </row>
    <row r="2550" spans="1:5" ht="15.75" thickBot="1">
      <c r="A2550" s="23" t="s">
        <v>274</v>
      </c>
      <c r="B2550" s="19">
        <v>1.4532</v>
      </c>
      <c r="C2550" s="16">
        <f t="shared" si="47"/>
        <v>1.4532</v>
      </c>
      <c r="E2550" s="6">
        <f t="shared" si="48"/>
        <v>1.4532</v>
      </c>
    </row>
    <row r="2551" spans="1:5" ht="15.75" thickBot="1">
      <c r="A2551" s="24" t="s">
        <v>273</v>
      </c>
      <c r="B2551" s="21">
        <v>1.4590000000000001</v>
      </c>
      <c r="C2551" s="16">
        <f t="shared" si="47"/>
        <v>1.4590000000000001</v>
      </c>
      <c r="E2551" s="6">
        <f t="shared" si="48"/>
        <v>1.4590000000000001</v>
      </c>
    </row>
    <row r="2552" spans="1:5" ht="15.75" thickBot="1">
      <c r="A2552" s="23" t="s">
        <v>272</v>
      </c>
      <c r="B2552" s="19">
        <v>1.4646999999999999</v>
      </c>
      <c r="C2552" s="16">
        <f t="shared" si="47"/>
        <v>1.4646999999999999</v>
      </c>
      <c r="E2552" s="6">
        <f t="shared" si="48"/>
        <v>1.4646999999999999</v>
      </c>
    </row>
    <row r="2553" spans="1:5" ht="15.75" thickBot="1">
      <c r="A2553" s="24" t="s">
        <v>271</v>
      </c>
      <c r="B2553" s="21">
        <v>1.4743999999999999</v>
      </c>
      <c r="C2553" s="16">
        <f t="shared" si="47"/>
        <v>1.4743999999999999</v>
      </c>
      <c r="E2553" s="6">
        <f t="shared" si="48"/>
        <v>1.4743999999999999</v>
      </c>
    </row>
    <row r="2554" spans="1:5" ht="15.75" thickBot="1">
      <c r="A2554" s="23" t="s">
        <v>270</v>
      </c>
      <c r="B2554" s="19">
        <v>1.4675</v>
      </c>
      <c r="C2554" s="16">
        <f t="shared" si="47"/>
        <v>1.4675</v>
      </c>
      <c r="E2554" s="6">
        <f t="shared" si="48"/>
        <v>1.4675</v>
      </c>
    </row>
    <row r="2555" spans="1:5" ht="15.75" thickBot="1">
      <c r="A2555" s="24" t="s">
        <v>269</v>
      </c>
      <c r="B2555" s="21">
        <v>1.4777</v>
      </c>
      <c r="C2555" s="16">
        <f t="shared" si="47"/>
        <v>1.4777</v>
      </c>
      <c r="E2555" s="6">
        <f t="shared" si="48"/>
        <v>1.4777</v>
      </c>
    </row>
    <row r="2556" spans="1:5" ht="15.75" thickBot="1">
      <c r="A2556" s="23" t="s">
        <v>268</v>
      </c>
      <c r="B2556" s="19">
        <v>1.4715</v>
      </c>
      <c r="C2556" s="16">
        <f t="shared" si="47"/>
        <v>1.4715</v>
      </c>
      <c r="E2556" s="6">
        <f t="shared" si="48"/>
        <v>1.4715</v>
      </c>
    </row>
    <row r="2557" spans="1:5" ht="15.75" thickBot="1">
      <c r="A2557" s="24" t="s">
        <v>267</v>
      </c>
      <c r="B2557" s="21" t="s">
        <v>53</v>
      </c>
      <c r="C2557" s="16" t="str">
        <f t="shared" si="47"/>
        <v/>
      </c>
      <c r="E2557" s="6" t="str">
        <f t="shared" si="48"/>
        <v/>
      </c>
    </row>
    <row r="2558" spans="1:5" ht="15.75" thickBot="1">
      <c r="A2558" s="23" t="s">
        <v>266</v>
      </c>
      <c r="B2558" s="19">
        <v>1.4839</v>
      </c>
      <c r="C2558" s="16">
        <f t="shared" si="47"/>
        <v>1.4839</v>
      </c>
      <c r="E2558" s="6">
        <f t="shared" si="48"/>
        <v>1.4839</v>
      </c>
    </row>
    <row r="2559" spans="1:5" ht="15.75" thickBot="1">
      <c r="A2559" s="24" t="s">
        <v>265</v>
      </c>
      <c r="B2559" s="21">
        <v>1.4899</v>
      </c>
      <c r="C2559" s="16">
        <f t="shared" si="47"/>
        <v>1.4899</v>
      </c>
      <c r="E2559" s="6">
        <f t="shared" si="48"/>
        <v>1.4899</v>
      </c>
    </row>
    <row r="2560" spans="1:5" ht="15.75" thickBot="1">
      <c r="A2560" s="23" t="s">
        <v>264</v>
      </c>
      <c r="B2560" s="19">
        <v>1.4944999999999999</v>
      </c>
      <c r="C2560" s="16">
        <f t="shared" si="47"/>
        <v>1.4944999999999999</v>
      </c>
      <c r="E2560" s="6">
        <f t="shared" si="48"/>
        <v>1.4944999999999999</v>
      </c>
    </row>
    <row r="2561" spans="1:5" ht="15.75" thickBot="1">
      <c r="A2561" s="24" t="s">
        <v>263</v>
      </c>
      <c r="B2561" s="21">
        <v>1.4888999999999999</v>
      </c>
      <c r="C2561" s="16">
        <f t="shared" si="47"/>
        <v>1.4888999999999999</v>
      </c>
      <c r="E2561" s="6">
        <f t="shared" si="48"/>
        <v>1.4888999999999999</v>
      </c>
    </row>
    <row r="2562" spans="1:5" ht="15.75" thickBot="1">
      <c r="A2562" s="23" t="s">
        <v>262</v>
      </c>
      <c r="B2562" s="19">
        <v>1.4946999999999999</v>
      </c>
      <c r="C2562" s="16">
        <f t="shared" si="47"/>
        <v>1.4946999999999999</v>
      </c>
      <c r="E2562" s="6">
        <f t="shared" si="48"/>
        <v>1.4946999999999999</v>
      </c>
    </row>
    <row r="2563" spans="1:5" ht="15.75" thickBot="1">
      <c r="A2563" s="24" t="s">
        <v>261</v>
      </c>
      <c r="B2563" s="21">
        <v>1.4904999999999999</v>
      </c>
      <c r="C2563" s="16">
        <f t="shared" si="47"/>
        <v>1.4904999999999999</v>
      </c>
      <c r="E2563" s="6">
        <f t="shared" si="48"/>
        <v>1.4904999999999999</v>
      </c>
    </row>
    <row r="2564" spans="1:5" ht="15.75" thickBot="1">
      <c r="A2564" s="23" t="s">
        <v>260</v>
      </c>
      <c r="B2564" s="19">
        <v>1.5008999999999999</v>
      </c>
      <c r="C2564" s="16">
        <f t="shared" si="47"/>
        <v>1.5008999999999999</v>
      </c>
      <c r="E2564" s="6">
        <f t="shared" si="48"/>
        <v>1.5008999999999999</v>
      </c>
    </row>
    <row r="2565" spans="1:5" ht="15.75" thickBot="1">
      <c r="A2565" s="24" t="s">
        <v>259</v>
      </c>
      <c r="B2565" s="21">
        <v>1.5003</v>
      </c>
      <c r="C2565" s="16">
        <f t="shared" si="47"/>
        <v>1.5003</v>
      </c>
      <c r="E2565" s="6">
        <f t="shared" si="48"/>
        <v>1.5003</v>
      </c>
    </row>
    <row r="2566" spans="1:5" ht="15.75" thickBot="1">
      <c r="A2566" s="23" t="s">
        <v>258</v>
      </c>
      <c r="B2566" s="19">
        <v>1.5028999999999999</v>
      </c>
      <c r="C2566" s="16">
        <f t="shared" si="47"/>
        <v>1.5028999999999999</v>
      </c>
      <c r="E2566" s="6">
        <f t="shared" si="48"/>
        <v>1.5028999999999999</v>
      </c>
    </row>
    <row r="2567" spans="1:5" ht="15.75" thickBot="1">
      <c r="A2567" s="24" t="s">
        <v>257</v>
      </c>
      <c r="B2567" s="21">
        <v>1.4941</v>
      </c>
      <c r="C2567" s="16">
        <f t="shared" ref="C2567:C2630" si="49">IF(ISNUMBER(B2567),B2567,"")</f>
        <v>1.4941</v>
      </c>
      <c r="E2567" s="6">
        <f t="shared" si="48"/>
        <v>1.4941</v>
      </c>
    </row>
    <row r="2568" spans="1:5" ht="15.75" thickBot="1">
      <c r="A2568" s="23" t="s">
        <v>256</v>
      </c>
      <c r="B2568" s="19">
        <v>1.4821</v>
      </c>
      <c r="C2568" s="16">
        <f t="shared" si="49"/>
        <v>1.4821</v>
      </c>
      <c r="E2568" s="6">
        <f t="shared" si="48"/>
        <v>1.4821</v>
      </c>
    </row>
    <row r="2569" spans="1:5" ht="15.75" thickBot="1">
      <c r="A2569" s="24" t="s">
        <v>255</v>
      </c>
      <c r="B2569" s="21">
        <v>1.4762999999999999</v>
      </c>
      <c r="C2569" s="16">
        <f t="shared" si="49"/>
        <v>1.4762999999999999</v>
      </c>
      <c r="E2569" s="6">
        <f t="shared" si="48"/>
        <v>1.4762999999999999</v>
      </c>
    </row>
    <row r="2570" spans="1:5" ht="15.75" thickBot="1">
      <c r="A2570" s="23" t="s">
        <v>254</v>
      </c>
      <c r="B2570" s="19">
        <v>1.4819</v>
      </c>
      <c r="C2570" s="16">
        <f t="shared" si="49"/>
        <v>1.4819</v>
      </c>
      <c r="E2570" s="6">
        <f t="shared" si="48"/>
        <v>1.4819</v>
      </c>
    </row>
    <row r="2571" spans="1:5" ht="15.75" thickBot="1">
      <c r="A2571" s="24" t="s">
        <v>253</v>
      </c>
      <c r="B2571" s="21">
        <v>1.4755</v>
      </c>
      <c r="C2571" s="16">
        <f t="shared" si="49"/>
        <v>1.4755</v>
      </c>
      <c r="E2571" s="6">
        <f t="shared" si="48"/>
        <v>1.4755</v>
      </c>
    </row>
    <row r="2572" spans="1:5" ht="15.75" thickBot="1">
      <c r="A2572" s="20">
        <v>40119</v>
      </c>
      <c r="B2572" s="19">
        <v>1.4827999999999999</v>
      </c>
      <c r="C2572" s="16">
        <f t="shared" si="49"/>
        <v>1.4827999999999999</v>
      </c>
      <c r="E2572" s="6">
        <f t="shared" si="48"/>
        <v>1.4827999999999999</v>
      </c>
    </row>
    <row r="2573" spans="1:5" ht="15.75" thickBot="1">
      <c r="A2573" s="22">
        <v>40120</v>
      </c>
      <c r="B2573" s="21">
        <v>1.4658</v>
      </c>
      <c r="C2573" s="16">
        <f t="shared" si="49"/>
        <v>1.4658</v>
      </c>
      <c r="E2573" s="6">
        <f t="shared" si="48"/>
        <v>1.4658</v>
      </c>
    </row>
    <row r="2574" spans="1:5" ht="15.75" thickBot="1">
      <c r="A2574" s="20">
        <v>40121</v>
      </c>
      <c r="B2574" s="19">
        <v>1.4836</v>
      </c>
      <c r="C2574" s="16">
        <f t="shared" si="49"/>
        <v>1.4836</v>
      </c>
      <c r="E2574" s="6">
        <f t="shared" si="48"/>
        <v>1.4836</v>
      </c>
    </row>
    <row r="2575" spans="1:5" ht="15.75" thickBot="1">
      <c r="A2575" s="22">
        <v>40122</v>
      </c>
      <c r="B2575" s="21">
        <v>1.4857</v>
      </c>
      <c r="C2575" s="16">
        <f t="shared" si="49"/>
        <v>1.4857</v>
      </c>
      <c r="E2575" s="6">
        <f t="shared" si="48"/>
        <v>1.4857</v>
      </c>
    </row>
    <row r="2576" spans="1:5" ht="15.75" thickBot="1">
      <c r="A2576" s="20">
        <v>40123</v>
      </c>
      <c r="B2576" s="19">
        <v>1.4835</v>
      </c>
      <c r="C2576" s="16">
        <f t="shared" si="49"/>
        <v>1.4835</v>
      </c>
      <c r="E2576" s="6">
        <f t="shared" si="48"/>
        <v>1.4835</v>
      </c>
    </row>
    <row r="2577" spans="1:5" ht="15.75" thickBot="1">
      <c r="A2577" s="22">
        <v>40126</v>
      </c>
      <c r="B2577" s="21">
        <v>1.4999</v>
      </c>
      <c r="C2577" s="16">
        <f t="shared" si="49"/>
        <v>1.4999</v>
      </c>
      <c r="E2577" s="6">
        <f t="shared" si="48"/>
        <v>1.4999</v>
      </c>
    </row>
    <row r="2578" spans="1:5" ht="15.75" thickBot="1">
      <c r="A2578" s="20">
        <v>40127</v>
      </c>
      <c r="B2578" s="19">
        <v>1.496</v>
      </c>
      <c r="C2578" s="16">
        <f t="shared" si="49"/>
        <v>1.496</v>
      </c>
      <c r="E2578" s="6">
        <f t="shared" si="48"/>
        <v>1.496</v>
      </c>
    </row>
    <row r="2579" spans="1:5" ht="15.75" thickBot="1">
      <c r="A2579" s="22">
        <v>40128</v>
      </c>
      <c r="B2579" s="21" t="s">
        <v>53</v>
      </c>
      <c r="C2579" s="16" t="str">
        <f t="shared" si="49"/>
        <v/>
      </c>
      <c r="E2579" s="6" t="str">
        <f t="shared" si="48"/>
        <v/>
      </c>
    </row>
    <row r="2580" spans="1:5" ht="15.75" thickBot="1">
      <c r="A2580" s="20">
        <v>40129</v>
      </c>
      <c r="B2580" s="19">
        <v>1.4864999999999999</v>
      </c>
      <c r="C2580" s="16">
        <f t="shared" si="49"/>
        <v>1.4864999999999999</v>
      </c>
      <c r="E2580" s="6">
        <f t="shared" si="48"/>
        <v>1.4864999999999999</v>
      </c>
    </row>
    <row r="2581" spans="1:5" ht="15.75" thickBot="1">
      <c r="A2581" s="22">
        <v>40130</v>
      </c>
      <c r="B2581" s="21">
        <v>1.4885999999999999</v>
      </c>
      <c r="C2581" s="16">
        <f t="shared" si="49"/>
        <v>1.4885999999999999</v>
      </c>
      <c r="E2581" s="6">
        <f t="shared" si="48"/>
        <v>1.4885999999999999</v>
      </c>
    </row>
    <row r="2582" spans="1:5" ht="15.75" thickBot="1">
      <c r="A2582" s="20">
        <v>40133</v>
      </c>
      <c r="B2582" s="19">
        <v>1.4977</v>
      </c>
      <c r="C2582" s="16">
        <f t="shared" si="49"/>
        <v>1.4977</v>
      </c>
      <c r="E2582" s="6">
        <f t="shared" si="48"/>
        <v>1.4977</v>
      </c>
    </row>
    <row r="2583" spans="1:5" ht="15.75" thickBot="1">
      <c r="A2583" s="22">
        <v>40134</v>
      </c>
      <c r="B2583" s="21">
        <v>1.4830000000000001</v>
      </c>
      <c r="C2583" s="16">
        <f t="shared" si="49"/>
        <v>1.4830000000000001</v>
      </c>
      <c r="E2583" s="6">
        <f t="shared" si="48"/>
        <v>1.4830000000000001</v>
      </c>
    </row>
    <row r="2584" spans="1:5" ht="15.75" thickBot="1">
      <c r="A2584" s="20">
        <v>40135</v>
      </c>
      <c r="B2584" s="19">
        <v>1.4990000000000001</v>
      </c>
      <c r="C2584" s="16">
        <f t="shared" si="49"/>
        <v>1.4990000000000001</v>
      </c>
      <c r="E2584" s="6">
        <f t="shared" si="48"/>
        <v>1.4990000000000001</v>
      </c>
    </row>
    <row r="2585" spans="1:5" ht="15.75" thickBot="1">
      <c r="A2585" s="22">
        <v>40136</v>
      </c>
      <c r="B2585" s="21">
        <v>1.4904999999999999</v>
      </c>
      <c r="C2585" s="16">
        <f t="shared" si="49"/>
        <v>1.4904999999999999</v>
      </c>
      <c r="E2585" s="6">
        <f t="shared" si="48"/>
        <v>1.4904999999999999</v>
      </c>
    </row>
    <row r="2586" spans="1:5" ht="15.75" thickBot="1">
      <c r="A2586" s="20">
        <v>40137</v>
      </c>
      <c r="B2586" s="19">
        <v>1.4870000000000001</v>
      </c>
      <c r="C2586" s="16">
        <f t="shared" si="49"/>
        <v>1.4870000000000001</v>
      </c>
      <c r="E2586" s="6">
        <f t="shared" si="48"/>
        <v>1.4870000000000001</v>
      </c>
    </row>
    <row r="2587" spans="1:5" ht="15.75" thickBot="1">
      <c r="A2587" s="22">
        <v>40140</v>
      </c>
      <c r="B2587" s="21">
        <v>1.4967999999999999</v>
      </c>
      <c r="C2587" s="16">
        <f t="shared" si="49"/>
        <v>1.4967999999999999</v>
      </c>
      <c r="E2587" s="6">
        <f t="shared" si="48"/>
        <v>1.4967999999999999</v>
      </c>
    </row>
    <row r="2588" spans="1:5" ht="15.75" thickBot="1">
      <c r="A2588" s="20">
        <v>40141</v>
      </c>
      <c r="B2588" s="19">
        <v>1.4937</v>
      </c>
      <c r="C2588" s="16">
        <f t="shared" si="49"/>
        <v>1.4937</v>
      </c>
      <c r="E2588" s="6">
        <f t="shared" si="48"/>
        <v>1.4937</v>
      </c>
    </row>
    <row r="2589" spans="1:5" ht="15.75" thickBot="1">
      <c r="A2589" s="22">
        <v>40142</v>
      </c>
      <c r="B2589" s="21">
        <v>1.5085</v>
      </c>
      <c r="C2589" s="16">
        <f t="shared" si="49"/>
        <v>1.5085</v>
      </c>
      <c r="E2589" s="6">
        <f t="shared" si="48"/>
        <v>1.5085</v>
      </c>
    </row>
    <row r="2590" spans="1:5" ht="15.75" thickBot="1">
      <c r="A2590" s="20">
        <v>40143</v>
      </c>
      <c r="B2590" s="19" t="s">
        <v>53</v>
      </c>
      <c r="C2590" s="16" t="str">
        <f t="shared" si="49"/>
        <v/>
      </c>
      <c r="E2590" s="6" t="str">
        <f t="shared" si="48"/>
        <v/>
      </c>
    </row>
    <row r="2591" spans="1:5" ht="15.75" thickBot="1">
      <c r="A2591" s="22">
        <v>40144</v>
      </c>
      <c r="B2591" s="21">
        <v>1.4963</v>
      </c>
      <c r="C2591" s="16">
        <f t="shared" si="49"/>
        <v>1.4963</v>
      </c>
      <c r="E2591" s="6">
        <f t="shared" si="48"/>
        <v>1.4963</v>
      </c>
    </row>
    <row r="2592" spans="1:5" ht="15.75" thickBot="1">
      <c r="A2592" s="20">
        <v>40147</v>
      </c>
      <c r="B2592" s="19">
        <v>1.4994000000000001</v>
      </c>
      <c r="C2592" s="16">
        <f t="shared" si="49"/>
        <v>1.4994000000000001</v>
      </c>
      <c r="E2592" s="6">
        <f t="shared" si="48"/>
        <v>1.4994000000000001</v>
      </c>
    </row>
    <row r="2593" spans="1:5" ht="15.75" thickBot="1">
      <c r="A2593" s="22">
        <v>40148</v>
      </c>
      <c r="B2593" s="21">
        <v>1.51</v>
      </c>
      <c r="C2593" s="16">
        <f t="shared" si="49"/>
        <v>1.51</v>
      </c>
      <c r="E2593" s="6">
        <f t="shared" si="48"/>
        <v>1.51</v>
      </c>
    </row>
    <row r="2594" spans="1:5" ht="15.75" thickBot="1">
      <c r="A2594" s="20">
        <v>40149</v>
      </c>
      <c r="B2594" s="19">
        <v>1.5059</v>
      </c>
      <c r="C2594" s="16">
        <f t="shared" si="49"/>
        <v>1.5059</v>
      </c>
      <c r="E2594" s="6">
        <f t="shared" si="48"/>
        <v>1.5059</v>
      </c>
    </row>
    <row r="2595" spans="1:5" ht="15.75" thickBot="1">
      <c r="A2595" s="22">
        <v>40150</v>
      </c>
      <c r="B2595" s="21">
        <v>1.5081</v>
      </c>
      <c r="C2595" s="16">
        <f t="shared" si="49"/>
        <v>1.5081</v>
      </c>
      <c r="E2595" s="6">
        <f t="shared" si="48"/>
        <v>1.5081</v>
      </c>
    </row>
    <row r="2596" spans="1:5" ht="15.75" thickBot="1">
      <c r="A2596" s="20">
        <v>40151</v>
      </c>
      <c r="B2596" s="19">
        <v>1.4884999999999999</v>
      </c>
      <c r="C2596" s="16">
        <f t="shared" si="49"/>
        <v>1.4884999999999999</v>
      </c>
      <c r="E2596" s="6">
        <f t="shared" si="48"/>
        <v>1.4884999999999999</v>
      </c>
    </row>
    <row r="2597" spans="1:5" ht="15.75" thickBot="1">
      <c r="A2597" s="22">
        <v>40154</v>
      </c>
      <c r="B2597" s="21">
        <v>1.482</v>
      </c>
      <c r="C2597" s="16">
        <f t="shared" si="49"/>
        <v>1.482</v>
      </c>
      <c r="E2597" s="6">
        <f t="shared" si="48"/>
        <v>1.482</v>
      </c>
    </row>
    <row r="2598" spans="1:5" ht="15.75" thickBot="1">
      <c r="A2598" s="20">
        <v>40155</v>
      </c>
      <c r="B2598" s="19">
        <v>1.4741</v>
      </c>
      <c r="C2598" s="16">
        <f t="shared" si="49"/>
        <v>1.4741</v>
      </c>
      <c r="E2598" s="6">
        <f t="shared" si="48"/>
        <v>1.4741</v>
      </c>
    </row>
    <row r="2599" spans="1:5" ht="15.75" thickBot="1">
      <c r="A2599" s="22">
        <v>40156</v>
      </c>
      <c r="B2599" s="21">
        <v>1.4724999999999999</v>
      </c>
      <c r="C2599" s="16">
        <f t="shared" si="49"/>
        <v>1.4724999999999999</v>
      </c>
      <c r="E2599" s="6">
        <f t="shared" si="48"/>
        <v>1.4724999999999999</v>
      </c>
    </row>
    <row r="2600" spans="1:5" ht="15.75" thickBot="1">
      <c r="A2600" s="20">
        <v>40157</v>
      </c>
      <c r="B2600" s="19">
        <v>1.4716</v>
      </c>
      <c r="C2600" s="16">
        <f t="shared" si="49"/>
        <v>1.4716</v>
      </c>
      <c r="E2600" s="6">
        <f t="shared" si="48"/>
        <v>1.4716</v>
      </c>
    </row>
    <row r="2601" spans="1:5" ht="15.75" thickBot="1">
      <c r="A2601" s="22">
        <v>40158</v>
      </c>
      <c r="B2601" s="21">
        <v>1.4601</v>
      </c>
      <c r="C2601" s="16">
        <f t="shared" si="49"/>
        <v>1.4601</v>
      </c>
      <c r="E2601" s="6">
        <f t="shared" si="48"/>
        <v>1.4601</v>
      </c>
    </row>
    <row r="2602" spans="1:5" ht="15.75" thickBot="1">
      <c r="A2602" s="20">
        <v>40161</v>
      </c>
      <c r="B2602" s="19">
        <v>1.4644999999999999</v>
      </c>
      <c r="C2602" s="16">
        <f t="shared" si="49"/>
        <v>1.4644999999999999</v>
      </c>
      <c r="E2602" s="6">
        <f t="shared" si="48"/>
        <v>1.4644999999999999</v>
      </c>
    </row>
    <row r="2603" spans="1:5" ht="15.75" thickBot="1">
      <c r="A2603" s="22">
        <v>40162</v>
      </c>
      <c r="B2603" s="21">
        <v>1.4514</v>
      </c>
      <c r="C2603" s="16">
        <f t="shared" si="49"/>
        <v>1.4514</v>
      </c>
      <c r="E2603" s="6">
        <f t="shared" si="48"/>
        <v>1.4514</v>
      </c>
    </row>
    <row r="2604" spans="1:5" ht="15.75" thickBot="1">
      <c r="A2604" s="20">
        <v>40163</v>
      </c>
      <c r="B2604" s="19">
        <v>1.4577</v>
      </c>
      <c r="C2604" s="16">
        <f t="shared" si="49"/>
        <v>1.4577</v>
      </c>
      <c r="E2604" s="6">
        <f t="shared" si="48"/>
        <v>1.4577</v>
      </c>
    </row>
    <row r="2605" spans="1:5" ht="15.75" thickBot="1">
      <c r="A2605" s="22">
        <v>40164</v>
      </c>
      <c r="B2605" s="21">
        <v>1.4317</v>
      </c>
      <c r="C2605" s="16">
        <f t="shared" si="49"/>
        <v>1.4317</v>
      </c>
      <c r="E2605" s="6">
        <f t="shared" si="48"/>
        <v>1.4317</v>
      </c>
    </row>
    <row r="2606" spans="1:5" ht="15.75" thickBot="1">
      <c r="A2606" s="20">
        <v>40165</v>
      </c>
      <c r="B2606" s="19">
        <v>1.4280999999999999</v>
      </c>
      <c r="C2606" s="16">
        <f t="shared" si="49"/>
        <v>1.4280999999999999</v>
      </c>
      <c r="E2606" s="6">
        <f t="shared" si="48"/>
        <v>1.4280999999999999</v>
      </c>
    </row>
    <row r="2607" spans="1:5" ht="15.75" thickBot="1">
      <c r="A2607" s="22">
        <v>40168</v>
      </c>
      <c r="B2607" s="21">
        <v>1.4319</v>
      </c>
      <c r="C2607" s="16">
        <f t="shared" si="49"/>
        <v>1.4319</v>
      </c>
      <c r="E2607" s="6">
        <f t="shared" si="48"/>
        <v>1.4319</v>
      </c>
    </row>
    <row r="2608" spans="1:5" ht="15.75" thickBot="1">
      <c r="A2608" s="20">
        <v>40169</v>
      </c>
      <c r="B2608" s="19">
        <v>1.4242999999999999</v>
      </c>
      <c r="C2608" s="16">
        <f t="shared" si="49"/>
        <v>1.4242999999999999</v>
      </c>
      <c r="E2608" s="6">
        <f t="shared" si="48"/>
        <v>1.4242999999999999</v>
      </c>
    </row>
    <row r="2609" spans="1:6" ht="15.75" thickBot="1">
      <c r="A2609" s="22">
        <v>40170</v>
      </c>
      <c r="B2609" s="21">
        <v>1.4340999999999999</v>
      </c>
      <c r="C2609" s="16">
        <f t="shared" si="49"/>
        <v>1.4340999999999999</v>
      </c>
      <c r="E2609" s="6">
        <f t="shared" si="48"/>
        <v>1.4340999999999999</v>
      </c>
    </row>
    <row r="2610" spans="1:6" ht="15.75" thickBot="1">
      <c r="A2610" s="20">
        <v>40171</v>
      </c>
      <c r="B2610" s="19">
        <v>1.4367000000000001</v>
      </c>
      <c r="C2610" s="16">
        <f t="shared" si="49"/>
        <v>1.4367000000000001</v>
      </c>
      <c r="E2610" s="6">
        <f t="shared" si="48"/>
        <v>1.4367000000000001</v>
      </c>
    </row>
    <row r="2611" spans="1:6" ht="15.75" thickBot="1">
      <c r="A2611" s="22">
        <v>40172</v>
      </c>
      <c r="B2611" s="21" t="s">
        <v>53</v>
      </c>
      <c r="C2611" s="16" t="str">
        <f t="shared" si="49"/>
        <v/>
      </c>
      <c r="E2611" s="6" t="str">
        <f t="shared" si="48"/>
        <v/>
      </c>
    </row>
    <row r="2612" spans="1:6" ht="15.75" thickBot="1">
      <c r="A2612" s="20">
        <v>40175</v>
      </c>
      <c r="B2612" s="19">
        <v>1.4392</v>
      </c>
      <c r="C2612" s="16">
        <f t="shared" si="49"/>
        <v>1.4392</v>
      </c>
      <c r="E2612" s="6">
        <f t="shared" si="48"/>
        <v>1.4392</v>
      </c>
    </row>
    <row r="2613" spans="1:6" ht="15.75" thickBot="1">
      <c r="A2613" s="22">
        <v>40176</v>
      </c>
      <c r="B2613" s="21">
        <v>1.4356</v>
      </c>
      <c r="C2613" s="16">
        <f t="shared" si="49"/>
        <v>1.4356</v>
      </c>
      <c r="E2613" s="6">
        <f t="shared" si="48"/>
        <v>1.4356</v>
      </c>
    </row>
    <row r="2614" spans="1:6" ht="15.75" thickBot="1">
      <c r="A2614" s="20">
        <v>40177</v>
      </c>
      <c r="B2614" s="19">
        <v>1.4316</v>
      </c>
      <c r="C2614" s="16">
        <f t="shared" si="49"/>
        <v>1.4316</v>
      </c>
      <c r="E2614" s="6">
        <f t="shared" si="48"/>
        <v>1.4316</v>
      </c>
    </row>
    <row r="2615" spans="1:6" ht="15.75" thickBot="1">
      <c r="A2615" s="22">
        <v>40178</v>
      </c>
      <c r="B2615" s="21">
        <v>1.4332</v>
      </c>
      <c r="C2615" s="16">
        <f t="shared" si="49"/>
        <v>1.4332</v>
      </c>
      <c r="E2615" s="6">
        <f t="shared" si="48"/>
        <v>1.4332</v>
      </c>
    </row>
    <row r="2616" spans="1:6" ht="15.75" thickBot="1">
      <c r="A2616" s="20">
        <v>40179</v>
      </c>
      <c r="B2616" s="19" t="s">
        <v>53</v>
      </c>
      <c r="C2616" s="16" t="str">
        <f t="shared" si="49"/>
        <v/>
      </c>
      <c r="F2616" s="6" t="str">
        <f t="shared" ref="F2616:F2679" si="50">B2616</f>
        <v>ND</v>
      </c>
    </row>
    <row r="2617" spans="1:6" ht="15.75" thickBot="1">
      <c r="A2617" s="22">
        <v>40182</v>
      </c>
      <c r="B2617" s="21">
        <v>1.4419</v>
      </c>
      <c r="C2617" s="16">
        <f t="shared" si="49"/>
        <v>1.4419</v>
      </c>
      <c r="F2617" s="6">
        <f t="shared" si="50"/>
        <v>1.4419</v>
      </c>
    </row>
    <row r="2618" spans="1:6" ht="15.75" thickBot="1">
      <c r="A2618" s="20">
        <v>40183</v>
      </c>
      <c r="B2618" s="19">
        <v>1.4401999999999999</v>
      </c>
      <c r="C2618" s="16">
        <f t="shared" si="49"/>
        <v>1.4401999999999999</v>
      </c>
      <c r="F2618" s="6">
        <f t="shared" si="50"/>
        <v>1.4401999999999999</v>
      </c>
    </row>
    <row r="2619" spans="1:6" ht="15.75" thickBot="1">
      <c r="A2619" s="22">
        <v>40184</v>
      </c>
      <c r="B2619" s="21">
        <v>1.4403999999999999</v>
      </c>
      <c r="C2619" s="16">
        <f t="shared" si="49"/>
        <v>1.4403999999999999</v>
      </c>
      <c r="F2619" s="6">
        <f t="shared" si="50"/>
        <v>1.4403999999999999</v>
      </c>
    </row>
    <row r="2620" spans="1:6" ht="15.75" thickBot="1">
      <c r="A2620" s="20">
        <v>40185</v>
      </c>
      <c r="B2620" s="19">
        <v>1.4314</v>
      </c>
      <c r="C2620" s="16">
        <f t="shared" si="49"/>
        <v>1.4314</v>
      </c>
      <c r="F2620" s="6">
        <f t="shared" si="50"/>
        <v>1.4314</v>
      </c>
    </row>
    <row r="2621" spans="1:6" ht="15.75" thickBot="1">
      <c r="A2621" s="22">
        <v>40186</v>
      </c>
      <c r="B2621" s="21">
        <v>1.4357</v>
      </c>
      <c r="C2621" s="16">
        <f t="shared" si="49"/>
        <v>1.4357</v>
      </c>
      <c r="F2621" s="6">
        <f t="shared" si="50"/>
        <v>1.4357</v>
      </c>
    </row>
    <row r="2622" spans="1:6" ht="15.75" thickBot="1">
      <c r="A2622" s="20">
        <v>40189</v>
      </c>
      <c r="B2622" s="19">
        <v>1.4536</v>
      </c>
      <c r="C2622" s="16">
        <f t="shared" si="49"/>
        <v>1.4536</v>
      </c>
      <c r="F2622" s="6">
        <f t="shared" si="50"/>
        <v>1.4536</v>
      </c>
    </row>
    <row r="2623" spans="1:6" ht="15.75" thickBot="1">
      <c r="A2623" s="22">
        <v>40190</v>
      </c>
      <c r="B2623" s="21">
        <v>1.4522999999999999</v>
      </c>
      <c r="C2623" s="16">
        <f t="shared" si="49"/>
        <v>1.4522999999999999</v>
      </c>
      <c r="F2623" s="6">
        <f t="shared" si="50"/>
        <v>1.4522999999999999</v>
      </c>
    </row>
    <row r="2624" spans="1:6" ht="15.75" thickBot="1">
      <c r="A2624" s="20">
        <v>40191</v>
      </c>
      <c r="B2624" s="19">
        <v>1.4492</v>
      </c>
      <c r="C2624" s="16">
        <f t="shared" si="49"/>
        <v>1.4492</v>
      </c>
      <c r="F2624" s="6">
        <f t="shared" si="50"/>
        <v>1.4492</v>
      </c>
    </row>
    <row r="2625" spans="1:6" ht="15.75" thickBot="1">
      <c r="A2625" s="22">
        <v>40192</v>
      </c>
      <c r="B2625" s="21">
        <v>1.4478</v>
      </c>
      <c r="C2625" s="16">
        <f t="shared" si="49"/>
        <v>1.4478</v>
      </c>
      <c r="F2625" s="6">
        <f t="shared" si="50"/>
        <v>1.4478</v>
      </c>
    </row>
    <row r="2626" spans="1:6" ht="15.75" thickBot="1">
      <c r="A2626" s="20">
        <v>40193</v>
      </c>
      <c r="B2626" s="19">
        <v>1.4376</v>
      </c>
      <c r="C2626" s="16">
        <f t="shared" si="49"/>
        <v>1.4376</v>
      </c>
      <c r="F2626" s="6">
        <f t="shared" si="50"/>
        <v>1.4376</v>
      </c>
    </row>
    <row r="2627" spans="1:6" ht="15.75" thickBot="1">
      <c r="A2627" s="22">
        <v>40196</v>
      </c>
      <c r="B2627" s="21" t="s">
        <v>53</v>
      </c>
      <c r="C2627" s="16" t="str">
        <f t="shared" si="49"/>
        <v/>
      </c>
      <c r="F2627" s="6" t="str">
        <f t="shared" si="50"/>
        <v>ND</v>
      </c>
    </row>
    <row r="2628" spans="1:6" ht="15.75" thickBot="1">
      <c r="A2628" s="20">
        <v>40197</v>
      </c>
      <c r="B2628" s="19">
        <v>1.4269000000000001</v>
      </c>
      <c r="C2628" s="16">
        <f t="shared" si="49"/>
        <v>1.4269000000000001</v>
      </c>
      <c r="F2628" s="6">
        <f t="shared" si="50"/>
        <v>1.4269000000000001</v>
      </c>
    </row>
    <row r="2629" spans="1:6" ht="15.75" thickBot="1">
      <c r="A2629" s="22">
        <v>40198</v>
      </c>
      <c r="B2629" s="21">
        <v>1.4094</v>
      </c>
      <c r="C2629" s="16">
        <f t="shared" si="49"/>
        <v>1.4094</v>
      </c>
      <c r="F2629" s="6">
        <f t="shared" si="50"/>
        <v>1.4094</v>
      </c>
    </row>
    <row r="2630" spans="1:6" ht="15.75" thickBot="1">
      <c r="A2630" s="20">
        <v>40199</v>
      </c>
      <c r="B2630" s="19">
        <v>1.4106000000000001</v>
      </c>
      <c r="C2630" s="16">
        <f t="shared" si="49"/>
        <v>1.4106000000000001</v>
      </c>
      <c r="F2630" s="6">
        <f t="shared" si="50"/>
        <v>1.4106000000000001</v>
      </c>
    </row>
    <row r="2631" spans="1:6" ht="15.75" thickBot="1">
      <c r="A2631" s="22">
        <v>40200</v>
      </c>
      <c r="B2631" s="21">
        <v>1.4154</v>
      </c>
      <c r="C2631" s="16">
        <f t="shared" ref="C2631:C2694" si="51">IF(ISNUMBER(B2631),B2631,"")</f>
        <v>1.4154</v>
      </c>
      <c r="F2631" s="6">
        <f t="shared" si="50"/>
        <v>1.4154</v>
      </c>
    </row>
    <row r="2632" spans="1:6" ht="15.75" thickBot="1">
      <c r="A2632" s="20">
        <v>40203</v>
      </c>
      <c r="B2632" s="19">
        <v>1.4146000000000001</v>
      </c>
      <c r="C2632" s="16">
        <f t="shared" si="51"/>
        <v>1.4146000000000001</v>
      </c>
      <c r="F2632" s="6">
        <f t="shared" si="50"/>
        <v>1.4146000000000001</v>
      </c>
    </row>
    <row r="2633" spans="1:6" ht="15.75" thickBot="1">
      <c r="A2633" s="22">
        <v>40204</v>
      </c>
      <c r="B2633" s="21">
        <v>1.4063000000000001</v>
      </c>
      <c r="C2633" s="16">
        <f t="shared" si="51"/>
        <v>1.4063000000000001</v>
      </c>
      <c r="F2633" s="6">
        <f t="shared" si="50"/>
        <v>1.4063000000000001</v>
      </c>
    </row>
    <row r="2634" spans="1:6" ht="15.75" thickBot="1">
      <c r="A2634" s="20">
        <v>40205</v>
      </c>
      <c r="B2634" s="19">
        <v>1.4053</v>
      </c>
      <c r="C2634" s="16">
        <f t="shared" si="51"/>
        <v>1.4053</v>
      </c>
      <c r="F2634" s="6">
        <f t="shared" si="50"/>
        <v>1.4053</v>
      </c>
    </row>
    <row r="2635" spans="1:6" ht="15.75" thickBot="1">
      <c r="A2635" s="22">
        <v>40206</v>
      </c>
      <c r="B2635" s="21">
        <v>1.3993</v>
      </c>
      <c r="C2635" s="16">
        <f t="shared" si="51"/>
        <v>1.3993</v>
      </c>
      <c r="F2635" s="6">
        <f t="shared" si="50"/>
        <v>1.3993</v>
      </c>
    </row>
    <row r="2636" spans="1:6" ht="15.75" thickBot="1">
      <c r="A2636" s="20">
        <v>40207</v>
      </c>
      <c r="B2636" s="19">
        <v>1.387</v>
      </c>
      <c r="C2636" s="16">
        <f t="shared" si="51"/>
        <v>1.387</v>
      </c>
      <c r="F2636" s="6">
        <f t="shared" si="50"/>
        <v>1.387</v>
      </c>
    </row>
    <row r="2637" spans="1:6" ht="15.75" thickBot="1">
      <c r="A2637" s="22">
        <v>40210</v>
      </c>
      <c r="B2637" s="21">
        <v>1.3904000000000001</v>
      </c>
      <c r="C2637" s="16">
        <f t="shared" si="51"/>
        <v>1.3904000000000001</v>
      </c>
      <c r="F2637" s="6">
        <f t="shared" si="50"/>
        <v>1.3904000000000001</v>
      </c>
    </row>
    <row r="2638" spans="1:6" ht="15.75" thickBot="1">
      <c r="A2638" s="20">
        <v>40211</v>
      </c>
      <c r="B2638" s="19">
        <v>1.3955</v>
      </c>
      <c r="C2638" s="16">
        <f t="shared" si="51"/>
        <v>1.3955</v>
      </c>
      <c r="F2638" s="6">
        <f t="shared" si="50"/>
        <v>1.3955</v>
      </c>
    </row>
    <row r="2639" spans="1:6" ht="15.75" thickBot="1">
      <c r="A2639" s="22">
        <v>40212</v>
      </c>
      <c r="B2639" s="21">
        <v>1.3907</v>
      </c>
      <c r="C2639" s="16">
        <f t="shared" si="51"/>
        <v>1.3907</v>
      </c>
      <c r="F2639" s="6">
        <f t="shared" si="50"/>
        <v>1.3907</v>
      </c>
    </row>
    <row r="2640" spans="1:6" ht="15.75" thickBot="1">
      <c r="A2640" s="20">
        <v>40213</v>
      </c>
      <c r="B2640" s="19">
        <v>1.3758999999999999</v>
      </c>
      <c r="C2640" s="16">
        <f t="shared" si="51"/>
        <v>1.3758999999999999</v>
      </c>
      <c r="F2640" s="6">
        <f t="shared" si="50"/>
        <v>1.3758999999999999</v>
      </c>
    </row>
    <row r="2641" spans="1:6" ht="15.75" thickBot="1">
      <c r="A2641" s="22">
        <v>40214</v>
      </c>
      <c r="B2641" s="21">
        <v>1.3608</v>
      </c>
      <c r="C2641" s="16">
        <f t="shared" si="51"/>
        <v>1.3608</v>
      </c>
      <c r="F2641" s="6">
        <f t="shared" si="50"/>
        <v>1.3608</v>
      </c>
    </row>
    <row r="2642" spans="1:6" ht="15.75" thickBot="1">
      <c r="A2642" s="20">
        <v>40217</v>
      </c>
      <c r="B2642" s="19">
        <v>1.3698999999999999</v>
      </c>
      <c r="C2642" s="16">
        <f t="shared" si="51"/>
        <v>1.3698999999999999</v>
      </c>
      <c r="F2642" s="6">
        <f t="shared" si="50"/>
        <v>1.3698999999999999</v>
      </c>
    </row>
    <row r="2643" spans="1:6" ht="15.75" thickBot="1">
      <c r="A2643" s="22">
        <v>40218</v>
      </c>
      <c r="B2643" s="21">
        <v>1.3794999999999999</v>
      </c>
      <c r="C2643" s="16">
        <f t="shared" si="51"/>
        <v>1.3794999999999999</v>
      </c>
      <c r="F2643" s="6">
        <f t="shared" si="50"/>
        <v>1.3794999999999999</v>
      </c>
    </row>
    <row r="2644" spans="1:6" ht="15.75" thickBot="1">
      <c r="A2644" s="20">
        <v>40219</v>
      </c>
      <c r="B2644" s="19">
        <v>1.3722000000000001</v>
      </c>
      <c r="C2644" s="16">
        <f t="shared" si="51"/>
        <v>1.3722000000000001</v>
      </c>
      <c r="F2644" s="6">
        <f t="shared" si="50"/>
        <v>1.3722000000000001</v>
      </c>
    </row>
    <row r="2645" spans="1:6" ht="15.75" thickBot="1">
      <c r="A2645" s="22">
        <v>40220</v>
      </c>
      <c r="B2645" s="21">
        <v>1.3640000000000001</v>
      </c>
      <c r="C2645" s="16">
        <f t="shared" si="51"/>
        <v>1.3640000000000001</v>
      </c>
      <c r="F2645" s="6">
        <f t="shared" si="50"/>
        <v>1.3640000000000001</v>
      </c>
    </row>
    <row r="2646" spans="1:6" ht="15.75" thickBot="1">
      <c r="A2646" s="20">
        <v>40221</v>
      </c>
      <c r="B2646" s="19">
        <v>1.3625</v>
      </c>
      <c r="C2646" s="16">
        <f t="shared" si="51"/>
        <v>1.3625</v>
      </c>
      <c r="F2646" s="6">
        <f t="shared" si="50"/>
        <v>1.3625</v>
      </c>
    </row>
    <row r="2647" spans="1:6" ht="15.75" thickBot="1">
      <c r="A2647" s="22">
        <v>40224</v>
      </c>
      <c r="B2647" s="21" t="s">
        <v>53</v>
      </c>
      <c r="C2647" s="16" t="str">
        <f t="shared" si="51"/>
        <v/>
      </c>
      <c r="F2647" s="6" t="str">
        <f t="shared" si="50"/>
        <v>ND</v>
      </c>
    </row>
    <row r="2648" spans="1:6" ht="15.75" thickBot="1">
      <c r="A2648" s="20">
        <v>40225</v>
      </c>
      <c r="B2648" s="19">
        <v>1.3742000000000001</v>
      </c>
      <c r="C2648" s="16">
        <f t="shared" si="51"/>
        <v>1.3742000000000001</v>
      </c>
      <c r="F2648" s="6">
        <f t="shared" si="50"/>
        <v>1.3742000000000001</v>
      </c>
    </row>
    <row r="2649" spans="1:6" ht="15.75" thickBot="1">
      <c r="A2649" s="22">
        <v>40226</v>
      </c>
      <c r="B2649" s="21">
        <v>1.3623000000000001</v>
      </c>
      <c r="C2649" s="16">
        <f t="shared" si="51"/>
        <v>1.3623000000000001</v>
      </c>
      <c r="F2649" s="6">
        <f t="shared" si="50"/>
        <v>1.3623000000000001</v>
      </c>
    </row>
    <row r="2650" spans="1:6" ht="15.75" thickBot="1">
      <c r="A2650" s="20">
        <v>40227</v>
      </c>
      <c r="B2650" s="19">
        <v>1.3563000000000001</v>
      </c>
      <c r="C2650" s="16">
        <f t="shared" si="51"/>
        <v>1.3563000000000001</v>
      </c>
      <c r="F2650" s="6">
        <f t="shared" si="50"/>
        <v>1.3563000000000001</v>
      </c>
    </row>
    <row r="2651" spans="1:6" ht="15.75" thickBot="1">
      <c r="A2651" s="22">
        <v>40228</v>
      </c>
      <c r="B2651" s="21">
        <v>1.3537999999999999</v>
      </c>
      <c r="C2651" s="16">
        <f t="shared" si="51"/>
        <v>1.3537999999999999</v>
      </c>
      <c r="F2651" s="6">
        <f t="shared" si="50"/>
        <v>1.3537999999999999</v>
      </c>
    </row>
    <row r="2652" spans="1:6" ht="15.75" thickBot="1">
      <c r="A2652" s="20">
        <v>40231</v>
      </c>
      <c r="B2652" s="19">
        <v>1.359</v>
      </c>
      <c r="C2652" s="16">
        <f t="shared" si="51"/>
        <v>1.359</v>
      </c>
      <c r="F2652" s="6">
        <f t="shared" si="50"/>
        <v>1.359</v>
      </c>
    </row>
    <row r="2653" spans="1:6" ht="15.75" thickBot="1">
      <c r="A2653" s="22">
        <v>40232</v>
      </c>
      <c r="B2653" s="21">
        <v>1.3536999999999999</v>
      </c>
      <c r="C2653" s="16">
        <f t="shared" si="51"/>
        <v>1.3536999999999999</v>
      </c>
      <c r="F2653" s="6">
        <f t="shared" si="50"/>
        <v>1.3536999999999999</v>
      </c>
    </row>
    <row r="2654" spans="1:6" ht="15.75" thickBot="1">
      <c r="A2654" s="20">
        <v>40233</v>
      </c>
      <c r="B2654" s="19">
        <v>1.3575999999999999</v>
      </c>
      <c r="C2654" s="16">
        <f t="shared" si="51"/>
        <v>1.3575999999999999</v>
      </c>
      <c r="F2654" s="6">
        <f t="shared" si="50"/>
        <v>1.3575999999999999</v>
      </c>
    </row>
    <row r="2655" spans="1:6" ht="15.75" thickBot="1">
      <c r="A2655" s="22">
        <v>40234</v>
      </c>
      <c r="B2655" s="21">
        <v>1.3475999999999999</v>
      </c>
      <c r="C2655" s="16">
        <f t="shared" si="51"/>
        <v>1.3475999999999999</v>
      </c>
      <c r="F2655" s="6">
        <f t="shared" si="50"/>
        <v>1.3475999999999999</v>
      </c>
    </row>
    <row r="2656" spans="1:6" ht="15.75" thickBot="1">
      <c r="A2656" s="20">
        <v>40235</v>
      </c>
      <c r="B2656" s="19">
        <v>1.3660000000000001</v>
      </c>
      <c r="C2656" s="16">
        <f t="shared" si="51"/>
        <v>1.3660000000000001</v>
      </c>
      <c r="F2656" s="6">
        <f t="shared" si="50"/>
        <v>1.3660000000000001</v>
      </c>
    </row>
    <row r="2657" spans="1:6" ht="15.75" thickBot="1">
      <c r="A2657" s="22">
        <v>40238</v>
      </c>
      <c r="B2657" s="21">
        <v>1.3515999999999999</v>
      </c>
      <c r="C2657" s="16">
        <f t="shared" si="51"/>
        <v>1.3515999999999999</v>
      </c>
      <c r="F2657" s="6">
        <f t="shared" si="50"/>
        <v>1.3515999999999999</v>
      </c>
    </row>
    <row r="2658" spans="1:6" ht="15.75" thickBot="1">
      <c r="A2658" s="20">
        <v>40239</v>
      </c>
      <c r="B2658" s="19">
        <v>1.3564000000000001</v>
      </c>
      <c r="C2658" s="16">
        <f t="shared" si="51"/>
        <v>1.3564000000000001</v>
      </c>
      <c r="F2658" s="6">
        <f t="shared" si="50"/>
        <v>1.3564000000000001</v>
      </c>
    </row>
    <row r="2659" spans="1:6" ht="15.75" thickBot="1">
      <c r="A2659" s="22">
        <v>40240</v>
      </c>
      <c r="B2659" s="21">
        <v>1.3731</v>
      </c>
      <c r="C2659" s="16">
        <f t="shared" si="51"/>
        <v>1.3731</v>
      </c>
      <c r="F2659" s="6">
        <f t="shared" si="50"/>
        <v>1.3731</v>
      </c>
    </row>
    <row r="2660" spans="1:6" ht="15.75" thickBot="1">
      <c r="A2660" s="20">
        <v>40241</v>
      </c>
      <c r="B2660" s="19">
        <v>1.3571</v>
      </c>
      <c r="C2660" s="16">
        <f t="shared" si="51"/>
        <v>1.3571</v>
      </c>
      <c r="F2660" s="6">
        <f t="shared" si="50"/>
        <v>1.3571</v>
      </c>
    </row>
    <row r="2661" spans="1:6" ht="15.75" thickBot="1">
      <c r="A2661" s="22">
        <v>40242</v>
      </c>
      <c r="B2661" s="21">
        <v>1.3608</v>
      </c>
      <c r="C2661" s="16">
        <f t="shared" si="51"/>
        <v>1.3608</v>
      </c>
      <c r="F2661" s="6">
        <f t="shared" si="50"/>
        <v>1.3608</v>
      </c>
    </row>
    <row r="2662" spans="1:6" ht="15.75" thickBot="1">
      <c r="A2662" s="20">
        <v>40245</v>
      </c>
      <c r="B2662" s="19">
        <v>1.3613</v>
      </c>
      <c r="C2662" s="16">
        <f t="shared" si="51"/>
        <v>1.3613</v>
      </c>
      <c r="F2662" s="6">
        <f t="shared" si="50"/>
        <v>1.3613</v>
      </c>
    </row>
    <row r="2663" spans="1:6" ht="15.75" thickBot="1">
      <c r="A2663" s="22">
        <v>40246</v>
      </c>
      <c r="B2663" s="21">
        <v>1.3586</v>
      </c>
      <c r="C2663" s="16">
        <f t="shared" si="51"/>
        <v>1.3586</v>
      </c>
      <c r="F2663" s="6">
        <f t="shared" si="50"/>
        <v>1.3586</v>
      </c>
    </row>
    <row r="2664" spans="1:6" ht="15.75" thickBot="1">
      <c r="A2664" s="20">
        <v>40247</v>
      </c>
      <c r="B2664" s="19">
        <v>1.3657999999999999</v>
      </c>
      <c r="C2664" s="16">
        <f t="shared" si="51"/>
        <v>1.3657999999999999</v>
      </c>
      <c r="F2664" s="6">
        <f t="shared" si="50"/>
        <v>1.3657999999999999</v>
      </c>
    </row>
    <row r="2665" spans="1:6" ht="15.75" thickBot="1">
      <c r="A2665" s="22">
        <v>40248</v>
      </c>
      <c r="B2665" s="21">
        <v>1.3673999999999999</v>
      </c>
      <c r="C2665" s="16">
        <f t="shared" si="51"/>
        <v>1.3673999999999999</v>
      </c>
      <c r="F2665" s="6">
        <f t="shared" si="50"/>
        <v>1.3673999999999999</v>
      </c>
    </row>
    <row r="2666" spans="1:6" ht="15.75" thickBot="1">
      <c r="A2666" s="20">
        <v>40249</v>
      </c>
      <c r="B2666" s="19">
        <v>1.3753</v>
      </c>
      <c r="C2666" s="16">
        <f t="shared" si="51"/>
        <v>1.3753</v>
      </c>
      <c r="F2666" s="6">
        <f t="shared" si="50"/>
        <v>1.3753</v>
      </c>
    </row>
    <row r="2667" spans="1:6" ht="15.75" thickBot="1">
      <c r="A2667" s="22">
        <v>40252</v>
      </c>
      <c r="B2667" s="21">
        <v>1.3652</v>
      </c>
      <c r="C2667" s="16">
        <f t="shared" si="51"/>
        <v>1.3652</v>
      </c>
      <c r="F2667" s="6">
        <f t="shared" si="50"/>
        <v>1.3652</v>
      </c>
    </row>
    <row r="2668" spans="1:6" ht="15.75" thickBot="1">
      <c r="A2668" s="20">
        <v>40253</v>
      </c>
      <c r="B2668" s="19">
        <v>1.3757999999999999</v>
      </c>
      <c r="C2668" s="16">
        <f t="shared" si="51"/>
        <v>1.3757999999999999</v>
      </c>
      <c r="F2668" s="6">
        <f t="shared" si="50"/>
        <v>1.3757999999999999</v>
      </c>
    </row>
    <row r="2669" spans="1:6" ht="15.75" thickBot="1">
      <c r="A2669" s="22">
        <v>40254</v>
      </c>
      <c r="B2669" s="21">
        <v>1.3738999999999999</v>
      </c>
      <c r="C2669" s="16">
        <f t="shared" si="51"/>
        <v>1.3738999999999999</v>
      </c>
      <c r="F2669" s="6">
        <f t="shared" si="50"/>
        <v>1.3738999999999999</v>
      </c>
    </row>
    <row r="2670" spans="1:6" ht="15.75" thickBot="1">
      <c r="A2670" s="20">
        <v>40255</v>
      </c>
      <c r="B2670" s="19">
        <v>1.3603000000000001</v>
      </c>
      <c r="C2670" s="16">
        <f t="shared" si="51"/>
        <v>1.3603000000000001</v>
      </c>
      <c r="F2670" s="6">
        <f t="shared" si="50"/>
        <v>1.3603000000000001</v>
      </c>
    </row>
    <row r="2671" spans="1:6" ht="15.75" thickBot="1">
      <c r="A2671" s="22">
        <v>40256</v>
      </c>
      <c r="B2671" s="21">
        <v>1.353</v>
      </c>
      <c r="C2671" s="16">
        <f t="shared" si="51"/>
        <v>1.353</v>
      </c>
      <c r="F2671" s="6">
        <f t="shared" si="50"/>
        <v>1.353</v>
      </c>
    </row>
    <row r="2672" spans="1:6" ht="15.75" thickBot="1">
      <c r="A2672" s="20">
        <v>40259</v>
      </c>
      <c r="B2672" s="19">
        <v>1.3531</v>
      </c>
      <c r="C2672" s="16">
        <f t="shared" si="51"/>
        <v>1.3531</v>
      </c>
      <c r="F2672" s="6">
        <f t="shared" si="50"/>
        <v>1.3531</v>
      </c>
    </row>
    <row r="2673" spans="1:6" ht="15.75" thickBot="1">
      <c r="A2673" s="22">
        <v>40260</v>
      </c>
      <c r="B2673" s="21">
        <v>1.3534999999999999</v>
      </c>
      <c r="C2673" s="16">
        <f t="shared" si="51"/>
        <v>1.3534999999999999</v>
      </c>
      <c r="F2673" s="6">
        <f t="shared" si="50"/>
        <v>1.3534999999999999</v>
      </c>
    </row>
    <row r="2674" spans="1:6" ht="15.75" thickBot="1">
      <c r="A2674" s="20">
        <v>40261</v>
      </c>
      <c r="B2674" s="19">
        <v>1.3347</v>
      </c>
      <c r="C2674" s="16">
        <f t="shared" si="51"/>
        <v>1.3347</v>
      </c>
      <c r="F2674" s="6">
        <f t="shared" si="50"/>
        <v>1.3347</v>
      </c>
    </row>
    <row r="2675" spans="1:6" ht="15.75" thickBot="1">
      <c r="A2675" s="22">
        <v>40262</v>
      </c>
      <c r="B2675" s="21">
        <v>1.3344</v>
      </c>
      <c r="C2675" s="16">
        <f t="shared" si="51"/>
        <v>1.3344</v>
      </c>
      <c r="F2675" s="6">
        <f t="shared" si="50"/>
        <v>1.3344</v>
      </c>
    </row>
    <row r="2676" spans="1:6" ht="15.75" thickBot="1">
      <c r="A2676" s="20">
        <v>40263</v>
      </c>
      <c r="B2676" s="19">
        <v>1.3398000000000001</v>
      </c>
      <c r="C2676" s="16">
        <f t="shared" si="51"/>
        <v>1.3398000000000001</v>
      </c>
      <c r="F2676" s="6">
        <f t="shared" si="50"/>
        <v>1.3398000000000001</v>
      </c>
    </row>
    <row r="2677" spans="1:6" ht="15.75" thickBot="1">
      <c r="A2677" s="22">
        <v>40266</v>
      </c>
      <c r="B2677" s="21">
        <v>1.3465</v>
      </c>
      <c r="C2677" s="16">
        <f t="shared" si="51"/>
        <v>1.3465</v>
      </c>
      <c r="F2677" s="6">
        <f t="shared" si="50"/>
        <v>1.3465</v>
      </c>
    </row>
    <row r="2678" spans="1:6" ht="15.75" thickBot="1">
      <c r="A2678" s="20">
        <v>40267</v>
      </c>
      <c r="B2678" s="19">
        <v>1.3409</v>
      </c>
      <c r="C2678" s="16">
        <f t="shared" si="51"/>
        <v>1.3409</v>
      </c>
      <c r="F2678" s="6">
        <f t="shared" si="50"/>
        <v>1.3409</v>
      </c>
    </row>
    <row r="2679" spans="1:6" ht="15.75" thickBot="1">
      <c r="A2679" s="22">
        <v>40268</v>
      </c>
      <c r="B2679" s="21">
        <v>1.3526</v>
      </c>
      <c r="C2679" s="16">
        <f t="shared" si="51"/>
        <v>1.3526</v>
      </c>
      <c r="F2679" s="6">
        <f t="shared" si="50"/>
        <v>1.3526</v>
      </c>
    </row>
    <row r="2680" spans="1:6" ht="15.75" thickBot="1">
      <c r="A2680" s="20">
        <v>40269</v>
      </c>
      <c r="B2680" s="19">
        <v>1.3569</v>
      </c>
      <c r="C2680" s="16">
        <f t="shared" si="51"/>
        <v>1.3569</v>
      </c>
      <c r="F2680" s="6">
        <f t="shared" ref="F2680:F2743" si="52">B2680</f>
        <v>1.3569</v>
      </c>
    </row>
    <row r="2681" spans="1:6" ht="15.75" thickBot="1">
      <c r="A2681" s="22">
        <v>40270</v>
      </c>
      <c r="B2681" s="21">
        <v>1.3487</v>
      </c>
      <c r="C2681" s="16">
        <f t="shared" si="51"/>
        <v>1.3487</v>
      </c>
      <c r="F2681" s="6">
        <f t="shared" si="52"/>
        <v>1.3487</v>
      </c>
    </row>
    <row r="2682" spans="1:6" ht="15.75" thickBot="1">
      <c r="A2682" s="20">
        <v>40273</v>
      </c>
      <c r="B2682" s="19">
        <v>1.3486</v>
      </c>
      <c r="C2682" s="16">
        <f t="shared" si="51"/>
        <v>1.3486</v>
      </c>
      <c r="F2682" s="6">
        <f t="shared" si="52"/>
        <v>1.3486</v>
      </c>
    </row>
    <row r="2683" spans="1:6" ht="15.75" thickBot="1">
      <c r="A2683" s="22">
        <v>40274</v>
      </c>
      <c r="B2683" s="21">
        <v>1.3378000000000001</v>
      </c>
      <c r="C2683" s="16">
        <f t="shared" si="51"/>
        <v>1.3378000000000001</v>
      </c>
      <c r="F2683" s="6">
        <f t="shared" si="52"/>
        <v>1.3378000000000001</v>
      </c>
    </row>
    <row r="2684" spans="1:6" ht="15.75" thickBot="1">
      <c r="A2684" s="20">
        <v>40275</v>
      </c>
      <c r="B2684" s="19">
        <v>1.3364</v>
      </c>
      <c r="C2684" s="16">
        <f t="shared" si="51"/>
        <v>1.3364</v>
      </c>
      <c r="F2684" s="6">
        <f t="shared" si="52"/>
        <v>1.3364</v>
      </c>
    </row>
    <row r="2685" spans="1:6" ht="15.75" thickBot="1">
      <c r="A2685" s="22">
        <v>40276</v>
      </c>
      <c r="B2685" s="21">
        <v>1.3360000000000001</v>
      </c>
      <c r="C2685" s="16">
        <f t="shared" si="51"/>
        <v>1.3360000000000001</v>
      </c>
      <c r="F2685" s="6">
        <f t="shared" si="52"/>
        <v>1.3360000000000001</v>
      </c>
    </row>
    <row r="2686" spans="1:6" ht="15.75" thickBot="1">
      <c r="A2686" s="20">
        <v>40277</v>
      </c>
      <c r="B2686" s="19">
        <v>1.3468</v>
      </c>
      <c r="C2686" s="16">
        <f t="shared" si="51"/>
        <v>1.3468</v>
      </c>
      <c r="F2686" s="6">
        <f t="shared" si="52"/>
        <v>1.3468</v>
      </c>
    </row>
    <row r="2687" spans="1:6" ht="15.75" thickBot="1">
      <c r="A2687" s="22">
        <v>40280</v>
      </c>
      <c r="B2687" s="21">
        <v>1.3587</v>
      </c>
      <c r="C2687" s="16">
        <f t="shared" si="51"/>
        <v>1.3587</v>
      </c>
      <c r="F2687" s="6">
        <f t="shared" si="52"/>
        <v>1.3587</v>
      </c>
    </row>
    <row r="2688" spans="1:6" ht="15.75" thickBot="1">
      <c r="A2688" s="20">
        <v>40281</v>
      </c>
      <c r="B2688" s="19">
        <v>1.3592</v>
      </c>
      <c r="C2688" s="16">
        <f t="shared" si="51"/>
        <v>1.3592</v>
      </c>
      <c r="F2688" s="6">
        <f t="shared" si="52"/>
        <v>1.3592</v>
      </c>
    </row>
    <row r="2689" spans="1:6" ht="15.75" thickBot="1">
      <c r="A2689" s="22">
        <v>40282</v>
      </c>
      <c r="B2689" s="21">
        <v>1.3666</v>
      </c>
      <c r="C2689" s="16">
        <f t="shared" si="51"/>
        <v>1.3666</v>
      </c>
      <c r="F2689" s="6">
        <f t="shared" si="52"/>
        <v>1.3666</v>
      </c>
    </row>
    <row r="2690" spans="1:6" ht="15.75" thickBot="1">
      <c r="A2690" s="20">
        <v>40283</v>
      </c>
      <c r="B2690" s="19">
        <v>1.3540000000000001</v>
      </c>
      <c r="C2690" s="16">
        <f t="shared" si="51"/>
        <v>1.3540000000000001</v>
      </c>
      <c r="F2690" s="6">
        <f t="shared" si="52"/>
        <v>1.3540000000000001</v>
      </c>
    </row>
    <row r="2691" spans="1:6" ht="15.75" thickBot="1">
      <c r="A2691" s="22">
        <v>40284</v>
      </c>
      <c r="B2691" s="21">
        <v>1.3487</v>
      </c>
      <c r="C2691" s="16">
        <f t="shared" si="51"/>
        <v>1.3487</v>
      </c>
      <c r="F2691" s="6">
        <f t="shared" si="52"/>
        <v>1.3487</v>
      </c>
    </row>
    <row r="2692" spans="1:6" ht="15.75" thickBot="1">
      <c r="A2692" s="20">
        <v>40287</v>
      </c>
      <c r="B2692" s="19">
        <v>1.3458000000000001</v>
      </c>
      <c r="C2692" s="16">
        <f t="shared" si="51"/>
        <v>1.3458000000000001</v>
      </c>
      <c r="F2692" s="6">
        <f t="shared" si="52"/>
        <v>1.3458000000000001</v>
      </c>
    </row>
    <row r="2693" spans="1:6" ht="15.75" thickBot="1">
      <c r="A2693" s="22">
        <v>40288</v>
      </c>
      <c r="B2693" s="21">
        <v>1.3446</v>
      </c>
      <c r="C2693" s="16">
        <f t="shared" si="51"/>
        <v>1.3446</v>
      </c>
      <c r="F2693" s="6">
        <f t="shared" si="52"/>
        <v>1.3446</v>
      </c>
    </row>
    <row r="2694" spans="1:6" ht="15.75" thickBot="1">
      <c r="A2694" s="20">
        <v>40289</v>
      </c>
      <c r="B2694" s="19">
        <v>1.3383</v>
      </c>
      <c r="C2694" s="16">
        <f t="shared" si="51"/>
        <v>1.3383</v>
      </c>
      <c r="F2694" s="6">
        <f t="shared" si="52"/>
        <v>1.3383</v>
      </c>
    </row>
    <row r="2695" spans="1:6" ht="15.75" thickBot="1">
      <c r="A2695" s="22">
        <v>40290</v>
      </c>
      <c r="B2695" s="21">
        <v>1.3298000000000001</v>
      </c>
      <c r="C2695" s="16">
        <f t="shared" ref="C2695:C2758" si="53">IF(ISNUMBER(B2695),B2695,"")</f>
        <v>1.3298000000000001</v>
      </c>
      <c r="F2695" s="6">
        <f t="shared" si="52"/>
        <v>1.3298000000000001</v>
      </c>
    </row>
    <row r="2696" spans="1:6" ht="15.75" thickBot="1">
      <c r="A2696" s="20">
        <v>40291</v>
      </c>
      <c r="B2696" s="19">
        <v>1.3360000000000001</v>
      </c>
      <c r="C2696" s="16">
        <f t="shared" si="53"/>
        <v>1.3360000000000001</v>
      </c>
      <c r="F2696" s="6">
        <f t="shared" si="52"/>
        <v>1.3360000000000001</v>
      </c>
    </row>
    <row r="2697" spans="1:6" ht="15.75" thickBot="1">
      <c r="A2697" s="22">
        <v>40294</v>
      </c>
      <c r="B2697" s="21">
        <v>1.3335999999999999</v>
      </c>
      <c r="C2697" s="16">
        <f t="shared" si="53"/>
        <v>1.3335999999999999</v>
      </c>
      <c r="F2697" s="6">
        <f t="shared" si="52"/>
        <v>1.3335999999999999</v>
      </c>
    </row>
    <row r="2698" spans="1:6" ht="15.75" thickBot="1">
      <c r="A2698" s="20">
        <v>40295</v>
      </c>
      <c r="B2698" s="19">
        <v>1.323</v>
      </c>
      <c r="C2698" s="16">
        <f t="shared" si="53"/>
        <v>1.323</v>
      </c>
      <c r="F2698" s="6">
        <f t="shared" si="52"/>
        <v>1.323</v>
      </c>
    </row>
    <row r="2699" spans="1:6" ht="15.75" thickBot="1">
      <c r="A2699" s="22">
        <v>40296</v>
      </c>
      <c r="B2699" s="21">
        <v>1.3129999999999999</v>
      </c>
      <c r="C2699" s="16">
        <f t="shared" si="53"/>
        <v>1.3129999999999999</v>
      </c>
      <c r="F2699" s="6">
        <f t="shared" si="52"/>
        <v>1.3129999999999999</v>
      </c>
    </row>
    <row r="2700" spans="1:6" ht="15.75" thickBot="1">
      <c r="A2700" s="20">
        <v>40297</v>
      </c>
      <c r="B2700" s="19">
        <v>1.3243</v>
      </c>
      <c r="C2700" s="16">
        <f t="shared" si="53"/>
        <v>1.3243</v>
      </c>
      <c r="F2700" s="6">
        <f t="shared" si="52"/>
        <v>1.3243</v>
      </c>
    </row>
    <row r="2701" spans="1:6" ht="15.75" thickBot="1">
      <c r="A2701" s="22">
        <v>40298</v>
      </c>
      <c r="B2701" s="21">
        <v>1.3302</v>
      </c>
      <c r="C2701" s="16">
        <f t="shared" si="53"/>
        <v>1.3302</v>
      </c>
      <c r="F2701" s="6">
        <f t="shared" si="52"/>
        <v>1.3302</v>
      </c>
    </row>
    <row r="2702" spans="1:6" ht="15.75" thickBot="1">
      <c r="A2702" s="23" t="s">
        <v>252</v>
      </c>
      <c r="B2702" s="19">
        <v>1.3183</v>
      </c>
      <c r="C2702" s="16">
        <f t="shared" si="53"/>
        <v>1.3183</v>
      </c>
      <c r="F2702" s="6">
        <f t="shared" si="52"/>
        <v>1.3183</v>
      </c>
    </row>
    <row r="2703" spans="1:6" ht="15.75" thickBot="1">
      <c r="A2703" s="24" t="s">
        <v>251</v>
      </c>
      <c r="B2703" s="21">
        <v>1.3037000000000001</v>
      </c>
      <c r="C2703" s="16">
        <f t="shared" si="53"/>
        <v>1.3037000000000001</v>
      </c>
      <c r="F2703" s="6">
        <f t="shared" si="52"/>
        <v>1.3037000000000001</v>
      </c>
    </row>
    <row r="2704" spans="1:6" ht="15.75" thickBot="1">
      <c r="A2704" s="23" t="s">
        <v>250</v>
      </c>
      <c r="B2704" s="19">
        <v>1.2889999999999999</v>
      </c>
      <c r="C2704" s="16">
        <f t="shared" si="53"/>
        <v>1.2889999999999999</v>
      </c>
      <c r="F2704" s="6">
        <f t="shared" si="52"/>
        <v>1.2889999999999999</v>
      </c>
    </row>
    <row r="2705" spans="1:6" ht="15.75" thickBot="1">
      <c r="A2705" s="24" t="s">
        <v>249</v>
      </c>
      <c r="B2705" s="21">
        <v>1.2688999999999999</v>
      </c>
      <c r="C2705" s="16">
        <f t="shared" si="53"/>
        <v>1.2688999999999999</v>
      </c>
      <c r="F2705" s="6">
        <f t="shared" si="52"/>
        <v>1.2688999999999999</v>
      </c>
    </row>
    <row r="2706" spans="1:6" ht="15.75" thickBot="1">
      <c r="A2706" s="23" t="s">
        <v>248</v>
      </c>
      <c r="B2706" s="19">
        <v>1.2721</v>
      </c>
      <c r="C2706" s="16">
        <f t="shared" si="53"/>
        <v>1.2721</v>
      </c>
      <c r="F2706" s="6">
        <f t="shared" si="52"/>
        <v>1.2721</v>
      </c>
    </row>
    <row r="2707" spans="1:6" ht="15.75" thickBot="1">
      <c r="A2707" s="24" t="s">
        <v>247</v>
      </c>
      <c r="B2707" s="21">
        <v>1.2861</v>
      </c>
      <c r="C2707" s="16">
        <f t="shared" si="53"/>
        <v>1.2861</v>
      </c>
      <c r="F2707" s="6">
        <f t="shared" si="52"/>
        <v>1.2861</v>
      </c>
    </row>
    <row r="2708" spans="1:6" ht="15.75" thickBot="1">
      <c r="A2708" s="23" t="s">
        <v>246</v>
      </c>
      <c r="B2708" s="19">
        <v>1.2715000000000001</v>
      </c>
      <c r="C2708" s="16">
        <f t="shared" si="53"/>
        <v>1.2715000000000001</v>
      </c>
      <c r="F2708" s="6">
        <f t="shared" si="52"/>
        <v>1.2715000000000001</v>
      </c>
    </row>
    <row r="2709" spans="1:6" ht="15.75" thickBot="1">
      <c r="A2709" s="24" t="s">
        <v>245</v>
      </c>
      <c r="B2709" s="21">
        <v>1.2642</v>
      </c>
      <c r="C2709" s="16">
        <f t="shared" si="53"/>
        <v>1.2642</v>
      </c>
      <c r="F2709" s="6">
        <f t="shared" si="52"/>
        <v>1.2642</v>
      </c>
    </row>
    <row r="2710" spans="1:6" ht="15.75" thickBot="1">
      <c r="A2710" s="23" t="s">
        <v>244</v>
      </c>
      <c r="B2710" s="19">
        <v>1.2567999999999999</v>
      </c>
      <c r="C2710" s="16">
        <f t="shared" si="53"/>
        <v>1.2567999999999999</v>
      </c>
      <c r="F2710" s="6">
        <f t="shared" si="52"/>
        <v>1.2567999999999999</v>
      </c>
    </row>
    <row r="2711" spans="1:6" ht="15.75" thickBot="1">
      <c r="A2711" s="24" t="s">
        <v>243</v>
      </c>
      <c r="B2711" s="21">
        <v>1.2390000000000001</v>
      </c>
      <c r="C2711" s="16">
        <f t="shared" si="53"/>
        <v>1.2390000000000001</v>
      </c>
      <c r="F2711" s="6">
        <f t="shared" si="52"/>
        <v>1.2390000000000001</v>
      </c>
    </row>
    <row r="2712" spans="1:6" ht="15.75" thickBot="1">
      <c r="A2712" s="23" t="s">
        <v>242</v>
      </c>
      <c r="B2712" s="19">
        <v>1.2299</v>
      </c>
      <c r="C2712" s="16">
        <f t="shared" si="53"/>
        <v>1.2299</v>
      </c>
      <c r="F2712" s="6">
        <f t="shared" si="52"/>
        <v>1.2299</v>
      </c>
    </row>
    <row r="2713" spans="1:6" ht="15.75" thickBot="1">
      <c r="A2713" s="24" t="s">
        <v>241</v>
      </c>
      <c r="B2713" s="21">
        <v>1.2358</v>
      </c>
      <c r="C2713" s="16">
        <f t="shared" si="53"/>
        <v>1.2358</v>
      </c>
      <c r="F2713" s="6">
        <f t="shared" si="52"/>
        <v>1.2358</v>
      </c>
    </row>
    <row r="2714" spans="1:6" ht="15.75" thickBot="1">
      <c r="A2714" s="23" t="s">
        <v>240</v>
      </c>
      <c r="B2714" s="19">
        <v>1.2317</v>
      </c>
      <c r="C2714" s="16">
        <f t="shared" si="53"/>
        <v>1.2317</v>
      </c>
      <c r="F2714" s="6">
        <f t="shared" si="52"/>
        <v>1.2317</v>
      </c>
    </row>
    <row r="2715" spans="1:6" ht="15.75" thickBot="1">
      <c r="A2715" s="24" t="s">
        <v>239</v>
      </c>
      <c r="B2715" s="21">
        <v>1.2370000000000001</v>
      </c>
      <c r="C2715" s="16">
        <f t="shared" si="53"/>
        <v>1.2370000000000001</v>
      </c>
      <c r="F2715" s="6">
        <f t="shared" si="52"/>
        <v>1.2370000000000001</v>
      </c>
    </row>
    <row r="2716" spans="1:6" ht="15.75" thickBot="1">
      <c r="A2716" s="23" t="s">
        <v>238</v>
      </c>
      <c r="B2716" s="19">
        <v>1.2575000000000001</v>
      </c>
      <c r="C2716" s="16">
        <f t="shared" si="53"/>
        <v>1.2575000000000001</v>
      </c>
      <c r="F2716" s="6">
        <f t="shared" si="52"/>
        <v>1.2575000000000001</v>
      </c>
    </row>
    <row r="2717" spans="1:6" ht="15.75" thickBot="1">
      <c r="A2717" s="24" t="s">
        <v>237</v>
      </c>
      <c r="B2717" s="21">
        <v>1.2405999999999999</v>
      </c>
      <c r="C2717" s="16">
        <f t="shared" si="53"/>
        <v>1.2405999999999999</v>
      </c>
      <c r="F2717" s="6">
        <f t="shared" si="52"/>
        <v>1.2405999999999999</v>
      </c>
    </row>
    <row r="2718" spans="1:6" ht="15.75" thickBot="1">
      <c r="A2718" s="23" t="s">
        <v>236</v>
      </c>
      <c r="B2718" s="19">
        <v>1.2279</v>
      </c>
      <c r="C2718" s="16">
        <f t="shared" si="53"/>
        <v>1.2279</v>
      </c>
      <c r="F2718" s="6">
        <f t="shared" si="52"/>
        <v>1.2279</v>
      </c>
    </row>
    <row r="2719" spans="1:6" ht="15.75" thickBot="1">
      <c r="A2719" s="24" t="s">
        <v>235</v>
      </c>
      <c r="B2719" s="21">
        <v>1.2223999999999999</v>
      </c>
      <c r="C2719" s="16">
        <f t="shared" si="53"/>
        <v>1.2223999999999999</v>
      </c>
      <c r="F2719" s="6">
        <f t="shared" si="52"/>
        <v>1.2223999999999999</v>
      </c>
    </row>
    <row r="2720" spans="1:6" ht="15.75" thickBot="1">
      <c r="A2720" s="23" t="s">
        <v>234</v>
      </c>
      <c r="B2720" s="19">
        <v>1.2370000000000001</v>
      </c>
      <c r="C2720" s="16">
        <f t="shared" si="53"/>
        <v>1.2370000000000001</v>
      </c>
      <c r="F2720" s="6">
        <f t="shared" si="52"/>
        <v>1.2370000000000001</v>
      </c>
    </row>
    <row r="2721" spans="1:6" ht="15.75" thickBot="1">
      <c r="A2721" s="24" t="s">
        <v>233</v>
      </c>
      <c r="B2721" s="21">
        <v>1.2369000000000001</v>
      </c>
      <c r="C2721" s="16">
        <f t="shared" si="53"/>
        <v>1.2369000000000001</v>
      </c>
      <c r="F2721" s="6">
        <f t="shared" si="52"/>
        <v>1.2369000000000001</v>
      </c>
    </row>
    <row r="2722" spans="1:6" ht="15.75" thickBot="1">
      <c r="A2722" s="23" t="s">
        <v>232</v>
      </c>
      <c r="B2722" s="19" t="s">
        <v>53</v>
      </c>
      <c r="C2722" s="16" t="str">
        <f t="shared" si="53"/>
        <v/>
      </c>
      <c r="F2722" s="6" t="str">
        <f t="shared" si="52"/>
        <v>ND</v>
      </c>
    </row>
    <row r="2723" spans="1:6" ht="15.75" thickBot="1">
      <c r="A2723" s="22">
        <v>40330</v>
      </c>
      <c r="B2723" s="21">
        <v>1.2265999999999999</v>
      </c>
      <c r="C2723" s="16">
        <f t="shared" si="53"/>
        <v>1.2265999999999999</v>
      </c>
      <c r="F2723" s="6">
        <f t="shared" si="52"/>
        <v>1.2265999999999999</v>
      </c>
    </row>
    <row r="2724" spans="1:6" ht="15.75" thickBot="1">
      <c r="A2724" s="20">
        <v>40331</v>
      </c>
      <c r="B2724" s="19">
        <v>1.2205999999999999</v>
      </c>
      <c r="C2724" s="16">
        <f t="shared" si="53"/>
        <v>1.2205999999999999</v>
      </c>
      <c r="F2724" s="6">
        <f t="shared" si="52"/>
        <v>1.2205999999999999</v>
      </c>
    </row>
    <row r="2725" spans="1:6" ht="15.75" thickBot="1">
      <c r="A2725" s="22">
        <v>40332</v>
      </c>
      <c r="B2725" s="21">
        <v>1.2193000000000001</v>
      </c>
      <c r="C2725" s="16">
        <f t="shared" si="53"/>
        <v>1.2193000000000001</v>
      </c>
      <c r="F2725" s="6">
        <f t="shared" si="52"/>
        <v>1.2193000000000001</v>
      </c>
    </row>
    <row r="2726" spans="1:6" ht="15.75" thickBot="1">
      <c r="A2726" s="20">
        <v>40333</v>
      </c>
      <c r="B2726" s="19">
        <v>1.1998</v>
      </c>
      <c r="C2726" s="16">
        <f t="shared" si="53"/>
        <v>1.1998</v>
      </c>
      <c r="F2726" s="6">
        <f t="shared" si="52"/>
        <v>1.1998</v>
      </c>
    </row>
    <row r="2727" spans="1:6" ht="15.75" thickBot="1">
      <c r="A2727" s="22">
        <v>40336</v>
      </c>
      <c r="B2727" s="21">
        <v>1.1959</v>
      </c>
      <c r="C2727" s="16">
        <f t="shared" si="53"/>
        <v>1.1959</v>
      </c>
      <c r="F2727" s="6">
        <f t="shared" si="52"/>
        <v>1.1959</v>
      </c>
    </row>
    <row r="2728" spans="1:6" ht="15.75" thickBot="1">
      <c r="A2728" s="20">
        <v>40337</v>
      </c>
      <c r="B2728" s="19">
        <v>1.1995</v>
      </c>
      <c r="C2728" s="16">
        <f t="shared" si="53"/>
        <v>1.1995</v>
      </c>
      <c r="F2728" s="6">
        <f t="shared" si="52"/>
        <v>1.1995</v>
      </c>
    </row>
    <row r="2729" spans="1:6" ht="15.75" thickBot="1">
      <c r="A2729" s="22">
        <v>40338</v>
      </c>
      <c r="B2729" s="21">
        <v>1.2044999999999999</v>
      </c>
      <c r="C2729" s="16">
        <f t="shared" si="53"/>
        <v>1.2044999999999999</v>
      </c>
      <c r="F2729" s="6">
        <f t="shared" si="52"/>
        <v>1.2044999999999999</v>
      </c>
    </row>
    <row r="2730" spans="1:6" ht="15.75" thickBot="1">
      <c r="A2730" s="20">
        <v>40339</v>
      </c>
      <c r="B2730" s="19">
        <v>1.2111000000000001</v>
      </c>
      <c r="C2730" s="16">
        <f t="shared" si="53"/>
        <v>1.2111000000000001</v>
      </c>
      <c r="F2730" s="6">
        <f t="shared" si="52"/>
        <v>1.2111000000000001</v>
      </c>
    </row>
    <row r="2731" spans="1:6" ht="15.75" thickBot="1">
      <c r="A2731" s="22">
        <v>40340</v>
      </c>
      <c r="B2731" s="21">
        <v>1.2077</v>
      </c>
      <c r="C2731" s="16">
        <f t="shared" si="53"/>
        <v>1.2077</v>
      </c>
      <c r="F2731" s="6">
        <f t="shared" si="52"/>
        <v>1.2077</v>
      </c>
    </row>
    <row r="2732" spans="1:6" ht="15.75" thickBot="1">
      <c r="A2732" s="20">
        <v>40343</v>
      </c>
      <c r="B2732" s="19">
        <v>1.2277</v>
      </c>
      <c r="C2732" s="16">
        <f t="shared" si="53"/>
        <v>1.2277</v>
      </c>
      <c r="F2732" s="6">
        <f t="shared" si="52"/>
        <v>1.2277</v>
      </c>
    </row>
    <row r="2733" spans="1:6" ht="15.75" thickBot="1">
      <c r="A2733" s="22">
        <v>40344</v>
      </c>
      <c r="B2733" s="21">
        <v>1.2326999999999999</v>
      </c>
      <c r="C2733" s="16">
        <f t="shared" si="53"/>
        <v>1.2326999999999999</v>
      </c>
      <c r="F2733" s="6">
        <f t="shared" si="52"/>
        <v>1.2326999999999999</v>
      </c>
    </row>
    <row r="2734" spans="1:6" ht="15.75" thickBot="1">
      <c r="A2734" s="20">
        <v>40345</v>
      </c>
      <c r="B2734" s="19">
        <v>1.2323</v>
      </c>
      <c r="C2734" s="16">
        <f t="shared" si="53"/>
        <v>1.2323</v>
      </c>
      <c r="F2734" s="6">
        <f t="shared" si="52"/>
        <v>1.2323</v>
      </c>
    </row>
    <row r="2735" spans="1:6" ht="15.75" thickBot="1">
      <c r="A2735" s="22">
        <v>40346</v>
      </c>
      <c r="B2735" s="21">
        <v>1.2364999999999999</v>
      </c>
      <c r="C2735" s="16">
        <f t="shared" si="53"/>
        <v>1.2364999999999999</v>
      </c>
      <c r="F2735" s="6">
        <f t="shared" si="52"/>
        <v>1.2364999999999999</v>
      </c>
    </row>
    <row r="2736" spans="1:6" ht="15.75" thickBot="1">
      <c r="A2736" s="20">
        <v>40347</v>
      </c>
      <c r="B2736" s="19">
        <v>1.236</v>
      </c>
      <c r="C2736" s="16">
        <f t="shared" si="53"/>
        <v>1.236</v>
      </c>
      <c r="F2736" s="6">
        <f t="shared" si="52"/>
        <v>1.236</v>
      </c>
    </row>
    <row r="2737" spans="1:6" ht="15.75" thickBot="1">
      <c r="A2737" s="22">
        <v>40350</v>
      </c>
      <c r="B2737" s="21">
        <v>1.2384999999999999</v>
      </c>
      <c r="C2737" s="16">
        <f t="shared" si="53"/>
        <v>1.2384999999999999</v>
      </c>
      <c r="F2737" s="6">
        <f t="shared" si="52"/>
        <v>1.2384999999999999</v>
      </c>
    </row>
    <row r="2738" spans="1:6" ht="15.75" thickBot="1">
      <c r="A2738" s="20">
        <v>40351</v>
      </c>
      <c r="B2738" s="19">
        <v>1.2302999999999999</v>
      </c>
      <c r="C2738" s="16">
        <f t="shared" si="53"/>
        <v>1.2302999999999999</v>
      </c>
      <c r="F2738" s="6">
        <f t="shared" si="52"/>
        <v>1.2302999999999999</v>
      </c>
    </row>
    <row r="2739" spans="1:6" ht="15.75" thickBot="1">
      <c r="A2739" s="22">
        <v>40352</v>
      </c>
      <c r="B2739" s="21">
        <v>1.2310000000000001</v>
      </c>
      <c r="C2739" s="16">
        <f t="shared" si="53"/>
        <v>1.2310000000000001</v>
      </c>
      <c r="F2739" s="6">
        <f t="shared" si="52"/>
        <v>1.2310000000000001</v>
      </c>
    </row>
    <row r="2740" spans="1:6" ht="15.75" thickBot="1">
      <c r="A2740" s="20">
        <v>40353</v>
      </c>
      <c r="B2740" s="19">
        <v>1.2287999999999999</v>
      </c>
      <c r="C2740" s="16">
        <f t="shared" si="53"/>
        <v>1.2287999999999999</v>
      </c>
      <c r="F2740" s="6">
        <f t="shared" si="52"/>
        <v>1.2287999999999999</v>
      </c>
    </row>
    <row r="2741" spans="1:6" ht="15.75" thickBot="1">
      <c r="A2741" s="22">
        <v>40354</v>
      </c>
      <c r="B2741" s="21">
        <v>1.2332000000000001</v>
      </c>
      <c r="C2741" s="16">
        <f t="shared" si="53"/>
        <v>1.2332000000000001</v>
      </c>
      <c r="F2741" s="6">
        <f t="shared" si="52"/>
        <v>1.2332000000000001</v>
      </c>
    </row>
    <row r="2742" spans="1:6" ht="15.75" thickBot="1">
      <c r="A2742" s="20">
        <v>40357</v>
      </c>
      <c r="B2742" s="19">
        <v>1.2316</v>
      </c>
      <c r="C2742" s="16">
        <f t="shared" si="53"/>
        <v>1.2316</v>
      </c>
      <c r="F2742" s="6">
        <f t="shared" si="52"/>
        <v>1.2316</v>
      </c>
    </row>
    <row r="2743" spans="1:6" ht="15.75" thickBot="1">
      <c r="A2743" s="22">
        <v>40358</v>
      </c>
      <c r="B2743" s="21">
        <v>1.2186999999999999</v>
      </c>
      <c r="C2743" s="16">
        <f t="shared" si="53"/>
        <v>1.2186999999999999</v>
      </c>
      <c r="F2743" s="6">
        <f t="shared" si="52"/>
        <v>1.2186999999999999</v>
      </c>
    </row>
    <row r="2744" spans="1:6" ht="15.75" thickBot="1">
      <c r="A2744" s="20">
        <v>40359</v>
      </c>
      <c r="B2744" s="19">
        <v>1.2291000000000001</v>
      </c>
      <c r="C2744" s="16">
        <f t="shared" si="53"/>
        <v>1.2291000000000001</v>
      </c>
      <c r="F2744" s="6">
        <f t="shared" ref="F2744:F2807" si="54">B2744</f>
        <v>1.2291000000000001</v>
      </c>
    </row>
    <row r="2745" spans="1:6" ht="15.75" thickBot="1">
      <c r="A2745" s="22">
        <v>40360</v>
      </c>
      <c r="B2745" s="21">
        <v>1.2464</v>
      </c>
      <c r="C2745" s="16">
        <f t="shared" si="53"/>
        <v>1.2464</v>
      </c>
      <c r="F2745" s="6">
        <f t="shared" si="54"/>
        <v>1.2464</v>
      </c>
    </row>
    <row r="2746" spans="1:6" ht="15.75" thickBot="1">
      <c r="A2746" s="20">
        <v>40361</v>
      </c>
      <c r="B2746" s="19">
        <v>1.2577</v>
      </c>
      <c r="C2746" s="16">
        <f t="shared" si="53"/>
        <v>1.2577</v>
      </c>
      <c r="F2746" s="6">
        <f t="shared" si="54"/>
        <v>1.2577</v>
      </c>
    </row>
    <row r="2747" spans="1:6" ht="15.75" thickBot="1">
      <c r="A2747" s="22">
        <v>40364</v>
      </c>
      <c r="B2747" s="21" t="s">
        <v>53</v>
      </c>
      <c r="C2747" s="16" t="str">
        <f t="shared" si="53"/>
        <v/>
      </c>
      <c r="F2747" s="6" t="str">
        <f t="shared" si="54"/>
        <v>ND</v>
      </c>
    </row>
    <row r="2748" spans="1:6" ht="15.75" thickBot="1">
      <c r="A2748" s="20">
        <v>40365</v>
      </c>
      <c r="B2748" s="19">
        <v>1.2645999999999999</v>
      </c>
      <c r="C2748" s="16">
        <f t="shared" si="53"/>
        <v>1.2645999999999999</v>
      </c>
      <c r="F2748" s="6">
        <f t="shared" si="54"/>
        <v>1.2645999999999999</v>
      </c>
    </row>
    <row r="2749" spans="1:6" ht="15.75" thickBot="1">
      <c r="A2749" s="22">
        <v>40366</v>
      </c>
      <c r="B2749" s="21">
        <v>1.2594000000000001</v>
      </c>
      <c r="C2749" s="16">
        <f t="shared" si="53"/>
        <v>1.2594000000000001</v>
      </c>
      <c r="F2749" s="6">
        <f t="shared" si="54"/>
        <v>1.2594000000000001</v>
      </c>
    </row>
    <row r="2750" spans="1:6" ht="15.75" thickBot="1">
      <c r="A2750" s="20">
        <v>40367</v>
      </c>
      <c r="B2750" s="19">
        <v>1.2683</v>
      </c>
      <c r="C2750" s="16">
        <f t="shared" si="53"/>
        <v>1.2683</v>
      </c>
      <c r="F2750" s="6">
        <f t="shared" si="54"/>
        <v>1.2683</v>
      </c>
    </row>
    <row r="2751" spans="1:6" ht="15.75" thickBot="1">
      <c r="A2751" s="22">
        <v>40368</v>
      </c>
      <c r="B2751" s="21">
        <v>1.2639</v>
      </c>
      <c r="C2751" s="16">
        <f t="shared" si="53"/>
        <v>1.2639</v>
      </c>
      <c r="F2751" s="6">
        <f t="shared" si="54"/>
        <v>1.2639</v>
      </c>
    </row>
    <row r="2752" spans="1:6" ht="15.75" thickBot="1">
      <c r="A2752" s="20">
        <v>40371</v>
      </c>
      <c r="B2752" s="19">
        <v>1.2573000000000001</v>
      </c>
      <c r="C2752" s="16">
        <f t="shared" si="53"/>
        <v>1.2573000000000001</v>
      </c>
      <c r="F2752" s="6">
        <f t="shared" si="54"/>
        <v>1.2573000000000001</v>
      </c>
    </row>
    <row r="2753" spans="1:6" ht="15.75" thickBot="1">
      <c r="A2753" s="22">
        <v>40372</v>
      </c>
      <c r="B2753" s="21">
        <v>1.2719</v>
      </c>
      <c r="C2753" s="16">
        <f t="shared" si="53"/>
        <v>1.2719</v>
      </c>
      <c r="F2753" s="6">
        <f t="shared" si="54"/>
        <v>1.2719</v>
      </c>
    </row>
    <row r="2754" spans="1:6" ht="15.75" thickBot="1">
      <c r="A2754" s="20">
        <v>40373</v>
      </c>
      <c r="B2754" s="19">
        <v>1.2755000000000001</v>
      </c>
      <c r="C2754" s="16">
        <f t="shared" si="53"/>
        <v>1.2755000000000001</v>
      </c>
      <c r="F2754" s="6">
        <f t="shared" si="54"/>
        <v>1.2755000000000001</v>
      </c>
    </row>
    <row r="2755" spans="1:6" ht="15.75" thickBot="1">
      <c r="A2755" s="22">
        <v>40374</v>
      </c>
      <c r="B2755" s="21">
        <v>1.2892999999999999</v>
      </c>
      <c r="C2755" s="16">
        <f t="shared" si="53"/>
        <v>1.2892999999999999</v>
      </c>
      <c r="F2755" s="6">
        <f t="shared" si="54"/>
        <v>1.2892999999999999</v>
      </c>
    </row>
    <row r="2756" spans="1:6" ht="15.75" thickBot="1">
      <c r="A2756" s="20">
        <v>40375</v>
      </c>
      <c r="B2756" s="19">
        <v>1.2919</v>
      </c>
      <c r="C2756" s="16">
        <f t="shared" si="53"/>
        <v>1.2919</v>
      </c>
      <c r="F2756" s="6">
        <f t="shared" si="54"/>
        <v>1.2919</v>
      </c>
    </row>
    <row r="2757" spans="1:6" ht="15.75" thickBot="1">
      <c r="A2757" s="22">
        <v>40378</v>
      </c>
      <c r="B2757" s="21">
        <v>1.2963</v>
      </c>
      <c r="C2757" s="16">
        <f t="shared" si="53"/>
        <v>1.2963</v>
      </c>
      <c r="F2757" s="6">
        <f t="shared" si="54"/>
        <v>1.2963</v>
      </c>
    </row>
    <row r="2758" spans="1:6" ht="15.75" thickBot="1">
      <c r="A2758" s="20">
        <v>40379</v>
      </c>
      <c r="B2758" s="19">
        <v>1.2905</v>
      </c>
      <c r="C2758" s="16">
        <f t="shared" si="53"/>
        <v>1.2905</v>
      </c>
      <c r="F2758" s="6">
        <f t="shared" si="54"/>
        <v>1.2905</v>
      </c>
    </row>
    <row r="2759" spans="1:6" ht="15.75" thickBot="1">
      <c r="A2759" s="22">
        <v>40380</v>
      </c>
      <c r="B2759" s="21">
        <v>1.2818000000000001</v>
      </c>
      <c r="C2759" s="16">
        <f t="shared" ref="C2759:C2822" si="55">IF(ISNUMBER(B2759),B2759,"")</f>
        <v>1.2818000000000001</v>
      </c>
      <c r="F2759" s="6">
        <f t="shared" si="54"/>
        <v>1.2818000000000001</v>
      </c>
    </row>
    <row r="2760" spans="1:6" ht="15.75" thickBot="1">
      <c r="A2760" s="20">
        <v>40381</v>
      </c>
      <c r="B2760" s="19">
        <v>1.2903</v>
      </c>
      <c r="C2760" s="16">
        <f t="shared" si="55"/>
        <v>1.2903</v>
      </c>
      <c r="F2760" s="6">
        <f t="shared" si="54"/>
        <v>1.2903</v>
      </c>
    </row>
    <row r="2761" spans="1:6" ht="15.75" thickBot="1">
      <c r="A2761" s="22">
        <v>40382</v>
      </c>
      <c r="B2761" s="21">
        <v>1.2874000000000001</v>
      </c>
      <c r="C2761" s="16">
        <f t="shared" si="55"/>
        <v>1.2874000000000001</v>
      </c>
      <c r="F2761" s="6">
        <f t="shared" si="54"/>
        <v>1.2874000000000001</v>
      </c>
    </row>
    <row r="2762" spans="1:6" ht="15.75" thickBot="1">
      <c r="A2762" s="20">
        <v>40385</v>
      </c>
      <c r="B2762" s="19">
        <v>1.2983</v>
      </c>
      <c r="C2762" s="16">
        <f t="shared" si="55"/>
        <v>1.2983</v>
      </c>
      <c r="F2762" s="6">
        <f t="shared" si="54"/>
        <v>1.2983</v>
      </c>
    </row>
    <row r="2763" spans="1:6" ht="15.75" thickBot="1">
      <c r="A2763" s="22">
        <v>40386</v>
      </c>
      <c r="B2763" s="21">
        <v>1.2983</v>
      </c>
      <c r="C2763" s="16">
        <f t="shared" si="55"/>
        <v>1.2983</v>
      </c>
      <c r="F2763" s="6">
        <f t="shared" si="54"/>
        <v>1.2983</v>
      </c>
    </row>
    <row r="2764" spans="1:6" ht="15.75" thickBot="1">
      <c r="A2764" s="20">
        <v>40387</v>
      </c>
      <c r="B2764" s="19">
        <v>1.2998000000000001</v>
      </c>
      <c r="C2764" s="16">
        <f t="shared" si="55"/>
        <v>1.2998000000000001</v>
      </c>
      <c r="F2764" s="6">
        <f t="shared" si="54"/>
        <v>1.2998000000000001</v>
      </c>
    </row>
    <row r="2765" spans="1:6" ht="15.75" thickBot="1">
      <c r="A2765" s="22">
        <v>40388</v>
      </c>
      <c r="B2765" s="21">
        <v>1.3064</v>
      </c>
      <c r="C2765" s="16">
        <f t="shared" si="55"/>
        <v>1.3064</v>
      </c>
      <c r="F2765" s="6">
        <f t="shared" si="54"/>
        <v>1.3064</v>
      </c>
    </row>
    <row r="2766" spans="1:6" ht="15.75" thickBot="1">
      <c r="A2766" s="20">
        <v>40389</v>
      </c>
      <c r="B2766" s="19">
        <v>1.3069</v>
      </c>
      <c r="C2766" s="16">
        <f t="shared" si="55"/>
        <v>1.3069</v>
      </c>
      <c r="F2766" s="6">
        <f t="shared" si="54"/>
        <v>1.3069</v>
      </c>
    </row>
    <row r="2767" spans="1:6" ht="15.75" thickBot="1">
      <c r="A2767" s="22">
        <v>40392</v>
      </c>
      <c r="B2767" s="21">
        <v>1.3173999999999999</v>
      </c>
      <c r="C2767" s="16">
        <f t="shared" si="55"/>
        <v>1.3173999999999999</v>
      </c>
      <c r="F2767" s="6">
        <f t="shared" si="54"/>
        <v>1.3173999999999999</v>
      </c>
    </row>
    <row r="2768" spans="1:6" ht="15.75" thickBot="1">
      <c r="A2768" s="20">
        <v>40393</v>
      </c>
      <c r="B2768" s="19">
        <v>1.3239000000000001</v>
      </c>
      <c r="C2768" s="16">
        <f t="shared" si="55"/>
        <v>1.3239000000000001</v>
      </c>
      <c r="F2768" s="6">
        <f t="shared" si="54"/>
        <v>1.3239000000000001</v>
      </c>
    </row>
    <row r="2769" spans="1:6" ht="15.75" thickBot="1">
      <c r="A2769" s="22">
        <v>40394</v>
      </c>
      <c r="B2769" s="21">
        <v>1.3158000000000001</v>
      </c>
      <c r="C2769" s="16">
        <f t="shared" si="55"/>
        <v>1.3158000000000001</v>
      </c>
      <c r="F2769" s="6">
        <f t="shared" si="54"/>
        <v>1.3158000000000001</v>
      </c>
    </row>
    <row r="2770" spans="1:6" ht="15.75" thickBot="1">
      <c r="A2770" s="20">
        <v>40395</v>
      </c>
      <c r="B2770" s="19">
        <v>1.3157000000000001</v>
      </c>
      <c r="C2770" s="16">
        <f t="shared" si="55"/>
        <v>1.3157000000000001</v>
      </c>
      <c r="F2770" s="6">
        <f t="shared" si="54"/>
        <v>1.3157000000000001</v>
      </c>
    </row>
    <row r="2771" spans="1:6" ht="15.75" thickBot="1">
      <c r="A2771" s="22">
        <v>40396</v>
      </c>
      <c r="B2771" s="21">
        <v>1.3282</v>
      </c>
      <c r="C2771" s="16">
        <f t="shared" si="55"/>
        <v>1.3282</v>
      </c>
      <c r="F2771" s="6">
        <f t="shared" si="54"/>
        <v>1.3282</v>
      </c>
    </row>
    <row r="2772" spans="1:6" ht="15.75" thickBot="1">
      <c r="A2772" s="20">
        <v>40399</v>
      </c>
      <c r="B2772" s="19">
        <v>1.3241000000000001</v>
      </c>
      <c r="C2772" s="16">
        <f t="shared" si="55"/>
        <v>1.3241000000000001</v>
      </c>
      <c r="F2772" s="6">
        <f t="shared" si="54"/>
        <v>1.3241000000000001</v>
      </c>
    </row>
    <row r="2773" spans="1:6" ht="15.75" thickBot="1">
      <c r="A2773" s="22">
        <v>40400</v>
      </c>
      <c r="B2773" s="21">
        <v>1.3095000000000001</v>
      </c>
      <c r="C2773" s="16">
        <f t="shared" si="55"/>
        <v>1.3095000000000001</v>
      </c>
      <c r="F2773" s="6">
        <f t="shared" si="54"/>
        <v>1.3095000000000001</v>
      </c>
    </row>
    <row r="2774" spans="1:6" ht="15.75" thickBot="1">
      <c r="A2774" s="20">
        <v>40401</v>
      </c>
      <c r="B2774" s="19">
        <v>1.2899</v>
      </c>
      <c r="C2774" s="16">
        <f t="shared" si="55"/>
        <v>1.2899</v>
      </c>
      <c r="F2774" s="6">
        <f t="shared" si="54"/>
        <v>1.2899</v>
      </c>
    </row>
    <row r="2775" spans="1:6" ht="15.75" thickBot="1">
      <c r="A2775" s="22">
        <v>40402</v>
      </c>
      <c r="B2775" s="21">
        <v>1.2866</v>
      </c>
      <c r="C2775" s="16">
        <f t="shared" si="55"/>
        <v>1.2866</v>
      </c>
      <c r="F2775" s="6">
        <f t="shared" si="54"/>
        <v>1.2866</v>
      </c>
    </row>
    <row r="2776" spans="1:6" ht="15.75" thickBot="1">
      <c r="A2776" s="20">
        <v>40403</v>
      </c>
      <c r="B2776" s="19">
        <v>1.2766999999999999</v>
      </c>
      <c r="C2776" s="16">
        <f t="shared" si="55"/>
        <v>1.2766999999999999</v>
      </c>
      <c r="F2776" s="6">
        <f t="shared" si="54"/>
        <v>1.2766999999999999</v>
      </c>
    </row>
    <row r="2777" spans="1:6" ht="15.75" thickBot="1">
      <c r="A2777" s="22">
        <v>40406</v>
      </c>
      <c r="B2777" s="21">
        <v>1.2838000000000001</v>
      </c>
      <c r="C2777" s="16">
        <f t="shared" si="55"/>
        <v>1.2838000000000001</v>
      </c>
      <c r="F2777" s="6">
        <f t="shared" si="54"/>
        <v>1.2838000000000001</v>
      </c>
    </row>
    <row r="2778" spans="1:6" ht="15.75" thickBot="1">
      <c r="A2778" s="20">
        <v>40407</v>
      </c>
      <c r="B2778" s="19">
        <v>1.2889999999999999</v>
      </c>
      <c r="C2778" s="16">
        <f t="shared" si="55"/>
        <v>1.2889999999999999</v>
      </c>
      <c r="F2778" s="6">
        <f t="shared" si="54"/>
        <v>1.2889999999999999</v>
      </c>
    </row>
    <row r="2779" spans="1:6" ht="15.75" thickBot="1">
      <c r="A2779" s="22">
        <v>40408</v>
      </c>
      <c r="B2779" s="21">
        <v>1.2871999999999999</v>
      </c>
      <c r="C2779" s="16">
        <f t="shared" si="55"/>
        <v>1.2871999999999999</v>
      </c>
      <c r="F2779" s="6">
        <f t="shared" si="54"/>
        <v>1.2871999999999999</v>
      </c>
    </row>
    <row r="2780" spans="1:6" ht="15.75" thickBot="1">
      <c r="A2780" s="20">
        <v>40409</v>
      </c>
      <c r="B2780" s="19">
        <v>1.2837000000000001</v>
      </c>
      <c r="C2780" s="16">
        <f t="shared" si="55"/>
        <v>1.2837000000000001</v>
      </c>
      <c r="F2780" s="6">
        <f t="shared" si="54"/>
        <v>1.2837000000000001</v>
      </c>
    </row>
    <row r="2781" spans="1:6" ht="15.75" thickBot="1">
      <c r="A2781" s="22">
        <v>40410</v>
      </c>
      <c r="B2781" s="21">
        <v>1.2686999999999999</v>
      </c>
      <c r="C2781" s="16">
        <f t="shared" si="55"/>
        <v>1.2686999999999999</v>
      </c>
      <c r="F2781" s="6">
        <f t="shared" si="54"/>
        <v>1.2686999999999999</v>
      </c>
    </row>
    <row r="2782" spans="1:6" ht="15.75" thickBot="1">
      <c r="A2782" s="20">
        <v>40413</v>
      </c>
      <c r="B2782" s="19">
        <v>1.2663</v>
      </c>
      <c r="C2782" s="16">
        <f t="shared" si="55"/>
        <v>1.2663</v>
      </c>
      <c r="F2782" s="6">
        <f t="shared" si="54"/>
        <v>1.2663</v>
      </c>
    </row>
    <row r="2783" spans="1:6" ht="15.75" thickBot="1">
      <c r="A2783" s="22">
        <v>40414</v>
      </c>
      <c r="B2783" s="21">
        <v>1.2675000000000001</v>
      </c>
      <c r="C2783" s="16">
        <f t="shared" si="55"/>
        <v>1.2675000000000001</v>
      </c>
      <c r="F2783" s="6">
        <f t="shared" si="54"/>
        <v>1.2675000000000001</v>
      </c>
    </row>
    <row r="2784" spans="1:6" ht="15.75" thickBot="1">
      <c r="A2784" s="20">
        <v>40415</v>
      </c>
      <c r="B2784" s="19">
        <v>1.2652000000000001</v>
      </c>
      <c r="C2784" s="16">
        <f t="shared" si="55"/>
        <v>1.2652000000000001</v>
      </c>
      <c r="F2784" s="6">
        <f t="shared" si="54"/>
        <v>1.2652000000000001</v>
      </c>
    </row>
    <row r="2785" spans="1:6" ht="15.75" thickBot="1">
      <c r="A2785" s="22">
        <v>40416</v>
      </c>
      <c r="B2785" s="21">
        <v>1.2717000000000001</v>
      </c>
      <c r="C2785" s="16">
        <f t="shared" si="55"/>
        <v>1.2717000000000001</v>
      </c>
      <c r="F2785" s="6">
        <f t="shared" si="54"/>
        <v>1.2717000000000001</v>
      </c>
    </row>
    <row r="2786" spans="1:6" ht="15.75" thickBot="1">
      <c r="A2786" s="20">
        <v>40417</v>
      </c>
      <c r="B2786" s="19">
        <v>1.2765</v>
      </c>
      <c r="C2786" s="16">
        <f t="shared" si="55"/>
        <v>1.2765</v>
      </c>
      <c r="F2786" s="6">
        <f t="shared" si="54"/>
        <v>1.2765</v>
      </c>
    </row>
    <row r="2787" spans="1:6" ht="15.75" thickBot="1">
      <c r="A2787" s="22">
        <v>40420</v>
      </c>
      <c r="B2787" s="21">
        <v>1.2685999999999999</v>
      </c>
      <c r="C2787" s="16">
        <f t="shared" si="55"/>
        <v>1.2685999999999999</v>
      </c>
      <c r="F2787" s="6">
        <f t="shared" si="54"/>
        <v>1.2685999999999999</v>
      </c>
    </row>
    <row r="2788" spans="1:6" ht="15.75" thickBot="1">
      <c r="A2788" s="20">
        <v>40421</v>
      </c>
      <c r="B2788" s="19">
        <v>1.2704</v>
      </c>
      <c r="C2788" s="16">
        <f t="shared" si="55"/>
        <v>1.2704</v>
      </c>
      <c r="F2788" s="6">
        <f t="shared" si="54"/>
        <v>1.2704</v>
      </c>
    </row>
    <row r="2789" spans="1:6" ht="15.75" thickBot="1">
      <c r="A2789" s="22">
        <v>40422</v>
      </c>
      <c r="B2789" s="21">
        <v>1.2813000000000001</v>
      </c>
      <c r="C2789" s="16">
        <f t="shared" si="55"/>
        <v>1.2813000000000001</v>
      </c>
      <c r="F2789" s="6">
        <f t="shared" si="54"/>
        <v>1.2813000000000001</v>
      </c>
    </row>
    <row r="2790" spans="1:6" ht="15.75" thickBot="1">
      <c r="A2790" s="20">
        <v>40423</v>
      </c>
      <c r="B2790" s="19">
        <v>1.2824</v>
      </c>
      <c r="C2790" s="16">
        <f t="shared" si="55"/>
        <v>1.2824</v>
      </c>
      <c r="F2790" s="6">
        <f t="shared" si="54"/>
        <v>1.2824</v>
      </c>
    </row>
    <row r="2791" spans="1:6" ht="15.75" thickBot="1">
      <c r="A2791" s="22">
        <v>40424</v>
      </c>
      <c r="B2791" s="21">
        <v>1.2885</v>
      </c>
      <c r="C2791" s="16">
        <f t="shared" si="55"/>
        <v>1.2885</v>
      </c>
      <c r="F2791" s="6">
        <f t="shared" si="54"/>
        <v>1.2885</v>
      </c>
    </row>
    <row r="2792" spans="1:6" ht="15.75" thickBot="1">
      <c r="A2792" s="20">
        <v>40427</v>
      </c>
      <c r="B2792" s="19" t="s">
        <v>53</v>
      </c>
      <c r="C2792" s="16" t="str">
        <f t="shared" si="55"/>
        <v/>
      </c>
      <c r="F2792" s="6" t="str">
        <f t="shared" si="54"/>
        <v>ND</v>
      </c>
    </row>
    <row r="2793" spans="1:6" ht="15.75" thickBot="1">
      <c r="A2793" s="22">
        <v>40428</v>
      </c>
      <c r="B2793" s="21">
        <v>1.2723</v>
      </c>
      <c r="C2793" s="16">
        <f t="shared" si="55"/>
        <v>1.2723</v>
      </c>
      <c r="F2793" s="6">
        <f t="shared" si="54"/>
        <v>1.2723</v>
      </c>
    </row>
    <row r="2794" spans="1:6" ht="15.75" thickBot="1">
      <c r="A2794" s="20">
        <v>40429</v>
      </c>
      <c r="B2794" s="19">
        <v>1.2726999999999999</v>
      </c>
      <c r="C2794" s="16">
        <f t="shared" si="55"/>
        <v>1.2726999999999999</v>
      </c>
      <c r="F2794" s="6">
        <f t="shared" si="54"/>
        <v>1.2726999999999999</v>
      </c>
    </row>
    <row r="2795" spans="1:6" ht="15.75" thickBot="1">
      <c r="A2795" s="22">
        <v>40430</v>
      </c>
      <c r="B2795" s="21">
        <v>1.2707999999999999</v>
      </c>
      <c r="C2795" s="16">
        <f t="shared" si="55"/>
        <v>1.2707999999999999</v>
      </c>
      <c r="F2795" s="6">
        <f t="shared" si="54"/>
        <v>1.2707999999999999</v>
      </c>
    </row>
    <row r="2796" spans="1:6" ht="15.75" thickBot="1">
      <c r="A2796" s="20">
        <v>40431</v>
      </c>
      <c r="B2796" s="19">
        <v>1.2730999999999999</v>
      </c>
      <c r="C2796" s="16">
        <f t="shared" si="55"/>
        <v>1.2730999999999999</v>
      </c>
      <c r="F2796" s="6">
        <f t="shared" si="54"/>
        <v>1.2730999999999999</v>
      </c>
    </row>
    <row r="2797" spans="1:6" ht="15.75" thickBot="1">
      <c r="A2797" s="22">
        <v>40434</v>
      </c>
      <c r="B2797" s="21">
        <v>1.2889999999999999</v>
      </c>
      <c r="C2797" s="16">
        <f t="shared" si="55"/>
        <v>1.2889999999999999</v>
      </c>
      <c r="F2797" s="6">
        <f t="shared" si="54"/>
        <v>1.2889999999999999</v>
      </c>
    </row>
    <row r="2798" spans="1:6" ht="15.75" thickBot="1">
      <c r="A2798" s="20">
        <v>40435</v>
      </c>
      <c r="B2798" s="19">
        <v>1.3013999999999999</v>
      </c>
      <c r="C2798" s="16">
        <f t="shared" si="55"/>
        <v>1.3013999999999999</v>
      </c>
      <c r="F2798" s="6">
        <f t="shared" si="54"/>
        <v>1.3013999999999999</v>
      </c>
    </row>
    <row r="2799" spans="1:6" ht="15.75" thickBot="1">
      <c r="A2799" s="22">
        <v>40436</v>
      </c>
      <c r="B2799" s="21">
        <v>1.3008</v>
      </c>
      <c r="C2799" s="16">
        <f t="shared" si="55"/>
        <v>1.3008</v>
      </c>
      <c r="F2799" s="6">
        <f t="shared" si="54"/>
        <v>1.3008</v>
      </c>
    </row>
    <row r="2800" spans="1:6" ht="15.75" thickBot="1">
      <c r="A2800" s="20">
        <v>40437</v>
      </c>
      <c r="B2800" s="19">
        <v>1.3079000000000001</v>
      </c>
      <c r="C2800" s="16">
        <f t="shared" si="55"/>
        <v>1.3079000000000001</v>
      </c>
      <c r="F2800" s="6">
        <f t="shared" si="54"/>
        <v>1.3079000000000001</v>
      </c>
    </row>
    <row r="2801" spans="1:6" ht="15.75" thickBot="1">
      <c r="A2801" s="22">
        <v>40438</v>
      </c>
      <c r="B2801" s="21">
        <v>1.3046</v>
      </c>
      <c r="C2801" s="16">
        <f t="shared" si="55"/>
        <v>1.3046</v>
      </c>
      <c r="F2801" s="6">
        <f t="shared" si="54"/>
        <v>1.3046</v>
      </c>
    </row>
    <row r="2802" spans="1:6" ht="15.75" thickBot="1">
      <c r="A2802" s="20">
        <v>40441</v>
      </c>
      <c r="B2802" s="19">
        <v>1.3073999999999999</v>
      </c>
      <c r="C2802" s="16">
        <f t="shared" si="55"/>
        <v>1.3073999999999999</v>
      </c>
      <c r="F2802" s="6">
        <f t="shared" si="54"/>
        <v>1.3073999999999999</v>
      </c>
    </row>
    <row r="2803" spans="1:6" ht="15.75" thickBot="1">
      <c r="A2803" s="22">
        <v>40442</v>
      </c>
      <c r="B2803" s="21">
        <v>1.3136000000000001</v>
      </c>
      <c r="C2803" s="16">
        <f t="shared" si="55"/>
        <v>1.3136000000000001</v>
      </c>
      <c r="F2803" s="6">
        <f t="shared" si="54"/>
        <v>1.3136000000000001</v>
      </c>
    </row>
    <row r="2804" spans="1:6" ht="15.75" thickBot="1">
      <c r="A2804" s="20">
        <v>40443</v>
      </c>
      <c r="B2804" s="19">
        <v>1.3385</v>
      </c>
      <c r="C2804" s="16">
        <f t="shared" si="55"/>
        <v>1.3385</v>
      </c>
      <c r="F2804" s="6">
        <f t="shared" si="54"/>
        <v>1.3385</v>
      </c>
    </row>
    <row r="2805" spans="1:6" ht="15.75" thickBot="1">
      <c r="A2805" s="22">
        <v>40444</v>
      </c>
      <c r="B2805" s="21">
        <v>1.3344</v>
      </c>
      <c r="C2805" s="16">
        <f t="shared" si="55"/>
        <v>1.3344</v>
      </c>
      <c r="F2805" s="6">
        <f t="shared" si="54"/>
        <v>1.3344</v>
      </c>
    </row>
    <row r="2806" spans="1:6" ht="15.75" thickBot="1">
      <c r="A2806" s="20">
        <v>40445</v>
      </c>
      <c r="B2806" s="19">
        <v>1.3475999999999999</v>
      </c>
      <c r="C2806" s="16">
        <f t="shared" si="55"/>
        <v>1.3475999999999999</v>
      </c>
      <c r="F2806" s="6">
        <f t="shared" si="54"/>
        <v>1.3475999999999999</v>
      </c>
    </row>
    <row r="2807" spans="1:6" ht="15.75" thickBot="1">
      <c r="A2807" s="22">
        <v>40448</v>
      </c>
      <c r="B2807" s="21">
        <v>1.3474999999999999</v>
      </c>
      <c r="C2807" s="16">
        <f t="shared" si="55"/>
        <v>1.3474999999999999</v>
      </c>
      <c r="F2807" s="6">
        <f t="shared" si="54"/>
        <v>1.3474999999999999</v>
      </c>
    </row>
    <row r="2808" spans="1:6" ht="15.75" thickBot="1">
      <c r="A2808" s="20">
        <v>40449</v>
      </c>
      <c r="B2808" s="19">
        <v>1.3583000000000001</v>
      </c>
      <c r="C2808" s="16">
        <f t="shared" si="55"/>
        <v>1.3583000000000001</v>
      </c>
      <c r="F2808" s="6">
        <f t="shared" ref="F2808:F2876" si="56">B2808</f>
        <v>1.3583000000000001</v>
      </c>
    </row>
    <row r="2809" spans="1:6" ht="15.75" thickBot="1">
      <c r="A2809" s="22">
        <v>40450</v>
      </c>
      <c r="B2809" s="21">
        <v>1.3637999999999999</v>
      </c>
      <c r="C2809" s="16">
        <f t="shared" si="55"/>
        <v>1.3637999999999999</v>
      </c>
      <c r="F2809" s="6">
        <f t="shared" si="56"/>
        <v>1.3637999999999999</v>
      </c>
    </row>
    <row r="2810" spans="1:6" ht="15.75" thickBot="1">
      <c r="A2810" s="20">
        <v>40451</v>
      </c>
      <c r="B2810" s="19">
        <v>1.3601000000000001</v>
      </c>
      <c r="C2810" s="16">
        <f t="shared" si="55"/>
        <v>1.3601000000000001</v>
      </c>
      <c r="F2810" s="6">
        <f t="shared" si="56"/>
        <v>1.3601000000000001</v>
      </c>
    </row>
    <row r="2811" spans="1:6" ht="15.75" thickBot="1">
      <c r="A2811" s="24" t="s">
        <v>231</v>
      </c>
      <c r="B2811" s="21">
        <v>1.3754</v>
      </c>
      <c r="C2811" s="16">
        <f t="shared" si="55"/>
        <v>1.3754</v>
      </c>
      <c r="F2811" s="6">
        <f t="shared" si="56"/>
        <v>1.3754</v>
      </c>
    </row>
    <row r="2812" spans="1:6" ht="15.75" thickBot="1">
      <c r="A2812" s="23" t="s">
        <v>230</v>
      </c>
      <c r="B2812" s="19">
        <v>1.3688</v>
      </c>
      <c r="C2812" s="16">
        <f t="shared" si="55"/>
        <v>1.3688</v>
      </c>
      <c r="F2812" s="6">
        <f t="shared" si="56"/>
        <v>1.3688</v>
      </c>
    </row>
    <row r="2813" spans="1:6" ht="15.75" thickBot="1">
      <c r="A2813" s="24" t="s">
        <v>229</v>
      </c>
      <c r="B2813" s="21">
        <v>1.3834</v>
      </c>
      <c r="C2813" s="16">
        <f t="shared" si="55"/>
        <v>1.3834</v>
      </c>
      <c r="F2813" s="6">
        <f t="shared" si="56"/>
        <v>1.3834</v>
      </c>
    </row>
    <row r="2814" spans="1:6" ht="15.75" thickBot="1">
      <c r="A2814" s="23" t="s">
        <v>228</v>
      </c>
      <c r="B2814" s="19">
        <v>1.3924000000000001</v>
      </c>
      <c r="C2814" s="16">
        <f t="shared" si="55"/>
        <v>1.3924000000000001</v>
      </c>
      <c r="F2814" s="6">
        <f t="shared" si="56"/>
        <v>1.3924000000000001</v>
      </c>
    </row>
    <row r="2815" spans="1:6" ht="15.75" thickBot="1">
      <c r="A2815" s="24" t="s">
        <v>227</v>
      </c>
      <c r="B2815" s="21">
        <v>1.3920999999999999</v>
      </c>
      <c r="C2815" s="16">
        <f t="shared" si="55"/>
        <v>1.3920999999999999</v>
      </c>
      <c r="F2815" s="6">
        <f t="shared" si="56"/>
        <v>1.3920999999999999</v>
      </c>
    </row>
    <row r="2816" spans="1:6" ht="15.75" thickBot="1">
      <c r="A2816" s="23" t="s">
        <v>226</v>
      </c>
      <c r="B2816" s="19">
        <v>1.3923000000000001</v>
      </c>
      <c r="C2816" s="16">
        <f t="shared" si="55"/>
        <v>1.3923000000000001</v>
      </c>
      <c r="F2816" s="6">
        <f t="shared" si="56"/>
        <v>1.3923000000000001</v>
      </c>
    </row>
    <row r="2817" spans="1:6" ht="15.75" thickBot="1">
      <c r="A2817" s="24" t="s">
        <v>225</v>
      </c>
      <c r="B2817" s="21" t="s">
        <v>53</v>
      </c>
      <c r="C2817" s="16" t="str">
        <f t="shared" si="55"/>
        <v/>
      </c>
      <c r="F2817" s="6" t="str">
        <f t="shared" si="56"/>
        <v>ND</v>
      </c>
    </row>
    <row r="2818" spans="1:6" ht="15.75" thickBot="1">
      <c r="A2818" s="23" t="s">
        <v>224</v>
      </c>
      <c r="B2818" s="19">
        <v>1.3846000000000001</v>
      </c>
      <c r="C2818" s="16">
        <f t="shared" si="55"/>
        <v>1.3846000000000001</v>
      </c>
      <c r="F2818" s="6">
        <f t="shared" si="56"/>
        <v>1.3846000000000001</v>
      </c>
    </row>
    <row r="2819" spans="1:6" ht="15.75" thickBot="1">
      <c r="A2819" s="24" t="s">
        <v>223</v>
      </c>
      <c r="B2819" s="21">
        <v>1.3964000000000001</v>
      </c>
      <c r="C2819" s="16">
        <f t="shared" si="55"/>
        <v>1.3964000000000001</v>
      </c>
      <c r="F2819" s="6">
        <f t="shared" si="56"/>
        <v>1.3964000000000001</v>
      </c>
    </row>
    <row r="2820" spans="1:6" ht="15.75" thickBot="1">
      <c r="A2820" s="23" t="s">
        <v>222</v>
      </c>
      <c r="B2820" s="19">
        <v>1.4066000000000001</v>
      </c>
      <c r="C2820" s="16">
        <f t="shared" si="55"/>
        <v>1.4066000000000001</v>
      </c>
      <c r="F2820" s="6">
        <f t="shared" si="56"/>
        <v>1.4066000000000001</v>
      </c>
    </row>
    <row r="2821" spans="1:6" ht="15.75" thickBot="1">
      <c r="A2821" s="24" t="s">
        <v>221</v>
      </c>
      <c r="B2821" s="21">
        <v>1.3997999999999999</v>
      </c>
      <c r="C2821" s="16">
        <f t="shared" si="55"/>
        <v>1.3997999999999999</v>
      </c>
      <c r="F2821" s="6">
        <f t="shared" si="56"/>
        <v>1.3997999999999999</v>
      </c>
    </row>
    <row r="2822" spans="1:6" ht="15.75" thickBot="1">
      <c r="A2822" s="23" t="s">
        <v>220</v>
      </c>
      <c r="B2822" s="19">
        <v>1.3977999999999999</v>
      </c>
      <c r="C2822" s="16">
        <f t="shared" si="55"/>
        <v>1.3977999999999999</v>
      </c>
      <c r="F2822" s="6">
        <f t="shared" si="56"/>
        <v>1.3977999999999999</v>
      </c>
    </row>
    <row r="2823" spans="1:6" ht="15.75" thickBot="1">
      <c r="A2823" s="24" t="s">
        <v>219</v>
      </c>
      <c r="B2823" s="21">
        <v>1.3827</v>
      </c>
      <c r="C2823" s="16">
        <f t="shared" ref="C2823:C2886" si="57">IF(ISNUMBER(B2823),B2823,"")</f>
        <v>1.3827</v>
      </c>
      <c r="F2823" s="6">
        <f t="shared" si="56"/>
        <v>1.3827</v>
      </c>
    </row>
    <row r="2824" spans="1:6" ht="15.75" thickBot="1">
      <c r="A2824" s="23" t="s">
        <v>218</v>
      </c>
      <c r="B2824" s="19">
        <v>1.3949</v>
      </c>
      <c r="C2824" s="16">
        <f t="shared" si="57"/>
        <v>1.3949</v>
      </c>
      <c r="F2824" s="6">
        <f t="shared" si="56"/>
        <v>1.3949</v>
      </c>
    </row>
    <row r="2825" spans="1:6" ht="15.75" thickBot="1">
      <c r="A2825" s="24" t="s">
        <v>217</v>
      </c>
      <c r="B2825" s="21">
        <v>1.3973</v>
      </c>
      <c r="C2825" s="16">
        <f t="shared" si="57"/>
        <v>1.3973</v>
      </c>
      <c r="F2825" s="6">
        <f t="shared" si="56"/>
        <v>1.3973</v>
      </c>
    </row>
    <row r="2826" spans="1:6" ht="15.75" thickBot="1">
      <c r="A2826" s="23" t="s">
        <v>216</v>
      </c>
      <c r="B2826" s="19">
        <v>1.3904000000000001</v>
      </c>
      <c r="C2826" s="16">
        <f t="shared" si="57"/>
        <v>1.3904000000000001</v>
      </c>
      <c r="F2826" s="6">
        <f t="shared" si="56"/>
        <v>1.3904000000000001</v>
      </c>
    </row>
    <row r="2827" spans="1:6" ht="15.75" thickBot="1">
      <c r="A2827" s="24" t="s">
        <v>215</v>
      </c>
      <c r="B2827" s="21">
        <v>1.3986000000000001</v>
      </c>
      <c r="C2827" s="16">
        <f t="shared" si="57"/>
        <v>1.3986000000000001</v>
      </c>
      <c r="F2827" s="6">
        <f t="shared" si="56"/>
        <v>1.3986000000000001</v>
      </c>
    </row>
    <row r="2828" spans="1:6" ht="15.75" thickBot="1">
      <c r="A2828" s="23" t="s">
        <v>214</v>
      </c>
      <c r="B2828" s="19">
        <v>1.3873</v>
      </c>
      <c r="C2828" s="16">
        <f t="shared" si="57"/>
        <v>1.3873</v>
      </c>
      <c r="F2828" s="6">
        <f t="shared" si="56"/>
        <v>1.3873</v>
      </c>
    </row>
    <row r="2829" spans="1:6" ht="15.75" thickBot="1">
      <c r="A2829" s="24" t="s">
        <v>213</v>
      </c>
      <c r="B2829" s="21">
        <v>1.3788</v>
      </c>
      <c r="C2829" s="16">
        <f t="shared" si="57"/>
        <v>1.3788</v>
      </c>
      <c r="F2829" s="6">
        <f t="shared" si="56"/>
        <v>1.3788</v>
      </c>
    </row>
    <row r="2830" spans="1:6" ht="15.75" thickBot="1">
      <c r="A2830" s="23" t="s">
        <v>212</v>
      </c>
      <c r="B2830" s="19">
        <v>1.3929</v>
      </c>
      <c r="C2830" s="16">
        <f t="shared" si="57"/>
        <v>1.3929</v>
      </c>
      <c r="F2830" s="6">
        <f t="shared" si="56"/>
        <v>1.3929</v>
      </c>
    </row>
    <row r="2831" spans="1:6" ht="15.75" thickBot="1">
      <c r="A2831" s="24" t="s">
        <v>211</v>
      </c>
      <c r="B2831" s="21">
        <v>1.3894</v>
      </c>
      <c r="C2831" s="16">
        <f t="shared" si="57"/>
        <v>1.3894</v>
      </c>
      <c r="F2831" s="6">
        <f t="shared" si="56"/>
        <v>1.3894</v>
      </c>
    </row>
    <row r="2832" spans="1:6" ht="15.75" thickBot="1">
      <c r="A2832" s="20">
        <v>40483</v>
      </c>
      <c r="B2832" s="19">
        <v>1.3888</v>
      </c>
      <c r="C2832" s="16">
        <f t="shared" si="57"/>
        <v>1.3888</v>
      </c>
      <c r="F2832" s="6">
        <f t="shared" si="56"/>
        <v>1.3888</v>
      </c>
    </row>
    <row r="2833" spans="1:6" ht="15.75" thickBot="1">
      <c r="A2833" s="22">
        <v>40484</v>
      </c>
      <c r="B2833" s="21">
        <v>1.4026000000000001</v>
      </c>
      <c r="C2833" s="16">
        <f t="shared" si="57"/>
        <v>1.4026000000000001</v>
      </c>
      <c r="F2833" s="6">
        <f t="shared" si="56"/>
        <v>1.4026000000000001</v>
      </c>
    </row>
    <row r="2834" spans="1:6" ht="15.75" thickBot="1">
      <c r="A2834" s="20">
        <v>40485</v>
      </c>
      <c r="B2834" s="19">
        <v>1.4014</v>
      </c>
      <c r="C2834" s="16">
        <f t="shared" si="57"/>
        <v>1.4014</v>
      </c>
      <c r="F2834" s="6">
        <f t="shared" si="56"/>
        <v>1.4014</v>
      </c>
    </row>
    <row r="2835" spans="1:6" ht="15.75" thickBot="1">
      <c r="A2835" s="22">
        <v>40486</v>
      </c>
      <c r="B2835" s="21">
        <v>1.4224000000000001</v>
      </c>
      <c r="C2835" s="16">
        <f t="shared" si="57"/>
        <v>1.4224000000000001</v>
      </c>
      <c r="F2835" s="6">
        <f t="shared" si="56"/>
        <v>1.4224000000000001</v>
      </c>
    </row>
    <row r="2836" spans="1:6" ht="15.75" thickBot="1">
      <c r="A2836" s="20">
        <v>40487</v>
      </c>
      <c r="B2836" s="19">
        <v>1.4033</v>
      </c>
      <c r="C2836" s="16">
        <f t="shared" si="57"/>
        <v>1.4033</v>
      </c>
      <c r="F2836" s="6">
        <f t="shared" si="56"/>
        <v>1.4033</v>
      </c>
    </row>
    <row r="2837" spans="1:6" ht="15.75" thickBot="1">
      <c r="A2837" s="22">
        <v>40490</v>
      </c>
      <c r="B2837" s="21">
        <v>1.3927</v>
      </c>
      <c r="C2837" s="16">
        <f t="shared" si="57"/>
        <v>1.3927</v>
      </c>
      <c r="F2837" s="6">
        <f t="shared" si="56"/>
        <v>1.3927</v>
      </c>
    </row>
    <row r="2838" spans="1:6" ht="15.75" thickBot="1">
      <c r="A2838" s="20">
        <v>40491</v>
      </c>
      <c r="B2838" s="19">
        <v>1.3865000000000001</v>
      </c>
      <c r="C2838" s="16">
        <f t="shared" si="57"/>
        <v>1.3865000000000001</v>
      </c>
      <c r="F2838" s="6">
        <f t="shared" si="56"/>
        <v>1.3865000000000001</v>
      </c>
    </row>
    <row r="2839" spans="1:6" ht="15.75" thickBot="1">
      <c r="A2839" s="22">
        <v>40492</v>
      </c>
      <c r="B2839" s="21">
        <v>1.3728</v>
      </c>
      <c r="C2839" s="16">
        <f t="shared" si="57"/>
        <v>1.3728</v>
      </c>
      <c r="F2839" s="6">
        <f t="shared" si="56"/>
        <v>1.3728</v>
      </c>
    </row>
    <row r="2840" spans="1:6" ht="15.75" thickBot="1">
      <c r="A2840" s="20">
        <v>40493</v>
      </c>
      <c r="B2840" s="19" t="s">
        <v>53</v>
      </c>
      <c r="C2840" s="16" t="str">
        <f t="shared" si="57"/>
        <v/>
      </c>
      <c r="F2840" s="6" t="str">
        <f t="shared" si="56"/>
        <v>ND</v>
      </c>
    </row>
    <row r="2841" spans="1:6" ht="15.75" thickBot="1">
      <c r="A2841" s="22">
        <v>40494</v>
      </c>
      <c r="B2841" s="21">
        <v>1.37</v>
      </c>
      <c r="C2841" s="16">
        <f t="shared" si="57"/>
        <v>1.37</v>
      </c>
      <c r="F2841" s="6">
        <f t="shared" si="56"/>
        <v>1.37</v>
      </c>
    </row>
    <row r="2842" spans="1:6" ht="15.75" thickBot="1">
      <c r="A2842" s="20">
        <v>40497</v>
      </c>
      <c r="B2842" s="19">
        <v>1.3614999999999999</v>
      </c>
      <c r="C2842" s="16">
        <f t="shared" si="57"/>
        <v>1.3614999999999999</v>
      </c>
      <c r="F2842" s="6">
        <f t="shared" si="56"/>
        <v>1.3614999999999999</v>
      </c>
    </row>
    <row r="2843" spans="1:6" ht="15.75" thickBot="1">
      <c r="A2843" s="22">
        <v>40498</v>
      </c>
      <c r="B2843" s="21">
        <v>1.3516999999999999</v>
      </c>
      <c r="C2843" s="16">
        <f t="shared" si="57"/>
        <v>1.3516999999999999</v>
      </c>
      <c r="F2843" s="6">
        <f t="shared" si="56"/>
        <v>1.3516999999999999</v>
      </c>
    </row>
    <row r="2844" spans="1:6" ht="15.75" thickBot="1">
      <c r="A2844" s="20">
        <v>40499</v>
      </c>
      <c r="B2844" s="19">
        <v>1.3554999999999999</v>
      </c>
      <c r="C2844" s="16">
        <f t="shared" si="57"/>
        <v>1.3554999999999999</v>
      </c>
      <c r="F2844" s="6">
        <f t="shared" si="56"/>
        <v>1.3554999999999999</v>
      </c>
    </row>
    <row r="2845" spans="1:6" ht="15.75" thickBot="1">
      <c r="A2845" s="22">
        <v>40500</v>
      </c>
      <c r="B2845" s="21">
        <v>1.3617999999999999</v>
      </c>
      <c r="C2845" s="16">
        <f t="shared" si="57"/>
        <v>1.3617999999999999</v>
      </c>
      <c r="F2845" s="6">
        <f t="shared" si="56"/>
        <v>1.3617999999999999</v>
      </c>
    </row>
    <row r="2846" spans="1:6" ht="15.75" thickBot="1">
      <c r="A2846" s="20">
        <v>40501</v>
      </c>
      <c r="B2846" s="19">
        <v>1.3653999999999999</v>
      </c>
      <c r="C2846" s="16">
        <f t="shared" si="57"/>
        <v>1.3653999999999999</v>
      </c>
      <c r="F2846" s="6">
        <f t="shared" si="56"/>
        <v>1.3653999999999999</v>
      </c>
    </row>
    <row r="2847" spans="1:6" ht="15.75" thickBot="1">
      <c r="A2847" s="22">
        <v>40504</v>
      </c>
      <c r="B2847" s="21">
        <v>1.3612</v>
      </c>
      <c r="C2847" s="16">
        <f t="shared" si="57"/>
        <v>1.3612</v>
      </c>
      <c r="F2847" s="6">
        <f t="shared" si="56"/>
        <v>1.3612</v>
      </c>
    </row>
    <row r="2848" spans="1:6" ht="15.75" thickBot="1">
      <c r="A2848" s="20">
        <v>40505</v>
      </c>
      <c r="B2848" s="19">
        <v>1.3388</v>
      </c>
      <c r="C2848" s="16">
        <f t="shared" si="57"/>
        <v>1.3388</v>
      </c>
      <c r="F2848" s="6">
        <f t="shared" si="56"/>
        <v>1.3388</v>
      </c>
    </row>
    <row r="2849" spans="1:6" ht="15.75" thickBot="1">
      <c r="A2849" s="22">
        <v>40506</v>
      </c>
      <c r="B2849" s="21">
        <v>1.335</v>
      </c>
      <c r="C2849" s="16">
        <f t="shared" si="57"/>
        <v>1.335</v>
      </c>
      <c r="F2849" s="6">
        <f t="shared" si="56"/>
        <v>1.335</v>
      </c>
    </row>
    <row r="2850" spans="1:6" ht="15.75" thickBot="1">
      <c r="A2850" s="20">
        <v>40507</v>
      </c>
      <c r="B2850" s="19" t="s">
        <v>53</v>
      </c>
      <c r="C2850" s="16" t="str">
        <f t="shared" si="57"/>
        <v/>
      </c>
      <c r="F2850" s="6" t="str">
        <f t="shared" si="56"/>
        <v>ND</v>
      </c>
    </row>
    <row r="2851" spans="1:6" ht="15.75" thickBot="1">
      <c r="A2851" s="22">
        <v>40508</v>
      </c>
      <c r="B2851" s="21">
        <v>1.3243</v>
      </c>
      <c r="C2851" s="16">
        <f t="shared" si="57"/>
        <v>1.3243</v>
      </c>
      <c r="F2851" s="6">
        <f t="shared" si="56"/>
        <v>1.3243</v>
      </c>
    </row>
    <row r="2852" spans="1:6" ht="15.75" thickBot="1">
      <c r="A2852" s="20">
        <v>40511</v>
      </c>
      <c r="B2852" s="19">
        <v>1.3091999999999999</v>
      </c>
      <c r="C2852" s="16">
        <f t="shared" si="57"/>
        <v>1.3091999999999999</v>
      </c>
      <c r="F2852" s="6">
        <f t="shared" si="56"/>
        <v>1.3091999999999999</v>
      </c>
    </row>
    <row r="2853" spans="1:6" ht="15.75" thickBot="1">
      <c r="A2853" s="22">
        <v>40512</v>
      </c>
      <c r="B2853" s="21">
        <v>1.3036000000000001</v>
      </c>
      <c r="C2853" s="16">
        <f t="shared" si="57"/>
        <v>1.3036000000000001</v>
      </c>
      <c r="F2853" s="6">
        <f t="shared" si="56"/>
        <v>1.3036000000000001</v>
      </c>
    </row>
    <row r="2854" spans="1:6" ht="15.75" thickBot="1">
      <c r="A2854" s="20">
        <v>40513</v>
      </c>
      <c r="B2854" s="19">
        <v>1.3149</v>
      </c>
      <c r="C2854" s="16">
        <f t="shared" si="57"/>
        <v>1.3149</v>
      </c>
      <c r="F2854" s="6">
        <f t="shared" si="56"/>
        <v>1.3149</v>
      </c>
    </row>
    <row r="2855" spans="1:6" ht="15.75" thickBot="1">
      <c r="A2855" s="22">
        <v>40514</v>
      </c>
      <c r="B2855" s="21">
        <v>1.3228</v>
      </c>
      <c r="C2855" s="16">
        <f t="shared" si="57"/>
        <v>1.3228</v>
      </c>
      <c r="F2855" s="6">
        <f t="shared" si="56"/>
        <v>1.3228</v>
      </c>
    </row>
    <row r="2856" spans="1:6" ht="15.75" thickBot="1">
      <c r="A2856" s="20">
        <v>40515</v>
      </c>
      <c r="B2856" s="19">
        <v>1.3367</v>
      </c>
      <c r="C2856" s="16">
        <f t="shared" si="57"/>
        <v>1.3367</v>
      </c>
      <c r="F2856" s="6">
        <f t="shared" si="56"/>
        <v>1.3367</v>
      </c>
    </row>
    <row r="2857" spans="1:6" ht="15.75" thickBot="1">
      <c r="A2857" s="22">
        <v>40518</v>
      </c>
      <c r="B2857" s="21">
        <v>1.3274999999999999</v>
      </c>
      <c r="C2857" s="16">
        <f t="shared" si="57"/>
        <v>1.3274999999999999</v>
      </c>
      <c r="F2857" s="6">
        <f t="shared" si="56"/>
        <v>1.3274999999999999</v>
      </c>
    </row>
    <row r="2858" spans="1:6" ht="15.75" thickBot="1">
      <c r="A2858" s="20">
        <v>40519</v>
      </c>
      <c r="B2858" s="19">
        <v>1.3323</v>
      </c>
      <c r="C2858" s="16">
        <f t="shared" si="57"/>
        <v>1.3323</v>
      </c>
      <c r="F2858" s="6">
        <f t="shared" si="56"/>
        <v>1.3323</v>
      </c>
    </row>
    <row r="2859" spans="1:6" ht="15.75" thickBot="1">
      <c r="A2859" s="22">
        <v>40520</v>
      </c>
      <c r="B2859" s="21">
        <v>1.3242</v>
      </c>
      <c r="C2859" s="16">
        <f t="shared" si="57"/>
        <v>1.3242</v>
      </c>
      <c r="F2859" s="6">
        <f t="shared" si="56"/>
        <v>1.3242</v>
      </c>
    </row>
    <row r="2860" spans="1:6" ht="15.75" thickBot="1">
      <c r="A2860" s="20">
        <v>40521</v>
      </c>
      <c r="B2860" s="19">
        <v>1.3206</v>
      </c>
      <c r="C2860" s="16">
        <f t="shared" si="57"/>
        <v>1.3206</v>
      </c>
      <c r="F2860" s="6">
        <f t="shared" si="56"/>
        <v>1.3206</v>
      </c>
    </row>
    <row r="2861" spans="1:6" ht="15.75" thickBot="1">
      <c r="A2861" s="22">
        <v>40522</v>
      </c>
      <c r="B2861" s="21">
        <v>1.3242</v>
      </c>
      <c r="C2861" s="16">
        <f t="shared" si="57"/>
        <v>1.3242</v>
      </c>
      <c r="F2861" s="6">
        <f t="shared" si="56"/>
        <v>1.3242</v>
      </c>
    </row>
    <row r="2862" spans="1:6" ht="15.75" thickBot="1">
      <c r="A2862" s="20">
        <v>40525</v>
      </c>
      <c r="B2862" s="19">
        <v>1.3389</v>
      </c>
      <c r="C2862" s="16">
        <f t="shared" si="57"/>
        <v>1.3389</v>
      </c>
      <c r="F2862" s="6">
        <f t="shared" si="56"/>
        <v>1.3389</v>
      </c>
    </row>
    <row r="2863" spans="1:6" ht="15.75" thickBot="1">
      <c r="A2863" s="22">
        <v>40526</v>
      </c>
      <c r="B2863" s="21">
        <v>1.3394999999999999</v>
      </c>
      <c r="C2863" s="16">
        <f t="shared" si="57"/>
        <v>1.3394999999999999</v>
      </c>
      <c r="F2863" s="6">
        <f t="shared" si="56"/>
        <v>1.3394999999999999</v>
      </c>
    </row>
    <row r="2864" spans="1:6" ht="15.75" thickBot="1">
      <c r="A2864" s="20">
        <v>40527</v>
      </c>
      <c r="B2864" s="19">
        <v>1.3306</v>
      </c>
      <c r="C2864" s="16">
        <f t="shared" si="57"/>
        <v>1.3306</v>
      </c>
      <c r="F2864" s="6">
        <f t="shared" si="56"/>
        <v>1.3306</v>
      </c>
    </row>
    <row r="2865" spans="1:7" ht="15.75" thickBot="1">
      <c r="A2865" s="22">
        <v>40528</v>
      </c>
      <c r="B2865" s="21">
        <v>1.3206</v>
      </c>
      <c r="C2865" s="16">
        <f t="shared" si="57"/>
        <v>1.3206</v>
      </c>
      <c r="F2865" s="6">
        <f t="shared" si="56"/>
        <v>1.3206</v>
      </c>
    </row>
    <row r="2866" spans="1:7" ht="15.75" thickBot="1">
      <c r="A2866" s="20">
        <v>40529</v>
      </c>
      <c r="B2866" s="19">
        <v>1.3154999999999999</v>
      </c>
      <c r="C2866" s="16">
        <f t="shared" si="57"/>
        <v>1.3154999999999999</v>
      </c>
      <c r="F2866" s="6">
        <f t="shared" si="56"/>
        <v>1.3154999999999999</v>
      </c>
    </row>
    <row r="2867" spans="1:7" ht="15.75" thickBot="1">
      <c r="A2867" s="22">
        <v>40532</v>
      </c>
      <c r="B2867" s="21">
        <v>1.3124</v>
      </c>
      <c r="C2867" s="16">
        <f t="shared" si="57"/>
        <v>1.3124</v>
      </c>
      <c r="F2867" s="6">
        <f t="shared" si="56"/>
        <v>1.3124</v>
      </c>
    </row>
    <row r="2868" spans="1:7" ht="15.75" thickBot="1">
      <c r="A2868" s="20">
        <v>40533</v>
      </c>
      <c r="B2868" s="19">
        <v>1.3130999999999999</v>
      </c>
      <c r="C2868" s="16">
        <f t="shared" si="57"/>
        <v>1.3130999999999999</v>
      </c>
      <c r="F2868" s="6">
        <f t="shared" si="56"/>
        <v>1.3130999999999999</v>
      </c>
    </row>
    <row r="2869" spans="1:7" ht="15.75" thickBot="1">
      <c r="A2869" s="22">
        <v>40534</v>
      </c>
      <c r="B2869" s="21">
        <v>1.3089</v>
      </c>
      <c r="C2869" s="16">
        <f t="shared" si="57"/>
        <v>1.3089</v>
      </c>
      <c r="F2869" s="6">
        <f t="shared" si="56"/>
        <v>1.3089</v>
      </c>
    </row>
    <row r="2870" spans="1:7" ht="15.75" thickBot="1">
      <c r="A2870" s="20">
        <v>40535</v>
      </c>
      <c r="B2870" s="19">
        <v>1.3101</v>
      </c>
      <c r="C2870" s="16">
        <f t="shared" si="57"/>
        <v>1.3101</v>
      </c>
      <c r="F2870" s="6">
        <f t="shared" si="56"/>
        <v>1.3101</v>
      </c>
    </row>
    <row r="2871" spans="1:7" ht="15.75" thickBot="1">
      <c r="A2871" s="22">
        <v>40536</v>
      </c>
      <c r="B2871" s="21" t="s">
        <v>53</v>
      </c>
      <c r="C2871" s="16" t="str">
        <f t="shared" si="57"/>
        <v/>
      </c>
      <c r="F2871" s="6" t="str">
        <f t="shared" si="56"/>
        <v>ND</v>
      </c>
    </row>
    <row r="2872" spans="1:7" ht="15.75" thickBot="1">
      <c r="A2872" s="20">
        <v>40539</v>
      </c>
      <c r="B2872" s="19">
        <v>1.3146</v>
      </c>
      <c r="C2872" s="16">
        <f t="shared" si="57"/>
        <v>1.3146</v>
      </c>
      <c r="F2872" s="6">
        <f t="shared" si="56"/>
        <v>1.3146</v>
      </c>
    </row>
    <row r="2873" spans="1:7" ht="15.75" thickBot="1">
      <c r="A2873" s="22">
        <v>40540</v>
      </c>
      <c r="B2873" s="21">
        <v>1.3122</v>
      </c>
      <c r="C2873" s="16">
        <f t="shared" si="57"/>
        <v>1.3122</v>
      </c>
      <c r="F2873" s="6">
        <f t="shared" si="56"/>
        <v>1.3122</v>
      </c>
    </row>
    <row r="2874" spans="1:7" ht="15.75" thickBot="1">
      <c r="A2874" s="20">
        <v>40541</v>
      </c>
      <c r="B2874" s="19">
        <v>1.3183</v>
      </c>
      <c r="C2874" s="16">
        <f t="shared" si="57"/>
        <v>1.3183</v>
      </c>
      <c r="F2874" s="6">
        <f t="shared" si="56"/>
        <v>1.3183</v>
      </c>
    </row>
    <row r="2875" spans="1:7" ht="15.75" thickBot="1">
      <c r="A2875" s="22">
        <v>40542</v>
      </c>
      <c r="B2875" s="21">
        <v>1.3269</v>
      </c>
      <c r="C2875" s="16">
        <f t="shared" si="57"/>
        <v>1.3269</v>
      </c>
      <c r="F2875" s="6">
        <f t="shared" si="56"/>
        <v>1.3269</v>
      </c>
    </row>
    <row r="2876" spans="1:7" ht="15.75" thickBot="1">
      <c r="A2876" s="20">
        <v>40543</v>
      </c>
      <c r="B2876" s="19" t="s">
        <v>53</v>
      </c>
      <c r="C2876" s="16" t="str">
        <f t="shared" si="57"/>
        <v/>
      </c>
      <c r="F2876" s="6" t="str">
        <f t="shared" si="56"/>
        <v>ND</v>
      </c>
    </row>
    <row r="2877" spans="1:7" ht="15.75" thickBot="1">
      <c r="A2877" s="22">
        <v>40546</v>
      </c>
      <c r="B2877" s="21">
        <v>1.3371</v>
      </c>
      <c r="C2877" s="16">
        <f t="shared" si="57"/>
        <v>1.3371</v>
      </c>
      <c r="G2877" s="6">
        <f t="shared" ref="G2877:G2940" si="58">C2877</f>
        <v>1.3371</v>
      </c>
    </row>
    <row r="2878" spans="1:7" ht="15.75" thickBot="1">
      <c r="A2878" s="20">
        <v>40547</v>
      </c>
      <c r="B2878" s="19">
        <v>1.3306</v>
      </c>
      <c r="C2878" s="16">
        <f t="shared" si="57"/>
        <v>1.3306</v>
      </c>
      <c r="G2878" s="6">
        <f t="shared" si="58"/>
        <v>1.3306</v>
      </c>
    </row>
    <row r="2879" spans="1:7" ht="15.75" thickBot="1">
      <c r="A2879" s="22">
        <v>40548</v>
      </c>
      <c r="B2879" s="21">
        <v>1.3170999999999999</v>
      </c>
      <c r="C2879" s="16">
        <f t="shared" si="57"/>
        <v>1.3170999999999999</v>
      </c>
      <c r="G2879" s="6">
        <f t="shared" si="58"/>
        <v>1.3170999999999999</v>
      </c>
    </row>
    <row r="2880" spans="1:7" ht="15.75" thickBot="1">
      <c r="A2880" s="20">
        <v>40549</v>
      </c>
      <c r="B2880" s="19">
        <v>1.3027</v>
      </c>
      <c r="C2880" s="16">
        <f t="shared" si="57"/>
        <v>1.3027</v>
      </c>
      <c r="G2880" s="6">
        <f t="shared" si="58"/>
        <v>1.3027</v>
      </c>
    </row>
    <row r="2881" spans="1:7" ht="15.75" thickBot="1">
      <c r="A2881" s="22">
        <v>40550</v>
      </c>
      <c r="B2881" s="21">
        <v>1.2944</v>
      </c>
      <c r="C2881" s="16">
        <f t="shared" si="57"/>
        <v>1.2944</v>
      </c>
      <c r="G2881" s="6">
        <f t="shared" si="58"/>
        <v>1.2944</v>
      </c>
    </row>
    <row r="2882" spans="1:7" ht="15.75" thickBot="1">
      <c r="A2882" s="20">
        <v>40553</v>
      </c>
      <c r="B2882" s="19">
        <v>1.2945</v>
      </c>
      <c r="C2882" s="16">
        <f t="shared" si="57"/>
        <v>1.2945</v>
      </c>
      <c r="G2882" s="6">
        <f t="shared" si="58"/>
        <v>1.2945</v>
      </c>
    </row>
    <row r="2883" spans="1:7" ht="15.75" thickBot="1">
      <c r="A2883" s="22">
        <v>40554</v>
      </c>
      <c r="B2883" s="21">
        <v>1.2978000000000001</v>
      </c>
      <c r="C2883" s="16">
        <f t="shared" si="57"/>
        <v>1.2978000000000001</v>
      </c>
      <c r="G2883" s="6">
        <f t="shared" si="58"/>
        <v>1.2978000000000001</v>
      </c>
    </row>
    <row r="2884" spans="1:7" ht="15.75" thickBot="1">
      <c r="A2884" s="20">
        <v>40555</v>
      </c>
      <c r="B2884" s="19">
        <v>1.3066</v>
      </c>
      <c r="C2884" s="16">
        <f t="shared" si="57"/>
        <v>1.3066</v>
      </c>
      <c r="G2884" s="6">
        <f t="shared" si="58"/>
        <v>1.3066</v>
      </c>
    </row>
    <row r="2885" spans="1:7" ht="15.75" thickBot="1">
      <c r="A2885" s="22">
        <v>40556</v>
      </c>
      <c r="B2885" s="21">
        <v>1.3364</v>
      </c>
      <c r="C2885" s="16">
        <f t="shared" si="57"/>
        <v>1.3364</v>
      </c>
      <c r="G2885" s="6">
        <f t="shared" si="58"/>
        <v>1.3364</v>
      </c>
    </row>
    <row r="2886" spans="1:7" ht="15.75" thickBot="1">
      <c r="A2886" s="20">
        <v>40557</v>
      </c>
      <c r="B2886" s="19">
        <v>1.3328</v>
      </c>
      <c r="C2886" s="16">
        <f t="shared" si="57"/>
        <v>1.3328</v>
      </c>
      <c r="G2886" s="6">
        <f t="shared" si="58"/>
        <v>1.3328</v>
      </c>
    </row>
    <row r="2887" spans="1:7" ht="15.75" thickBot="1">
      <c r="A2887" s="22">
        <v>40560</v>
      </c>
      <c r="B2887" s="21" t="s">
        <v>53</v>
      </c>
      <c r="C2887" s="16" t="str">
        <f t="shared" ref="C2887:C2950" si="59">IF(ISNUMBER(B2887),B2887,"")</f>
        <v/>
      </c>
      <c r="G2887" s="6" t="str">
        <f t="shared" si="58"/>
        <v/>
      </c>
    </row>
    <row r="2888" spans="1:7" ht="15.75" thickBot="1">
      <c r="A2888" s="20">
        <v>40561</v>
      </c>
      <c r="B2888" s="19">
        <v>1.3399000000000001</v>
      </c>
      <c r="C2888" s="16">
        <f t="shared" si="59"/>
        <v>1.3399000000000001</v>
      </c>
      <c r="G2888" s="6">
        <f t="shared" si="58"/>
        <v>1.3399000000000001</v>
      </c>
    </row>
    <row r="2889" spans="1:7" ht="15.75" thickBot="1">
      <c r="A2889" s="22">
        <v>40562</v>
      </c>
      <c r="B2889" s="21">
        <v>1.3494999999999999</v>
      </c>
      <c r="C2889" s="16">
        <f t="shared" si="59"/>
        <v>1.3494999999999999</v>
      </c>
      <c r="G2889" s="6">
        <f t="shared" si="58"/>
        <v>1.3494999999999999</v>
      </c>
    </row>
    <row r="2890" spans="1:7" ht="15.75" thickBot="1">
      <c r="A2890" s="20">
        <v>40563</v>
      </c>
      <c r="B2890" s="19">
        <v>1.3443000000000001</v>
      </c>
      <c r="C2890" s="16">
        <f t="shared" si="59"/>
        <v>1.3443000000000001</v>
      </c>
      <c r="G2890" s="6">
        <f t="shared" si="58"/>
        <v>1.3443000000000001</v>
      </c>
    </row>
    <row r="2891" spans="1:7" ht="15.75" thickBot="1">
      <c r="A2891" s="22">
        <v>40564</v>
      </c>
      <c r="B2891" s="21">
        <v>1.3581000000000001</v>
      </c>
      <c r="C2891" s="16">
        <f t="shared" si="59"/>
        <v>1.3581000000000001</v>
      </c>
      <c r="G2891" s="6">
        <f t="shared" si="58"/>
        <v>1.3581000000000001</v>
      </c>
    </row>
    <row r="2892" spans="1:7" ht="15.75" thickBot="1">
      <c r="A2892" s="20">
        <v>40567</v>
      </c>
      <c r="B2892" s="19">
        <v>1.3653</v>
      </c>
      <c r="C2892" s="16">
        <f t="shared" si="59"/>
        <v>1.3653</v>
      </c>
      <c r="G2892" s="6">
        <f t="shared" si="58"/>
        <v>1.3653</v>
      </c>
    </row>
    <row r="2893" spans="1:7" ht="15.75" thickBot="1">
      <c r="A2893" s="22">
        <v>40568</v>
      </c>
      <c r="B2893" s="21">
        <v>1.3644000000000001</v>
      </c>
      <c r="C2893" s="16">
        <f t="shared" si="59"/>
        <v>1.3644000000000001</v>
      </c>
      <c r="G2893" s="6">
        <f t="shared" si="58"/>
        <v>1.3644000000000001</v>
      </c>
    </row>
    <row r="2894" spans="1:7" ht="15.75" thickBot="1">
      <c r="A2894" s="20">
        <v>40569</v>
      </c>
      <c r="B2894" s="19">
        <v>1.3688</v>
      </c>
      <c r="C2894" s="16">
        <f t="shared" si="59"/>
        <v>1.3688</v>
      </c>
      <c r="G2894" s="6">
        <f t="shared" si="58"/>
        <v>1.3688</v>
      </c>
    </row>
    <row r="2895" spans="1:7" ht="15.75" thickBot="1">
      <c r="A2895" s="22">
        <v>40570</v>
      </c>
      <c r="B2895" s="21">
        <v>1.3688</v>
      </c>
      <c r="C2895" s="16">
        <f t="shared" si="59"/>
        <v>1.3688</v>
      </c>
      <c r="G2895" s="6">
        <f t="shared" si="58"/>
        <v>1.3688</v>
      </c>
    </row>
    <row r="2896" spans="1:7" ht="15.75" thickBot="1">
      <c r="A2896" s="20">
        <v>40571</v>
      </c>
      <c r="B2896" s="19">
        <v>1.3607</v>
      </c>
      <c r="C2896" s="16">
        <f t="shared" si="59"/>
        <v>1.3607</v>
      </c>
      <c r="G2896" s="6">
        <f t="shared" si="58"/>
        <v>1.3607</v>
      </c>
    </row>
    <row r="2897" spans="1:7" ht="15.75" thickBot="1">
      <c r="A2897" s="22">
        <v>40574</v>
      </c>
      <c r="B2897" s="21">
        <v>1.3714999999999999</v>
      </c>
      <c r="C2897" s="16">
        <f t="shared" si="59"/>
        <v>1.3714999999999999</v>
      </c>
      <c r="G2897" s="6">
        <f t="shared" si="58"/>
        <v>1.3714999999999999</v>
      </c>
    </row>
    <row r="2898" spans="1:7" ht="15.75" thickBot="1">
      <c r="A2898" s="20">
        <v>40575</v>
      </c>
      <c r="B2898" s="19">
        <v>1.3793</v>
      </c>
      <c r="C2898" s="16">
        <f t="shared" si="59"/>
        <v>1.3793</v>
      </c>
      <c r="G2898" s="6">
        <f t="shared" si="58"/>
        <v>1.3793</v>
      </c>
    </row>
    <row r="2899" spans="1:7" ht="15.75" thickBot="1">
      <c r="A2899" s="22">
        <v>40576</v>
      </c>
      <c r="B2899" s="21">
        <v>1.3778999999999999</v>
      </c>
      <c r="C2899" s="16">
        <f t="shared" si="59"/>
        <v>1.3778999999999999</v>
      </c>
      <c r="G2899" s="6">
        <f t="shared" si="58"/>
        <v>1.3778999999999999</v>
      </c>
    </row>
    <row r="2900" spans="1:7" ht="15.75" thickBot="1">
      <c r="A2900" s="20">
        <v>40577</v>
      </c>
      <c r="B2900" s="19">
        <v>1.3653999999999999</v>
      </c>
      <c r="C2900" s="16">
        <f t="shared" si="59"/>
        <v>1.3653999999999999</v>
      </c>
      <c r="G2900" s="6">
        <f t="shared" si="58"/>
        <v>1.3653999999999999</v>
      </c>
    </row>
    <row r="2901" spans="1:7" ht="15.75" thickBot="1">
      <c r="A2901" s="22">
        <v>40578</v>
      </c>
      <c r="B2901" s="21">
        <v>1.3584000000000001</v>
      </c>
      <c r="C2901" s="16">
        <f t="shared" si="59"/>
        <v>1.3584000000000001</v>
      </c>
      <c r="G2901" s="6">
        <f t="shared" si="58"/>
        <v>1.3584000000000001</v>
      </c>
    </row>
    <row r="2902" spans="1:7" ht="15.75" thickBot="1">
      <c r="A2902" s="20">
        <v>40581</v>
      </c>
      <c r="B2902" s="19">
        <v>1.3556999999999999</v>
      </c>
      <c r="C2902" s="16">
        <f t="shared" si="59"/>
        <v>1.3556999999999999</v>
      </c>
      <c r="G2902" s="6">
        <f t="shared" si="58"/>
        <v>1.3556999999999999</v>
      </c>
    </row>
    <row r="2903" spans="1:7" ht="15.75" thickBot="1">
      <c r="A2903" s="22">
        <v>40582</v>
      </c>
      <c r="B2903" s="21">
        <v>1.3687</v>
      </c>
      <c r="C2903" s="16">
        <f t="shared" si="59"/>
        <v>1.3687</v>
      </c>
      <c r="G2903" s="6">
        <f t="shared" si="58"/>
        <v>1.3687</v>
      </c>
    </row>
    <row r="2904" spans="1:7" ht="15.75" thickBot="1">
      <c r="A2904" s="20">
        <v>40583</v>
      </c>
      <c r="B2904" s="19">
        <v>1.3688</v>
      </c>
      <c r="C2904" s="16">
        <f t="shared" si="59"/>
        <v>1.3688</v>
      </c>
      <c r="G2904" s="6">
        <f t="shared" si="58"/>
        <v>1.3688</v>
      </c>
    </row>
    <row r="2905" spans="1:7" ht="15.75" thickBot="1">
      <c r="A2905" s="22">
        <v>40584</v>
      </c>
      <c r="B2905" s="21">
        <v>1.3636999999999999</v>
      </c>
      <c r="C2905" s="16">
        <f t="shared" si="59"/>
        <v>1.3636999999999999</v>
      </c>
      <c r="G2905" s="6">
        <f t="shared" si="58"/>
        <v>1.3636999999999999</v>
      </c>
    </row>
    <row r="2906" spans="1:7" ht="15.75" thickBot="1">
      <c r="A2906" s="20">
        <v>40585</v>
      </c>
      <c r="B2906" s="19">
        <v>1.3520000000000001</v>
      </c>
      <c r="C2906" s="16">
        <f t="shared" si="59"/>
        <v>1.3520000000000001</v>
      </c>
      <c r="G2906" s="6">
        <f t="shared" si="58"/>
        <v>1.3520000000000001</v>
      </c>
    </row>
    <row r="2907" spans="1:7" ht="15.75" thickBot="1">
      <c r="A2907" s="22">
        <v>40588</v>
      </c>
      <c r="B2907" s="21">
        <v>1.3473999999999999</v>
      </c>
      <c r="C2907" s="16">
        <f t="shared" si="59"/>
        <v>1.3473999999999999</v>
      </c>
      <c r="G2907" s="6">
        <f t="shared" si="58"/>
        <v>1.3473999999999999</v>
      </c>
    </row>
    <row r="2908" spans="1:7" ht="15.75" thickBot="1">
      <c r="A2908" s="20">
        <v>40589</v>
      </c>
      <c r="B2908" s="19">
        <v>1.3493999999999999</v>
      </c>
      <c r="C2908" s="16">
        <f t="shared" si="59"/>
        <v>1.3493999999999999</v>
      </c>
      <c r="G2908" s="6">
        <f t="shared" si="58"/>
        <v>1.3493999999999999</v>
      </c>
    </row>
    <row r="2909" spans="1:7" ht="15.75" thickBot="1">
      <c r="A2909" s="22">
        <v>40590</v>
      </c>
      <c r="B2909" s="21">
        <v>1.3547</v>
      </c>
      <c r="C2909" s="16">
        <f t="shared" si="59"/>
        <v>1.3547</v>
      </c>
      <c r="G2909" s="6">
        <f t="shared" si="58"/>
        <v>1.3547</v>
      </c>
    </row>
    <row r="2910" spans="1:7" ht="15.75" thickBot="1">
      <c r="A2910" s="20">
        <v>40591</v>
      </c>
      <c r="B2910" s="19">
        <v>1.3612</v>
      </c>
      <c r="C2910" s="16">
        <f t="shared" si="59"/>
        <v>1.3612</v>
      </c>
      <c r="G2910" s="6">
        <f t="shared" si="58"/>
        <v>1.3612</v>
      </c>
    </row>
    <row r="2911" spans="1:7" ht="15.75" thickBot="1">
      <c r="A2911" s="22">
        <v>40592</v>
      </c>
      <c r="B2911" s="21">
        <v>1.3673</v>
      </c>
      <c r="C2911" s="16">
        <f t="shared" si="59"/>
        <v>1.3673</v>
      </c>
      <c r="G2911" s="6">
        <f t="shared" si="58"/>
        <v>1.3673</v>
      </c>
    </row>
    <row r="2912" spans="1:7" ht="15.75" thickBot="1">
      <c r="A2912" s="20">
        <v>40595</v>
      </c>
      <c r="B2912" s="19" t="s">
        <v>53</v>
      </c>
      <c r="C2912" s="16" t="str">
        <f t="shared" si="59"/>
        <v/>
      </c>
      <c r="G2912" s="6" t="str">
        <f t="shared" si="58"/>
        <v/>
      </c>
    </row>
    <row r="2913" spans="1:7" ht="15.75" thickBot="1">
      <c r="A2913" s="22">
        <v>40596</v>
      </c>
      <c r="B2913" s="21">
        <v>1.3661000000000001</v>
      </c>
      <c r="C2913" s="16">
        <f t="shared" si="59"/>
        <v>1.3661000000000001</v>
      </c>
      <c r="G2913" s="6">
        <f t="shared" si="58"/>
        <v>1.3661000000000001</v>
      </c>
    </row>
    <row r="2914" spans="1:7" ht="15.75" thickBot="1">
      <c r="A2914" s="20">
        <v>40597</v>
      </c>
      <c r="B2914" s="19">
        <v>1.3757999999999999</v>
      </c>
      <c r="C2914" s="16">
        <f t="shared" si="59"/>
        <v>1.3757999999999999</v>
      </c>
      <c r="G2914" s="6">
        <f t="shared" si="58"/>
        <v>1.3757999999999999</v>
      </c>
    </row>
    <row r="2915" spans="1:7" ht="15.75" thickBot="1">
      <c r="A2915" s="22">
        <v>40598</v>
      </c>
      <c r="B2915" s="21">
        <v>1.3794</v>
      </c>
      <c r="C2915" s="16">
        <f t="shared" si="59"/>
        <v>1.3794</v>
      </c>
      <c r="G2915" s="6">
        <f t="shared" si="58"/>
        <v>1.3794</v>
      </c>
    </row>
    <row r="2916" spans="1:7" ht="15.75" thickBot="1">
      <c r="A2916" s="20">
        <v>40599</v>
      </c>
      <c r="B2916" s="19">
        <v>1.3756999999999999</v>
      </c>
      <c r="C2916" s="16">
        <f t="shared" si="59"/>
        <v>1.3756999999999999</v>
      </c>
      <c r="G2916" s="6">
        <f t="shared" si="58"/>
        <v>1.3756999999999999</v>
      </c>
    </row>
    <row r="2917" spans="1:7" ht="15.75" thickBot="1">
      <c r="A2917" s="22">
        <v>40602</v>
      </c>
      <c r="B2917" s="21">
        <v>1.3793</v>
      </c>
      <c r="C2917" s="16">
        <f t="shared" si="59"/>
        <v>1.3793</v>
      </c>
      <c r="G2917" s="6">
        <f t="shared" si="58"/>
        <v>1.3793</v>
      </c>
    </row>
    <row r="2918" spans="1:7" ht="15.75" thickBot="1">
      <c r="A2918" s="20">
        <v>40603</v>
      </c>
      <c r="B2918" s="19">
        <v>1.3813</v>
      </c>
      <c r="C2918" s="16">
        <f t="shared" si="59"/>
        <v>1.3813</v>
      </c>
      <c r="G2918" s="6">
        <f t="shared" si="58"/>
        <v>1.3813</v>
      </c>
    </row>
    <row r="2919" spans="1:7" ht="15.75" thickBot="1">
      <c r="A2919" s="22">
        <v>40604</v>
      </c>
      <c r="B2919" s="21">
        <v>1.3869</v>
      </c>
      <c r="C2919" s="16">
        <f t="shared" si="59"/>
        <v>1.3869</v>
      </c>
      <c r="G2919" s="6">
        <f t="shared" si="58"/>
        <v>1.3869</v>
      </c>
    </row>
    <row r="2920" spans="1:7" ht="15.75" thickBot="1">
      <c r="A2920" s="20">
        <v>40605</v>
      </c>
      <c r="B2920" s="19">
        <v>1.3947000000000001</v>
      </c>
      <c r="C2920" s="16">
        <f t="shared" si="59"/>
        <v>1.3947000000000001</v>
      </c>
      <c r="G2920" s="6">
        <f t="shared" si="58"/>
        <v>1.3947000000000001</v>
      </c>
    </row>
    <row r="2921" spans="1:7" ht="15.75" thickBot="1">
      <c r="A2921" s="22">
        <v>40606</v>
      </c>
      <c r="B2921" s="21">
        <v>1.3983000000000001</v>
      </c>
      <c r="C2921" s="16">
        <f t="shared" si="59"/>
        <v>1.3983000000000001</v>
      </c>
      <c r="G2921" s="6">
        <f t="shared" si="58"/>
        <v>1.3983000000000001</v>
      </c>
    </row>
    <row r="2922" spans="1:7" ht="15.75" thickBot="1">
      <c r="A2922" s="20">
        <v>40609</v>
      </c>
      <c r="B2922" s="19">
        <v>1.3976</v>
      </c>
      <c r="C2922" s="16">
        <f t="shared" si="59"/>
        <v>1.3976</v>
      </c>
      <c r="G2922" s="6">
        <f t="shared" si="58"/>
        <v>1.3976</v>
      </c>
    </row>
    <row r="2923" spans="1:7" ht="15.75" thickBot="1">
      <c r="A2923" s="22">
        <v>40610</v>
      </c>
      <c r="B2923" s="21">
        <v>1.3912</v>
      </c>
      <c r="C2923" s="16">
        <f t="shared" si="59"/>
        <v>1.3912</v>
      </c>
      <c r="G2923" s="6">
        <f t="shared" si="58"/>
        <v>1.3912</v>
      </c>
    </row>
    <row r="2924" spans="1:7" ht="15.75" thickBot="1">
      <c r="A2924" s="20">
        <v>40611</v>
      </c>
      <c r="B2924" s="19">
        <v>1.3906000000000001</v>
      </c>
      <c r="C2924" s="16">
        <f t="shared" si="59"/>
        <v>1.3906000000000001</v>
      </c>
      <c r="G2924" s="6">
        <f t="shared" si="58"/>
        <v>1.3906000000000001</v>
      </c>
    </row>
    <row r="2925" spans="1:7" ht="15.75" thickBot="1">
      <c r="A2925" s="22">
        <v>40612</v>
      </c>
      <c r="B2925" s="21">
        <v>1.3823000000000001</v>
      </c>
      <c r="C2925" s="16">
        <f t="shared" si="59"/>
        <v>1.3823000000000001</v>
      </c>
      <c r="G2925" s="6">
        <f t="shared" si="58"/>
        <v>1.3823000000000001</v>
      </c>
    </row>
    <row r="2926" spans="1:7" ht="15.75" thickBot="1">
      <c r="A2926" s="20">
        <v>40613</v>
      </c>
      <c r="B2926" s="19">
        <v>1.3864000000000001</v>
      </c>
      <c r="C2926" s="16">
        <f t="shared" si="59"/>
        <v>1.3864000000000001</v>
      </c>
      <c r="G2926" s="6">
        <f t="shared" si="58"/>
        <v>1.3864000000000001</v>
      </c>
    </row>
    <row r="2927" spans="1:7" ht="15.75" thickBot="1">
      <c r="A2927" s="22">
        <v>40616</v>
      </c>
      <c r="B2927" s="21">
        <v>1.3975</v>
      </c>
      <c r="C2927" s="16">
        <f t="shared" si="59"/>
        <v>1.3975</v>
      </c>
      <c r="G2927" s="6">
        <f t="shared" si="58"/>
        <v>1.3975</v>
      </c>
    </row>
    <row r="2928" spans="1:7" ht="15.75" thickBot="1">
      <c r="A2928" s="20">
        <v>40617</v>
      </c>
      <c r="B2928" s="19">
        <v>1.3968</v>
      </c>
      <c r="C2928" s="16">
        <f t="shared" si="59"/>
        <v>1.3968</v>
      </c>
      <c r="G2928" s="6">
        <f t="shared" si="58"/>
        <v>1.3968</v>
      </c>
    </row>
    <row r="2929" spans="1:7" ht="15.75" thickBot="1">
      <c r="A2929" s="22">
        <v>40618</v>
      </c>
      <c r="B2929" s="21">
        <v>1.3922000000000001</v>
      </c>
      <c r="C2929" s="16">
        <f t="shared" si="59"/>
        <v>1.3922000000000001</v>
      </c>
      <c r="G2929" s="6">
        <f t="shared" si="58"/>
        <v>1.3922000000000001</v>
      </c>
    </row>
    <row r="2930" spans="1:7" ht="15.75" thickBot="1">
      <c r="A2930" s="20">
        <v>40619</v>
      </c>
      <c r="B2930" s="19">
        <v>1.4020999999999999</v>
      </c>
      <c r="C2930" s="16">
        <f t="shared" si="59"/>
        <v>1.4020999999999999</v>
      </c>
      <c r="G2930" s="6">
        <f t="shared" si="58"/>
        <v>1.4020999999999999</v>
      </c>
    </row>
    <row r="2931" spans="1:7" ht="15.75" thickBot="1">
      <c r="A2931" s="22">
        <v>40620</v>
      </c>
      <c r="B2931" s="21">
        <v>1.4140999999999999</v>
      </c>
      <c r="C2931" s="16">
        <f t="shared" si="59"/>
        <v>1.4140999999999999</v>
      </c>
      <c r="G2931" s="6">
        <f t="shared" si="58"/>
        <v>1.4140999999999999</v>
      </c>
    </row>
    <row r="2932" spans="1:7" ht="15.75" thickBot="1">
      <c r="A2932" s="20">
        <v>40623</v>
      </c>
      <c r="B2932" s="19">
        <v>1.4184000000000001</v>
      </c>
      <c r="C2932" s="16">
        <f t="shared" si="59"/>
        <v>1.4184000000000001</v>
      </c>
      <c r="G2932" s="6">
        <f t="shared" si="58"/>
        <v>1.4184000000000001</v>
      </c>
    </row>
    <row r="2933" spans="1:7" ht="15.75" thickBot="1">
      <c r="A2933" s="22">
        <v>40624</v>
      </c>
      <c r="B2933" s="21">
        <v>1.4212</v>
      </c>
      <c r="C2933" s="16">
        <f t="shared" si="59"/>
        <v>1.4212</v>
      </c>
      <c r="G2933" s="6">
        <f t="shared" si="58"/>
        <v>1.4212</v>
      </c>
    </row>
    <row r="2934" spans="1:7" ht="15.75" thickBot="1">
      <c r="A2934" s="20">
        <v>40625</v>
      </c>
      <c r="B2934" s="19">
        <v>1.4124000000000001</v>
      </c>
      <c r="C2934" s="16">
        <f t="shared" si="59"/>
        <v>1.4124000000000001</v>
      </c>
      <c r="G2934" s="6">
        <f t="shared" si="58"/>
        <v>1.4124000000000001</v>
      </c>
    </row>
    <row r="2935" spans="1:7" ht="15.75" thickBot="1">
      <c r="A2935" s="22">
        <v>40626</v>
      </c>
      <c r="B2935" s="21">
        <v>1.42</v>
      </c>
      <c r="C2935" s="16">
        <f t="shared" si="59"/>
        <v>1.42</v>
      </c>
      <c r="G2935" s="6">
        <f t="shared" si="58"/>
        <v>1.42</v>
      </c>
    </row>
    <row r="2936" spans="1:7" ht="15.75" thickBot="1">
      <c r="A2936" s="20">
        <v>40627</v>
      </c>
      <c r="B2936" s="19">
        <v>1.4144000000000001</v>
      </c>
      <c r="C2936" s="16">
        <f t="shared" si="59"/>
        <v>1.4144000000000001</v>
      </c>
      <c r="G2936" s="6">
        <f t="shared" si="58"/>
        <v>1.4144000000000001</v>
      </c>
    </row>
    <row r="2937" spans="1:7" ht="15.75" thickBot="1">
      <c r="A2937" s="22">
        <v>40630</v>
      </c>
      <c r="B2937" s="21">
        <v>1.4104000000000001</v>
      </c>
      <c r="C2937" s="16">
        <f t="shared" si="59"/>
        <v>1.4104000000000001</v>
      </c>
      <c r="G2937" s="6">
        <f t="shared" si="58"/>
        <v>1.4104000000000001</v>
      </c>
    </row>
    <row r="2938" spans="1:7" ht="15.75" thickBot="1">
      <c r="A2938" s="20">
        <v>40631</v>
      </c>
      <c r="B2938" s="19">
        <v>1.409</v>
      </c>
      <c r="C2938" s="16">
        <f t="shared" si="59"/>
        <v>1.409</v>
      </c>
      <c r="G2938" s="6">
        <f t="shared" si="58"/>
        <v>1.409</v>
      </c>
    </row>
    <row r="2939" spans="1:7" ht="15.75" thickBot="1">
      <c r="A2939" s="22">
        <v>40632</v>
      </c>
      <c r="B2939" s="21">
        <v>1.4095</v>
      </c>
      <c r="C2939" s="16">
        <f t="shared" si="59"/>
        <v>1.4095</v>
      </c>
      <c r="G2939" s="6">
        <f t="shared" si="58"/>
        <v>1.4095</v>
      </c>
    </row>
    <row r="2940" spans="1:7" ht="15.75" thickBot="1">
      <c r="A2940" s="20">
        <v>40633</v>
      </c>
      <c r="B2940" s="19">
        <v>1.4182999999999999</v>
      </c>
      <c r="C2940" s="16">
        <f t="shared" si="59"/>
        <v>1.4182999999999999</v>
      </c>
      <c r="G2940" s="6">
        <f t="shared" si="58"/>
        <v>1.4182999999999999</v>
      </c>
    </row>
    <row r="2941" spans="1:7" ht="15.75" thickBot="1">
      <c r="A2941" s="22">
        <v>40634</v>
      </c>
      <c r="B2941" s="21">
        <v>1.4215</v>
      </c>
      <c r="C2941" s="16">
        <f t="shared" si="59"/>
        <v>1.4215</v>
      </c>
      <c r="G2941" s="6">
        <f t="shared" ref="G2941:G3004" si="60">C2941</f>
        <v>1.4215</v>
      </c>
    </row>
    <row r="2942" spans="1:7" ht="15.75" thickBot="1">
      <c r="A2942" s="20">
        <v>40637</v>
      </c>
      <c r="B2942" s="19">
        <v>1.4220999999999999</v>
      </c>
      <c r="C2942" s="16">
        <f t="shared" si="59"/>
        <v>1.4220999999999999</v>
      </c>
      <c r="G2942" s="6">
        <f t="shared" si="60"/>
        <v>1.4220999999999999</v>
      </c>
    </row>
    <row r="2943" spans="1:7" ht="15.75" thickBot="1">
      <c r="A2943" s="22">
        <v>40638</v>
      </c>
      <c r="B2943" s="21">
        <v>1.423</v>
      </c>
      <c r="C2943" s="16">
        <f t="shared" si="59"/>
        <v>1.423</v>
      </c>
      <c r="G2943" s="6">
        <f t="shared" si="60"/>
        <v>1.423</v>
      </c>
    </row>
    <row r="2944" spans="1:7" ht="15.75" thickBot="1">
      <c r="A2944" s="20">
        <v>40639</v>
      </c>
      <c r="B2944" s="19">
        <v>1.4333</v>
      </c>
      <c r="C2944" s="16">
        <f t="shared" si="59"/>
        <v>1.4333</v>
      </c>
      <c r="G2944" s="6">
        <f t="shared" si="60"/>
        <v>1.4333</v>
      </c>
    </row>
    <row r="2945" spans="1:7" ht="15.75" thickBot="1">
      <c r="A2945" s="22">
        <v>40640</v>
      </c>
      <c r="B2945" s="21">
        <v>1.4287000000000001</v>
      </c>
      <c r="C2945" s="16">
        <f t="shared" si="59"/>
        <v>1.4287000000000001</v>
      </c>
      <c r="G2945" s="6">
        <f t="shared" si="60"/>
        <v>1.4287000000000001</v>
      </c>
    </row>
    <row r="2946" spans="1:7" ht="15.75" thickBot="1">
      <c r="A2946" s="20">
        <v>40641</v>
      </c>
      <c r="B2946" s="19">
        <v>1.4437</v>
      </c>
      <c r="C2946" s="16">
        <f t="shared" si="59"/>
        <v>1.4437</v>
      </c>
      <c r="G2946" s="6">
        <f t="shared" si="60"/>
        <v>1.4437</v>
      </c>
    </row>
    <row r="2947" spans="1:7" ht="15.75" thickBot="1">
      <c r="A2947" s="22">
        <v>40644</v>
      </c>
      <c r="B2947" s="21">
        <v>1.4454</v>
      </c>
      <c r="C2947" s="16">
        <f t="shared" si="59"/>
        <v>1.4454</v>
      </c>
      <c r="G2947" s="6">
        <f t="shared" si="60"/>
        <v>1.4454</v>
      </c>
    </row>
    <row r="2948" spans="1:7" ht="15.75" thickBot="1">
      <c r="A2948" s="20">
        <v>40645</v>
      </c>
      <c r="B2948" s="19">
        <v>1.4455</v>
      </c>
      <c r="C2948" s="16">
        <f t="shared" si="59"/>
        <v>1.4455</v>
      </c>
      <c r="G2948" s="6">
        <f t="shared" si="60"/>
        <v>1.4455</v>
      </c>
    </row>
    <row r="2949" spans="1:7" ht="15.75" thickBot="1">
      <c r="A2949" s="22">
        <v>40646</v>
      </c>
      <c r="B2949" s="21">
        <v>1.4477</v>
      </c>
      <c r="C2949" s="16">
        <f t="shared" si="59"/>
        <v>1.4477</v>
      </c>
      <c r="G2949" s="6">
        <f t="shared" si="60"/>
        <v>1.4477</v>
      </c>
    </row>
    <row r="2950" spans="1:7" ht="15.75" thickBot="1">
      <c r="A2950" s="20">
        <v>40647</v>
      </c>
      <c r="B2950" s="19">
        <v>1.4463999999999999</v>
      </c>
      <c r="C2950" s="16">
        <f t="shared" si="59"/>
        <v>1.4463999999999999</v>
      </c>
      <c r="G2950" s="6">
        <f t="shared" si="60"/>
        <v>1.4463999999999999</v>
      </c>
    </row>
    <row r="2951" spans="1:7" ht="15.75" thickBot="1">
      <c r="A2951" s="22">
        <v>40648</v>
      </c>
      <c r="B2951" s="21">
        <v>1.4442999999999999</v>
      </c>
      <c r="C2951" s="16">
        <f t="shared" ref="C2951:C3014" si="61">IF(ISNUMBER(B2951),B2951,"")</f>
        <v>1.4442999999999999</v>
      </c>
      <c r="G2951" s="6">
        <f t="shared" si="60"/>
        <v>1.4442999999999999</v>
      </c>
    </row>
    <row r="2952" spans="1:7" ht="15.75" thickBot="1">
      <c r="A2952" s="20">
        <v>40651</v>
      </c>
      <c r="B2952" s="19">
        <v>1.4211</v>
      </c>
      <c r="C2952" s="16">
        <f t="shared" si="61"/>
        <v>1.4211</v>
      </c>
      <c r="G2952" s="6">
        <f t="shared" si="60"/>
        <v>1.4211</v>
      </c>
    </row>
    <row r="2953" spans="1:7" ht="15.75" thickBot="1">
      <c r="A2953" s="22">
        <v>40652</v>
      </c>
      <c r="B2953" s="21">
        <v>1.4319</v>
      </c>
      <c r="C2953" s="16">
        <f t="shared" si="61"/>
        <v>1.4319</v>
      </c>
      <c r="G2953" s="6">
        <f t="shared" si="60"/>
        <v>1.4319</v>
      </c>
    </row>
    <row r="2954" spans="1:7" ht="15.75" thickBot="1">
      <c r="A2954" s="20">
        <v>40653</v>
      </c>
      <c r="B2954" s="19">
        <v>1.4513</v>
      </c>
      <c r="C2954" s="16">
        <f t="shared" si="61"/>
        <v>1.4513</v>
      </c>
      <c r="G2954" s="6">
        <f t="shared" si="60"/>
        <v>1.4513</v>
      </c>
    </row>
    <row r="2955" spans="1:7" ht="15.75" thickBot="1">
      <c r="A2955" s="22">
        <v>40654</v>
      </c>
      <c r="B2955" s="21">
        <v>1.4584999999999999</v>
      </c>
      <c r="C2955" s="16">
        <f t="shared" si="61"/>
        <v>1.4584999999999999</v>
      </c>
      <c r="G2955" s="6">
        <f t="shared" si="60"/>
        <v>1.4584999999999999</v>
      </c>
    </row>
    <row r="2956" spans="1:7" ht="15.75" thickBot="1">
      <c r="A2956" s="20">
        <v>40655</v>
      </c>
      <c r="B2956" s="19">
        <v>1.4544999999999999</v>
      </c>
      <c r="C2956" s="16">
        <f t="shared" si="61"/>
        <v>1.4544999999999999</v>
      </c>
      <c r="G2956" s="6">
        <f t="shared" si="60"/>
        <v>1.4544999999999999</v>
      </c>
    </row>
    <row r="2957" spans="1:7" ht="15.75" thickBot="1">
      <c r="A2957" s="22">
        <v>40658</v>
      </c>
      <c r="B2957" s="21">
        <v>1.4576</v>
      </c>
      <c r="C2957" s="16">
        <f t="shared" si="61"/>
        <v>1.4576</v>
      </c>
      <c r="G2957" s="6">
        <f t="shared" si="60"/>
        <v>1.4576</v>
      </c>
    </row>
    <row r="2958" spans="1:7" ht="15.75" thickBot="1">
      <c r="A2958" s="20">
        <v>40659</v>
      </c>
      <c r="B2958" s="19">
        <v>1.4624999999999999</v>
      </c>
      <c r="C2958" s="16">
        <f t="shared" si="61"/>
        <v>1.4624999999999999</v>
      </c>
      <c r="G2958" s="6">
        <f t="shared" si="60"/>
        <v>1.4624999999999999</v>
      </c>
    </row>
    <row r="2959" spans="1:7" ht="15.75" thickBot="1">
      <c r="A2959" s="22">
        <v>40660</v>
      </c>
      <c r="B2959" s="21">
        <v>1.4659</v>
      </c>
      <c r="C2959" s="16">
        <f t="shared" si="61"/>
        <v>1.4659</v>
      </c>
      <c r="G2959" s="6">
        <f t="shared" si="60"/>
        <v>1.4659</v>
      </c>
    </row>
    <row r="2960" spans="1:7" ht="15.75" thickBot="1">
      <c r="A2960" s="20">
        <v>40661</v>
      </c>
      <c r="B2960" s="19">
        <v>1.4784999999999999</v>
      </c>
      <c r="C2960" s="16">
        <f t="shared" si="61"/>
        <v>1.4784999999999999</v>
      </c>
      <c r="G2960" s="6">
        <f t="shared" si="60"/>
        <v>1.4784999999999999</v>
      </c>
    </row>
    <row r="2961" spans="1:7" ht="15.75" thickBot="1">
      <c r="A2961" s="22">
        <v>40662</v>
      </c>
      <c r="B2961" s="21">
        <v>1.4821</v>
      </c>
      <c r="C2961" s="16">
        <f t="shared" si="61"/>
        <v>1.4821</v>
      </c>
      <c r="G2961" s="6">
        <f t="shared" si="60"/>
        <v>1.4821</v>
      </c>
    </row>
    <row r="2962" spans="1:7" ht="15.75" thickBot="1">
      <c r="A2962" s="23" t="s">
        <v>210</v>
      </c>
      <c r="B2962" s="19">
        <v>1.4870000000000001</v>
      </c>
      <c r="C2962" s="16">
        <f t="shared" si="61"/>
        <v>1.4870000000000001</v>
      </c>
      <c r="G2962" s="6">
        <f t="shared" si="60"/>
        <v>1.4870000000000001</v>
      </c>
    </row>
    <row r="2963" spans="1:7" ht="15.75" thickBot="1">
      <c r="A2963" s="24" t="s">
        <v>209</v>
      </c>
      <c r="B2963" s="21">
        <v>1.4875</v>
      </c>
      <c r="C2963" s="16">
        <f t="shared" si="61"/>
        <v>1.4875</v>
      </c>
      <c r="G2963" s="6">
        <f t="shared" si="60"/>
        <v>1.4875</v>
      </c>
    </row>
    <row r="2964" spans="1:7" ht="15.75" thickBot="1">
      <c r="A2964" s="23" t="s">
        <v>208</v>
      </c>
      <c r="B2964" s="19">
        <v>1.4859</v>
      </c>
      <c r="C2964" s="16">
        <f t="shared" si="61"/>
        <v>1.4859</v>
      </c>
      <c r="G2964" s="6">
        <f t="shared" si="60"/>
        <v>1.4859</v>
      </c>
    </row>
    <row r="2965" spans="1:7" ht="15.75" thickBot="1">
      <c r="A2965" s="24" t="s">
        <v>207</v>
      </c>
      <c r="B2965" s="21">
        <v>1.4582999999999999</v>
      </c>
      <c r="C2965" s="16">
        <f t="shared" si="61"/>
        <v>1.4582999999999999</v>
      </c>
      <c r="G2965" s="6">
        <f t="shared" si="60"/>
        <v>1.4582999999999999</v>
      </c>
    </row>
    <row r="2966" spans="1:7" ht="15.75" thickBot="1">
      <c r="A2966" s="23" t="s">
        <v>206</v>
      </c>
      <c r="B2966" s="19">
        <v>1.4495</v>
      </c>
      <c r="C2966" s="16">
        <f t="shared" si="61"/>
        <v>1.4495</v>
      </c>
      <c r="G2966" s="6">
        <f t="shared" si="60"/>
        <v>1.4495</v>
      </c>
    </row>
    <row r="2967" spans="1:7" ht="15.75" thickBot="1">
      <c r="A2967" s="24" t="s">
        <v>205</v>
      </c>
      <c r="B2967" s="21">
        <v>1.4300999999999999</v>
      </c>
      <c r="C2967" s="16">
        <f t="shared" si="61"/>
        <v>1.4300999999999999</v>
      </c>
      <c r="G2967" s="6">
        <f t="shared" si="60"/>
        <v>1.4300999999999999</v>
      </c>
    </row>
    <row r="2968" spans="1:7" ht="15.75" thickBot="1">
      <c r="A2968" s="23" t="s">
        <v>204</v>
      </c>
      <c r="B2968" s="19">
        <v>1.4358</v>
      </c>
      <c r="C2968" s="16">
        <f t="shared" si="61"/>
        <v>1.4358</v>
      </c>
      <c r="G2968" s="6">
        <f t="shared" si="60"/>
        <v>1.4358</v>
      </c>
    </row>
    <row r="2969" spans="1:7" ht="15.75" thickBot="1">
      <c r="A2969" s="24" t="s">
        <v>203</v>
      </c>
      <c r="B2969" s="21">
        <v>1.4269000000000001</v>
      </c>
      <c r="C2969" s="16">
        <f t="shared" si="61"/>
        <v>1.4269000000000001</v>
      </c>
      <c r="G2969" s="6">
        <f t="shared" si="60"/>
        <v>1.4269000000000001</v>
      </c>
    </row>
    <row r="2970" spans="1:7" ht="15.75" thickBot="1">
      <c r="A2970" s="23" t="s">
        <v>202</v>
      </c>
      <c r="B2970" s="19">
        <v>1.4229000000000001</v>
      </c>
      <c r="C2970" s="16">
        <f t="shared" si="61"/>
        <v>1.4229000000000001</v>
      </c>
      <c r="G2970" s="6">
        <f t="shared" si="60"/>
        <v>1.4229000000000001</v>
      </c>
    </row>
    <row r="2971" spans="1:7" ht="15.75" thickBot="1">
      <c r="A2971" s="24" t="s">
        <v>201</v>
      </c>
      <c r="B2971" s="21">
        <v>1.4140999999999999</v>
      </c>
      <c r="C2971" s="16">
        <f t="shared" si="61"/>
        <v>1.4140999999999999</v>
      </c>
      <c r="G2971" s="6">
        <f t="shared" si="60"/>
        <v>1.4140999999999999</v>
      </c>
    </row>
    <row r="2972" spans="1:7" ht="15.75" thickBot="1">
      <c r="A2972" s="23" t="s">
        <v>200</v>
      </c>
      <c r="B2972" s="19">
        <v>1.4218999999999999</v>
      </c>
      <c r="C2972" s="16">
        <f t="shared" si="61"/>
        <v>1.4218999999999999</v>
      </c>
      <c r="G2972" s="6">
        <f t="shared" si="60"/>
        <v>1.4218999999999999</v>
      </c>
    </row>
    <row r="2973" spans="1:7" ht="15.75" thickBot="1">
      <c r="A2973" s="24" t="s">
        <v>199</v>
      </c>
      <c r="B2973" s="21">
        <v>1.4155</v>
      </c>
      <c r="C2973" s="16">
        <f t="shared" si="61"/>
        <v>1.4155</v>
      </c>
      <c r="G2973" s="6">
        <f t="shared" si="60"/>
        <v>1.4155</v>
      </c>
    </row>
    <row r="2974" spans="1:7" ht="15.75" thickBot="1">
      <c r="A2974" s="23" t="s">
        <v>198</v>
      </c>
      <c r="B2974" s="19">
        <v>1.427</v>
      </c>
      <c r="C2974" s="16">
        <f t="shared" si="61"/>
        <v>1.427</v>
      </c>
      <c r="G2974" s="6">
        <f t="shared" si="60"/>
        <v>1.427</v>
      </c>
    </row>
    <row r="2975" spans="1:7" ht="15.75" thickBot="1">
      <c r="A2975" s="24" t="s">
        <v>197</v>
      </c>
      <c r="B2975" s="21">
        <v>1.4254</v>
      </c>
      <c r="C2975" s="16">
        <f t="shared" si="61"/>
        <v>1.4254</v>
      </c>
      <c r="G2975" s="6">
        <f t="shared" si="60"/>
        <v>1.4254</v>
      </c>
    </row>
    <row r="2976" spans="1:7" ht="15.75" thickBot="1">
      <c r="A2976" s="23" t="s">
        <v>196</v>
      </c>
      <c r="B2976" s="19">
        <v>1.4172</v>
      </c>
      <c r="C2976" s="16">
        <f t="shared" si="61"/>
        <v>1.4172</v>
      </c>
      <c r="G2976" s="6">
        <f t="shared" si="60"/>
        <v>1.4172</v>
      </c>
    </row>
    <row r="2977" spans="1:7" ht="15.75" thickBot="1">
      <c r="A2977" s="24" t="s">
        <v>195</v>
      </c>
      <c r="B2977" s="21">
        <v>1.4015</v>
      </c>
      <c r="C2977" s="16">
        <f t="shared" si="61"/>
        <v>1.4015</v>
      </c>
      <c r="G2977" s="6">
        <f t="shared" si="60"/>
        <v>1.4015</v>
      </c>
    </row>
    <row r="2978" spans="1:7" ht="15.75" thickBot="1">
      <c r="A2978" s="23" t="s">
        <v>194</v>
      </c>
      <c r="B2978" s="19">
        <v>1.4107000000000001</v>
      </c>
      <c r="C2978" s="16">
        <f t="shared" si="61"/>
        <v>1.4107000000000001</v>
      </c>
      <c r="G2978" s="6">
        <f t="shared" si="60"/>
        <v>1.4107000000000001</v>
      </c>
    </row>
    <row r="2979" spans="1:7" ht="15.75" thickBot="1">
      <c r="A2979" s="24" t="s">
        <v>193</v>
      </c>
      <c r="B2979" s="21">
        <v>1.4101999999999999</v>
      </c>
      <c r="C2979" s="16">
        <f t="shared" si="61"/>
        <v>1.4101999999999999</v>
      </c>
      <c r="G2979" s="6">
        <f t="shared" si="60"/>
        <v>1.4101999999999999</v>
      </c>
    </row>
    <row r="2980" spans="1:7" ht="15.75" thickBot="1">
      <c r="A2980" s="23" t="s">
        <v>192</v>
      </c>
      <c r="B2980" s="19">
        <v>1.4088000000000001</v>
      </c>
      <c r="C2980" s="16">
        <f t="shared" si="61"/>
        <v>1.4088000000000001</v>
      </c>
      <c r="G2980" s="6">
        <f t="shared" si="60"/>
        <v>1.4088000000000001</v>
      </c>
    </row>
    <row r="2981" spans="1:7" ht="15.75" thickBot="1">
      <c r="A2981" s="24" t="s">
        <v>191</v>
      </c>
      <c r="B2981" s="21">
        <v>1.4287000000000001</v>
      </c>
      <c r="C2981" s="16">
        <f t="shared" si="61"/>
        <v>1.4287000000000001</v>
      </c>
      <c r="G2981" s="6">
        <f t="shared" si="60"/>
        <v>1.4287000000000001</v>
      </c>
    </row>
    <row r="2982" spans="1:7" ht="15.75" thickBot="1">
      <c r="A2982" s="23" t="s">
        <v>190</v>
      </c>
      <c r="B2982" s="19" t="s">
        <v>53</v>
      </c>
      <c r="C2982" s="16" t="str">
        <f t="shared" si="61"/>
        <v/>
      </c>
      <c r="G2982" s="6" t="str">
        <f t="shared" si="60"/>
        <v/>
      </c>
    </row>
    <row r="2983" spans="1:7" ht="15.75" thickBot="1">
      <c r="A2983" s="24" t="s">
        <v>189</v>
      </c>
      <c r="B2983" s="21">
        <v>1.4376</v>
      </c>
      <c r="C2983" s="16">
        <f t="shared" si="61"/>
        <v>1.4376</v>
      </c>
      <c r="G2983" s="6">
        <f t="shared" si="60"/>
        <v>1.4376</v>
      </c>
    </row>
    <row r="2984" spans="1:7" ht="15.75" thickBot="1">
      <c r="A2984" s="20">
        <v>40695</v>
      </c>
      <c r="B2984" s="19">
        <v>1.4431</v>
      </c>
      <c r="C2984" s="16">
        <f t="shared" si="61"/>
        <v>1.4431</v>
      </c>
      <c r="G2984" s="6">
        <f t="shared" si="60"/>
        <v>1.4431</v>
      </c>
    </row>
    <row r="2985" spans="1:7" ht="15.75" thickBot="1">
      <c r="A2985" s="22">
        <v>40696</v>
      </c>
      <c r="B2985" s="21">
        <v>1.4426000000000001</v>
      </c>
      <c r="C2985" s="16">
        <f t="shared" si="61"/>
        <v>1.4426000000000001</v>
      </c>
      <c r="G2985" s="6">
        <f t="shared" si="60"/>
        <v>1.4426000000000001</v>
      </c>
    </row>
    <row r="2986" spans="1:7" ht="15.75" thickBot="1">
      <c r="A2986" s="20">
        <v>40697</v>
      </c>
      <c r="B2986" s="19">
        <v>1.4603999999999999</v>
      </c>
      <c r="C2986" s="16">
        <f t="shared" si="61"/>
        <v>1.4603999999999999</v>
      </c>
      <c r="G2986" s="6">
        <f t="shared" si="60"/>
        <v>1.4603999999999999</v>
      </c>
    </row>
    <row r="2987" spans="1:7" ht="15.75" thickBot="1">
      <c r="A2987" s="22">
        <v>40700</v>
      </c>
      <c r="B2987" s="21">
        <v>1.462</v>
      </c>
      <c r="C2987" s="16">
        <f t="shared" si="61"/>
        <v>1.462</v>
      </c>
      <c r="G2987" s="6">
        <f t="shared" si="60"/>
        <v>1.462</v>
      </c>
    </row>
    <row r="2988" spans="1:7" ht="15.75" thickBot="1">
      <c r="A2988" s="20">
        <v>40701</v>
      </c>
      <c r="B2988" s="19">
        <v>1.4675</v>
      </c>
      <c r="C2988" s="16">
        <f t="shared" si="61"/>
        <v>1.4675</v>
      </c>
      <c r="G2988" s="6">
        <f t="shared" si="60"/>
        <v>1.4675</v>
      </c>
    </row>
    <row r="2989" spans="1:7" ht="15.75" thickBot="1">
      <c r="A2989" s="22">
        <v>40702</v>
      </c>
      <c r="B2989" s="21">
        <v>1.4587000000000001</v>
      </c>
      <c r="C2989" s="16">
        <f t="shared" si="61"/>
        <v>1.4587000000000001</v>
      </c>
      <c r="G2989" s="6">
        <f t="shared" si="60"/>
        <v>1.4587000000000001</v>
      </c>
    </row>
    <row r="2990" spans="1:7" ht="15.75" thickBot="1">
      <c r="A2990" s="20">
        <v>40703</v>
      </c>
      <c r="B2990" s="19">
        <v>1.4534</v>
      </c>
      <c r="C2990" s="16">
        <f t="shared" si="61"/>
        <v>1.4534</v>
      </c>
      <c r="G2990" s="6">
        <f t="shared" si="60"/>
        <v>1.4534</v>
      </c>
    </row>
    <row r="2991" spans="1:7" ht="15.75" thickBot="1">
      <c r="A2991" s="22">
        <v>40704</v>
      </c>
      <c r="B2991" s="21">
        <v>1.4365000000000001</v>
      </c>
      <c r="C2991" s="16">
        <f t="shared" si="61"/>
        <v>1.4365000000000001</v>
      </c>
      <c r="G2991" s="6">
        <f t="shared" si="60"/>
        <v>1.4365000000000001</v>
      </c>
    </row>
    <row r="2992" spans="1:7" ht="15.75" thickBot="1">
      <c r="A2992" s="20">
        <v>40707</v>
      </c>
      <c r="B2992" s="19">
        <v>1.4368000000000001</v>
      </c>
      <c r="C2992" s="16">
        <f t="shared" si="61"/>
        <v>1.4368000000000001</v>
      </c>
      <c r="G2992" s="6">
        <f t="shared" si="60"/>
        <v>1.4368000000000001</v>
      </c>
    </row>
    <row r="2993" spans="1:7" ht="15.75" thickBot="1">
      <c r="A2993" s="22">
        <v>40708</v>
      </c>
      <c r="B2993" s="21">
        <v>1.4473</v>
      </c>
      <c r="C2993" s="16">
        <f t="shared" si="61"/>
        <v>1.4473</v>
      </c>
      <c r="G2993" s="6">
        <f t="shared" si="60"/>
        <v>1.4473</v>
      </c>
    </row>
    <row r="2994" spans="1:7" ht="15.75" thickBot="1">
      <c r="A2994" s="20">
        <v>40709</v>
      </c>
      <c r="B2994" s="19">
        <v>1.4220999999999999</v>
      </c>
      <c r="C2994" s="16">
        <f t="shared" si="61"/>
        <v>1.4220999999999999</v>
      </c>
      <c r="G2994" s="6">
        <f t="shared" si="60"/>
        <v>1.4220999999999999</v>
      </c>
    </row>
    <row r="2995" spans="1:7" ht="15.75" thickBot="1">
      <c r="A2995" s="22">
        <v>40710</v>
      </c>
      <c r="B2995" s="21">
        <v>1.4155</v>
      </c>
      <c r="C2995" s="16">
        <f t="shared" si="61"/>
        <v>1.4155</v>
      </c>
      <c r="G2995" s="6">
        <f t="shared" si="60"/>
        <v>1.4155</v>
      </c>
    </row>
    <row r="2996" spans="1:7" ht="15.75" thickBot="1">
      <c r="A2996" s="20">
        <v>40711</v>
      </c>
      <c r="B2996" s="19">
        <v>1.4326000000000001</v>
      </c>
      <c r="C2996" s="16">
        <f t="shared" si="61"/>
        <v>1.4326000000000001</v>
      </c>
      <c r="G2996" s="6">
        <f t="shared" si="60"/>
        <v>1.4326000000000001</v>
      </c>
    </row>
    <row r="2997" spans="1:7" ht="15.75" thickBot="1">
      <c r="A2997" s="22">
        <v>40714</v>
      </c>
      <c r="B2997" s="21">
        <v>1.4319999999999999</v>
      </c>
      <c r="C2997" s="16">
        <f t="shared" si="61"/>
        <v>1.4319999999999999</v>
      </c>
      <c r="G2997" s="6">
        <f t="shared" si="60"/>
        <v>1.4319999999999999</v>
      </c>
    </row>
    <row r="2998" spans="1:7" ht="15.75" thickBot="1">
      <c r="A2998" s="20">
        <v>40715</v>
      </c>
      <c r="B2998" s="19">
        <v>1.4399</v>
      </c>
      <c r="C2998" s="16">
        <f t="shared" si="61"/>
        <v>1.4399</v>
      </c>
      <c r="G2998" s="6">
        <f t="shared" si="60"/>
        <v>1.4399</v>
      </c>
    </row>
    <row r="2999" spans="1:7" ht="15.75" thickBot="1">
      <c r="A2999" s="22">
        <v>40716</v>
      </c>
      <c r="B2999" s="21">
        <v>1.4402999999999999</v>
      </c>
      <c r="C2999" s="16">
        <f t="shared" si="61"/>
        <v>1.4402999999999999</v>
      </c>
      <c r="G2999" s="6">
        <f t="shared" si="60"/>
        <v>1.4402999999999999</v>
      </c>
    </row>
    <row r="3000" spans="1:7" ht="15.75" thickBot="1">
      <c r="A3000" s="20">
        <v>40717</v>
      </c>
      <c r="B3000" s="19">
        <v>1.4166000000000001</v>
      </c>
      <c r="C3000" s="16">
        <f t="shared" si="61"/>
        <v>1.4166000000000001</v>
      </c>
      <c r="G3000" s="6">
        <f t="shared" si="60"/>
        <v>1.4166000000000001</v>
      </c>
    </row>
    <row r="3001" spans="1:7" ht="15.75" thickBot="1">
      <c r="A3001" s="22">
        <v>40718</v>
      </c>
      <c r="B3001" s="21">
        <v>1.4189000000000001</v>
      </c>
      <c r="C3001" s="16">
        <f t="shared" si="61"/>
        <v>1.4189000000000001</v>
      </c>
      <c r="G3001" s="6">
        <f t="shared" si="60"/>
        <v>1.4189000000000001</v>
      </c>
    </row>
    <row r="3002" spans="1:7" ht="15.75" thickBot="1">
      <c r="A3002" s="20">
        <v>40721</v>
      </c>
      <c r="B3002" s="19">
        <v>1.4281999999999999</v>
      </c>
      <c r="C3002" s="16">
        <f t="shared" si="61"/>
        <v>1.4281999999999999</v>
      </c>
      <c r="G3002" s="6">
        <f t="shared" si="60"/>
        <v>1.4281999999999999</v>
      </c>
    </row>
    <row r="3003" spans="1:7" ht="15.75" thickBot="1">
      <c r="A3003" s="22">
        <v>40722</v>
      </c>
      <c r="B3003" s="21">
        <v>1.4368000000000001</v>
      </c>
      <c r="C3003" s="16">
        <f t="shared" si="61"/>
        <v>1.4368000000000001</v>
      </c>
      <c r="G3003" s="6">
        <f t="shared" si="60"/>
        <v>1.4368000000000001</v>
      </c>
    </row>
    <row r="3004" spans="1:7" ht="15.75" thickBot="1">
      <c r="A3004" s="20">
        <v>40723</v>
      </c>
      <c r="B3004" s="19">
        <v>1.4428000000000001</v>
      </c>
      <c r="C3004" s="16">
        <f t="shared" si="61"/>
        <v>1.4428000000000001</v>
      </c>
      <c r="G3004" s="6">
        <f t="shared" si="60"/>
        <v>1.4428000000000001</v>
      </c>
    </row>
    <row r="3005" spans="1:7" ht="15.75" thickBot="1">
      <c r="A3005" s="22">
        <v>40724</v>
      </c>
      <c r="B3005" s="21">
        <v>1.4522999999999999</v>
      </c>
      <c r="C3005" s="16">
        <f t="shared" si="61"/>
        <v>1.4522999999999999</v>
      </c>
      <c r="G3005" s="6">
        <f t="shared" ref="G3005:G3068" si="62">C3005</f>
        <v>1.4522999999999999</v>
      </c>
    </row>
    <row r="3006" spans="1:7" ht="15.75" thickBot="1">
      <c r="A3006" s="20">
        <v>40725</v>
      </c>
      <c r="B3006" s="19">
        <v>1.4508000000000001</v>
      </c>
      <c r="C3006" s="16">
        <f t="shared" si="61"/>
        <v>1.4508000000000001</v>
      </c>
      <c r="G3006" s="6">
        <f t="shared" si="62"/>
        <v>1.4508000000000001</v>
      </c>
    </row>
    <row r="3007" spans="1:7" ht="15.75" thickBot="1">
      <c r="A3007" s="22">
        <v>40728</v>
      </c>
      <c r="B3007" s="21" t="s">
        <v>53</v>
      </c>
      <c r="C3007" s="16" t="str">
        <f t="shared" si="61"/>
        <v/>
      </c>
      <c r="G3007" s="6" t="str">
        <f t="shared" si="62"/>
        <v/>
      </c>
    </row>
    <row r="3008" spans="1:7" ht="15.75" thickBot="1">
      <c r="A3008" s="20">
        <v>40729</v>
      </c>
      <c r="B3008" s="19">
        <v>1.4470000000000001</v>
      </c>
      <c r="C3008" s="16">
        <f t="shared" si="61"/>
        <v>1.4470000000000001</v>
      </c>
      <c r="G3008" s="6">
        <f t="shared" si="62"/>
        <v>1.4470000000000001</v>
      </c>
    </row>
    <row r="3009" spans="1:7" ht="15.75" thickBot="1">
      <c r="A3009" s="22">
        <v>40730</v>
      </c>
      <c r="B3009" s="21">
        <v>1.4329000000000001</v>
      </c>
      <c r="C3009" s="16">
        <f t="shared" si="61"/>
        <v>1.4329000000000001</v>
      </c>
      <c r="G3009" s="6">
        <f t="shared" si="62"/>
        <v>1.4329000000000001</v>
      </c>
    </row>
    <row r="3010" spans="1:7" ht="15.75" thickBot="1">
      <c r="A3010" s="20">
        <v>40731</v>
      </c>
      <c r="B3010" s="19">
        <v>1.4349000000000001</v>
      </c>
      <c r="C3010" s="16">
        <f t="shared" si="61"/>
        <v>1.4349000000000001</v>
      </c>
      <c r="G3010" s="6">
        <f t="shared" si="62"/>
        <v>1.4349000000000001</v>
      </c>
    </row>
    <row r="3011" spans="1:7" ht="15.75" thickBot="1">
      <c r="A3011" s="22">
        <v>40732</v>
      </c>
      <c r="B3011" s="21">
        <v>1.4251</v>
      </c>
      <c r="C3011" s="16">
        <f t="shared" si="61"/>
        <v>1.4251</v>
      </c>
      <c r="G3011" s="6">
        <f t="shared" si="62"/>
        <v>1.4251</v>
      </c>
    </row>
    <row r="3012" spans="1:7" ht="15.75" thickBot="1">
      <c r="A3012" s="20">
        <v>40735</v>
      </c>
      <c r="B3012" s="19">
        <v>1.4034</v>
      </c>
      <c r="C3012" s="16">
        <f t="shared" si="61"/>
        <v>1.4034</v>
      </c>
      <c r="G3012" s="6">
        <f t="shared" si="62"/>
        <v>1.4034</v>
      </c>
    </row>
    <row r="3013" spans="1:7" ht="15.75" thickBot="1">
      <c r="A3013" s="22">
        <v>40736</v>
      </c>
      <c r="B3013" s="21">
        <v>1.4014</v>
      </c>
      <c r="C3013" s="16">
        <f t="shared" si="61"/>
        <v>1.4014</v>
      </c>
      <c r="G3013" s="6">
        <f t="shared" si="62"/>
        <v>1.4014</v>
      </c>
    </row>
    <row r="3014" spans="1:7" ht="15.75" thickBot="1">
      <c r="A3014" s="20">
        <v>40737</v>
      </c>
      <c r="B3014" s="19">
        <v>1.4167000000000001</v>
      </c>
      <c r="C3014" s="16">
        <f t="shared" si="61"/>
        <v>1.4167000000000001</v>
      </c>
      <c r="G3014" s="6">
        <f t="shared" si="62"/>
        <v>1.4167000000000001</v>
      </c>
    </row>
    <row r="3015" spans="1:7" ht="15.75" thickBot="1">
      <c r="A3015" s="22">
        <v>40738</v>
      </c>
      <c r="B3015" s="21">
        <v>1.4181999999999999</v>
      </c>
      <c r="C3015" s="16">
        <f t="shared" ref="C3015:C3078" si="63">IF(ISNUMBER(B3015),B3015,"")</f>
        <v>1.4181999999999999</v>
      </c>
      <c r="G3015" s="6">
        <f t="shared" si="62"/>
        <v>1.4181999999999999</v>
      </c>
    </row>
    <row r="3016" spans="1:7" ht="15.75" thickBot="1">
      <c r="A3016" s="20">
        <v>40739</v>
      </c>
      <c r="B3016" s="19">
        <v>1.4156</v>
      </c>
      <c r="C3016" s="16">
        <f t="shared" si="63"/>
        <v>1.4156</v>
      </c>
      <c r="G3016" s="6">
        <f t="shared" si="62"/>
        <v>1.4156</v>
      </c>
    </row>
    <row r="3017" spans="1:7" ht="15.75" thickBot="1">
      <c r="A3017" s="22">
        <v>40742</v>
      </c>
      <c r="B3017" s="21">
        <v>1.4041999999999999</v>
      </c>
      <c r="C3017" s="16">
        <f t="shared" si="63"/>
        <v>1.4041999999999999</v>
      </c>
      <c r="G3017" s="6">
        <f t="shared" si="62"/>
        <v>1.4041999999999999</v>
      </c>
    </row>
    <row r="3018" spans="1:7" ht="15.75" thickBot="1">
      <c r="A3018" s="20">
        <v>40743</v>
      </c>
      <c r="B3018" s="19">
        <v>1.4156</v>
      </c>
      <c r="C3018" s="16">
        <f t="shared" si="63"/>
        <v>1.4156</v>
      </c>
      <c r="G3018" s="6">
        <f t="shared" si="62"/>
        <v>1.4156</v>
      </c>
    </row>
    <row r="3019" spans="1:7" ht="15.75" thickBot="1">
      <c r="A3019" s="22">
        <v>40744</v>
      </c>
      <c r="B3019" s="21">
        <v>1.4188000000000001</v>
      </c>
      <c r="C3019" s="16">
        <f t="shared" si="63"/>
        <v>1.4188000000000001</v>
      </c>
      <c r="G3019" s="6">
        <f t="shared" si="62"/>
        <v>1.4188000000000001</v>
      </c>
    </row>
    <row r="3020" spans="1:7" ht="15.75" thickBot="1">
      <c r="A3020" s="20">
        <v>40745</v>
      </c>
      <c r="B3020" s="19">
        <v>1.4372</v>
      </c>
      <c r="C3020" s="16">
        <f t="shared" si="63"/>
        <v>1.4372</v>
      </c>
      <c r="G3020" s="6">
        <f t="shared" si="62"/>
        <v>1.4372</v>
      </c>
    </row>
    <row r="3021" spans="1:7" ht="15.75" thickBot="1">
      <c r="A3021" s="22">
        <v>40746</v>
      </c>
      <c r="B3021" s="21">
        <v>1.4366000000000001</v>
      </c>
      <c r="C3021" s="16">
        <f t="shared" si="63"/>
        <v>1.4366000000000001</v>
      </c>
      <c r="G3021" s="6">
        <f t="shared" si="62"/>
        <v>1.4366000000000001</v>
      </c>
    </row>
    <row r="3022" spans="1:7" ht="15.75" thickBot="1">
      <c r="A3022" s="20">
        <v>40749</v>
      </c>
      <c r="B3022" s="19">
        <v>1.4357</v>
      </c>
      <c r="C3022" s="16">
        <f t="shared" si="63"/>
        <v>1.4357</v>
      </c>
      <c r="G3022" s="6">
        <f t="shared" si="62"/>
        <v>1.4357</v>
      </c>
    </row>
    <row r="3023" spans="1:7" ht="15.75" thickBot="1">
      <c r="A3023" s="22">
        <v>40750</v>
      </c>
      <c r="B3023" s="21">
        <v>1.4495</v>
      </c>
      <c r="C3023" s="16">
        <f t="shared" si="63"/>
        <v>1.4495</v>
      </c>
      <c r="G3023" s="6">
        <f t="shared" si="62"/>
        <v>1.4495</v>
      </c>
    </row>
    <row r="3024" spans="1:7" ht="15.75" thickBot="1">
      <c r="A3024" s="20">
        <v>40751</v>
      </c>
      <c r="B3024" s="19">
        <v>1.4373</v>
      </c>
      <c r="C3024" s="16">
        <f t="shared" si="63"/>
        <v>1.4373</v>
      </c>
      <c r="G3024" s="6">
        <f t="shared" si="62"/>
        <v>1.4373</v>
      </c>
    </row>
    <row r="3025" spans="1:7" ht="15.75" thickBot="1">
      <c r="A3025" s="22">
        <v>40752</v>
      </c>
      <c r="B3025" s="21">
        <v>1.4302999999999999</v>
      </c>
      <c r="C3025" s="16">
        <f t="shared" si="63"/>
        <v>1.4302999999999999</v>
      </c>
      <c r="G3025" s="6">
        <f t="shared" si="62"/>
        <v>1.4302999999999999</v>
      </c>
    </row>
    <row r="3026" spans="1:7" ht="15.75" thickBot="1">
      <c r="A3026" s="20">
        <v>40753</v>
      </c>
      <c r="B3026" s="19">
        <v>1.4388000000000001</v>
      </c>
      <c r="C3026" s="16">
        <f t="shared" si="63"/>
        <v>1.4388000000000001</v>
      </c>
      <c r="G3026" s="6">
        <f t="shared" si="62"/>
        <v>1.4388000000000001</v>
      </c>
    </row>
    <row r="3027" spans="1:7" ht="15.75" thickBot="1">
      <c r="A3027" s="22">
        <v>40756</v>
      </c>
      <c r="B3027" s="21">
        <v>1.4201999999999999</v>
      </c>
      <c r="C3027" s="16">
        <f t="shared" si="63"/>
        <v>1.4201999999999999</v>
      </c>
      <c r="G3027" s="6">
        <f t="shared" si="62"/>
        <v>1.4201999999999999</v>
      </c>
    </row>
    <row r="3028" spans="1:7" ht="15.75" thickBot="1">
      <c r="A3028" s="20">
        <v>40757</v>
      </c>
      <c r="B3028" s="19">
        <v>1.4232</v>
      </c>
      <c r="C3028" s="16">
        <f t="shared" si="63"/>
        <v>1.4232</v>
      </c>
      <c r="G3028" s="6">
        <f t="shared" si="62"/>
        <v>1.4232</v>
      </c>
    </row>
    <row r="3029" spans="1:7" ht="15.75" thickBot="1">
      <c r="A3029" s="22">
        <v>40758</v>
      </c>
      <c r="B3029" s="21">
        <v>1.4319999999999999</v>
      </c>
      <c r="C3029" s="16">
        <f t="shared" si="63"/>
        <v>1.4319999999999999</v>
      </c>
      <c r="G3029" s="6">
        <f t="shared" si="62"/>
        <v>1.4319999999999999</v>
      </c>
    </row>
    <row r="3030" spans="1:7" ht="15.75" thickBot="1">
      <c r="A3030" s="20">
        <v>40759</v>
      </c>
      <c r="B3030" s="19">
        <v>1.4157999999999999</v>
      </c>
      <c r="C3030" s="16">
        <f t="shared" si="63"/>
        <v>1.4157999999999999</v>
      </c>
      <c r="G3030" s="6">
        <f t="shared" si="62"/>
        <v>1.4157999999999999</v>
      </c>
    </row>
    <row r="3031" spans="1:7" ht="15.75" thickBot="1">
      <c r="A3031" s="22">
        <v>40760</v>
      </c>
      <c r="B3031" s="21">
        <v>1.4157999999999999</v>
      </c>
      <c r="C3031" s="16">
        <f t="shared" si="63"/>
        <v>1.4157999999999999</v>
      </c>
      <c r="G3031" s="6">
        <f t="shared" si="62"/>
        <v>1.4157999999999999</v>
      </c>
    </row>
    <row r="3032" spans="1:7" ht="15.75" thickBot="1">
      <c r="A3032" s="20">
        <v>40763</v>
      </c>
      <c r="B3032" s="19">
        <v>1.4240999999999999</v>
      </c>
      <c r="C3032" s="16">
        <f t="shared" si="63"/>
        <v>1.4240999999999999</v>
      </c>
      <c r="G3032" s="6">
        <f t="shared" si="62"/>
        <v>1.4240999999999999</v>
      </c>
    </row>
    <row r="3033" spans="1:7" ht="15.75" thickBot="1">
      <c r="A3033" s="22">
        <v>40764</v>
      </c>
      <c r="B3033" s="21">
        <v>1.4241999999999999</v>
      </c>
      <c r="C3033" s="16">
        <f t="shared" si="63"/>
        <v>1.4241999999999999</v>
      </c>
      <c r="G3033" s="6">
        <f t="shared" si="62"/>
        <v>1.4241999999999999</v>
      </c>
    </row>
    <row r="3034" spans="1:7" ht="15.75" thickBot="1">
      <c r="A3034" s="20">
        <v>40765</v>
      </c>
      <c r="B3034" s="19">
        <v>1.4193</v>
      </c>
      <c r="C3034" s="16">
        <f t="shared" si="63"/>
        <v>1.4193</v>
      </c>
      <c r="G3034" s="6">
        <f t="shared" si="62"/>
        <v>1.4193</v>
      </c>
    </row>
    <row r="3035" spans="1:7" ht="15.75" thickBot="1">
      <c r="A3035" s="22">
        <v>40766</v>
      </c>
      <c r="B3035" s="21">
        <v>1.423</v>
      </c>
      <c r="C3035" s="16">
        <f t="shared" si="63"/>
        <v>1.423</v>
      </c>
      <c r="G3035" s="6">
        <f t="shared" si="62"/>
        <v>1.423</v>
      </c>
    </row>
    <row r="3036" spans="1:7" ht="15.75" thickBot="1">
      <c r="A3036" s="20">
        <v>40767</v>
      </c>
      <c r="B3036" s="19">
        <v>1.4238999999999999</v>
      </c>
      <c r="C3036" s="16">
        <f t="shared" si="63"/>
        <v>1.4238999999999999</v>
      </c>
      <c r="G3036" s="6">
        <f t="shared" si="62"/>
        <v>1.4238999999999999</v>
      </c>
    </row>
    <row r="3037" spans="1:7" ht="15.75" thickBot="1">
      <c r="A3037" s="22">
        <v>40770</v>
      </c>
      <c r="B3037" s="21">
        <v>1.4452</v>
      </c>
      <c r="C3037" s="16">
        <f t="shared" si="63"/>
        <v>1.4452</v>
      </c>
      <c r="G3037" s="6">
        <f t="shared" si="62"/>
        <v>1.4452</v>
      </c>
    </row>
    <row r="3038" spans="1:7" ht="15.75" thickBot="1">
      <c r="A3038" s="20">
        <v>40771</v>
      </c>
      <c r="B3038" s="19">
        <v>1.4420999999999999</v>
      </c>
      <c r="C3038" s="16">
        <f t="shared" si="63"/>
        <v>1.4420999999999999</v>
      </c>
      <c r="G3038" s="6">
        <f t="shared" si="62"/>
        <v>1.4420999999999999</v>
      </c>
    </row>
    <row r="3039" spans="1:7" ht="15.75" thickBot="1">
      <c r="A3039" s="22">
        <v>40772</v>
      </c>
      <c r="B3039" s="21">
        <v>1.4436</v>
      </c>
      <c r="C3039" s="16">
        <f t="shared" si="63"/>
        <v>1.4436</v>
      </c>
      <c r="G3039" s="6">
        <f t="shared" si="62"/>
        <v>1.4436</v>
      </c>
    </row>
    <row r="3040" spans="1:7" ht="15.75" thickBot="1">
      <c r="A3040" s="20">
        <v>40773</v>
      </c>
      <c r="B3040" s="19">
        <v>1.4319999999999999</v>
      </c>
      <c r="C3040" s="16">
        <f t="shared" si="63"/>
        <v>1.4319999999999999</v>
      </c>
      <c r="G3040" s="6">
        <f t="shared" si="62"/>
        <v>1.4319999999999999</v>
      </c>
    </row>
    <row r="3041" spans="1:7" ht="15.75" thickBot="1">
      <c r="A3041" s="22">
        <v>40774</v>
      </c>
      <c r="B3041" s="21">
        <v>1.4408000000000001</v>
      </c>
      <c r="C3041" s="16">
        <f t="shared" si="63"/>
        <v>1.4408000000000001</v>
      </c>
      <c r="G3041" s="6">
        <f t="shared" si="62"/>
        <v>1.4408000000000001</v>
      </c>
    </row>
    <row r="3042" spans="1:7" ht="15.75" thickBot="1">
      <c r="A3042" s="20">
        <v>40777</v>
      </c>
      <c r="B3042" s="19">
        <v>1.4383999999999999</v>
      </c>
      <c r="C3042" s="16">
        <f t="shared" si="63"/>
        <v>1.4383999999999999</v>
      </c>
      <c r="G3042" s="6">
        <f t="shared" si="62"/>
        <v>1.4383999999999999</v>
      </c>
    </row>
    <row r="3043" spans="1:7" ht="15.75" thickBot="1">
      <c r="A3043" s="22">
        <v>40778</v>
      </c>
      <c r="B3043" s="21">
        <v>1.4431</v>
      </c>
      <c r="C3043" s="16">
        <f t="shared" si="63"/>
        <v>1.4431</v>
      </c>
      <c r="G3043" s="6">
        <f t="shared" si="62"/>
        <v>1.4431</v>
      </c>
    </row>
    <row r="3044" spans="1:7" ht="15.75" thickBot="1">
      <c r="A3044" s="20">
        <v>40779</v>
      </c>
      <c r="B3044" s="19">
        <v>1.4401999999999999</v>
      </c>
      <c r="C3044" s="16">
        <f t="shared" si="63"/>
        <v>1.4401999999999999</v>
      </c>
      <c r="G3044" s="6">
        <f t="shared" si="62"/>
        <v>1.4401999999999999</v>
      </c>
    </row>
    <row r="3045" spans="1:7" ht="15.75" thickBot="1">
      <c r="A3045" s="22">
        <v>40780</v>
      </c>
      <c r="B3045" s="21">
        <v>1.4379999999999999</v>
      </c>
      <c r="C3045" s="16">
        <f t="shared" si="63"/>
        <v>1.4379999999999999</v>
      </c>
      <c r="G3045" s="6">
        <f t="shared" si="62"/>
        <v>1.4379999999999999</v>
      </c>
    </row>
    <row r="3046" spans="1:7" ht="15.75" thickBot="1">
      <c r="A3046" s="20">
        <v>40781</v>
      </c>
      <c r="B3046" s="19">
        <v>1.4462999999999999</v>
      </c>
      <c r="C3046" s="16">
        <f t="shared" si="63"/>
        <v>1.4462999999999999</v>
      </c>
      <c r="G3046" s="6">
        <f t="shared" si="62"/>
        <v>1.4462999999999999</v>
      </c>
    </row>
    <row r="3047" spans="1:7" ht="15.75" thickBot="1">
      <c r="A3047" s="22">
        <v>40784</v>
      </c>
      <c r="B3047" s="21">
        <v>1.4510000000000001</v>
      </c>
      <c r="C3047" s="16">
        <f t="shared" si="63"/>
        <v>1.4510000000000001</v>
      </c>
      <c r="G3047" s="6">
        <f t="shared" si="62"/>
        <v>1.4510000000000001</v>
      </c>
    </row>
    <row r="3048" spans="1:7" ht="15.75" thickBot="1">
      <c r="A3048" s="20">
        <v>40785</v>
      </c>
      <c r="B3048" s="19">
        <v>1.4435</v>
      </c>
      <c r="C3048" s="16">
        <f t="shared" si="63"/>
        <v>1.4435</v>
      </c>
      <c r="G3048" s="6">
        <f t="shared" si="62"/>
        <v>1.4435</v>
      </c>
    </row>
    <row r="3049" spans="1:7" ht="15.75" thickBot="1">
      <c r="A3049" s="22">
        <v>40786</v>
      </c>
      <c r="B3049" s="21">
        <v>1.4406000000000001</v>
      </c>
      <c r="C3049" s="16">
        <f t="shared" si="63"/>
        <v>1.4406000000000001</v>
      </c>
      <c r="G3049" s="6">
        <f t="shared" si="62"/>
        <v>1.4406000000000001</v>
      </c>
    </row>
    <row r="3050" spans="1:7" ht="15.75" thickBot="1">
      <c r="A3050" s="20">
        <v>40787</v>
      </c>
      <c r="B3050" s="19">
        <v>1.4282999999999999</v>
      </c>
      <c r="C3050" s="16">
        <f t="shared" si="63"/>
        <v>1.4282999999999999</v>
      </c>
      <c r="G3050" s="6">
        <f t="shared" si="62"/>
        <v>1.4282999999999999</v>
      </c>
    </row>
    <row r="3051" spans="1:7" ht="15.75" thickBot="1">
      <c r="A3051" s="22">
        <v>40788</v>
      </c>
      <c r="B3051" s="21">
        <v>1.4202999999999999</v>
      </c>
      <c r="C3051" s="16">
        <f t="shared" si="63"/>
        <v>1.4202999999999999</v>
      </c>
      <c r="G3051" s="6">
        <f t="shared" si="62"/>
        <v>1.4202999999999999</v>
      </c>
    </row>
    <row r="3052" spans="1:7" ht="15.75" thickBot="1">
      <c r="A3052" s="20">
        <v>40791</v>
      </c>
      <c r="B3052" s="19" t="s">
        <v>53</v>
      </c>
      <c r="C3052" s="16" t="str">
        <f t="shared" si="63"/>
        <v/>
      </c>
      <c r="G3052" s="6" t="str">
        <f t="shared" si="62"/>
        <v/>
      </c>
    </row>
    <row r="3053" spans="1:7" ht="15.75" thickBot="1">
      <c r="A3053" s="22">
        <v>40792</v>
      </c>
      <c r="B3053" s="21">
        <v>1.3998999999999999</v>
      </c>
      <c r="C3053" s="16">
        <f t="shared" si="63"/>
        <v>1.3998999999999999</v>
      </c>
      <c r="G3053" s="6">
        <f t="shared" si="62"/>
        <v>1.3998999999999999</v>
      </c>
    </row>
    <row r="3054" spans="1:7" ht="15.75" thickBot="1">
      <c r="A3054" s="20">
        <v>40793</v>
      </c>
      <c r="B3054" s="19">
        <v>1.4057999999999999</v>
      </c>
      <c r="C3054" s="16">
        <f t="shared" si="63"/>
        <v>1.4057999999999999</v>
      </c>
      <c r="G3054" s="6">
        <f t="shared" si="62"/>
        <v>1.4057999999999999</v>
      </c>
    </row>
    <row r="3055" spans="1:7" ht="15.75" thickBot="1">
      <c r="A3055" s="22">
        <v>40794</v>
      </c>
      <c r="B3055" s="21">
        <v>1.3947000000000001</v>
      </c>
      <c r="C3055" s="16">
        <f t="shared" si="63"/>
        <v>1.3947000000000001</v>
      </c>
      <c r="G3055" s="6">
        <f t="shared" si="62"/>
        <v>1.3947000000000001</v>
      </c>
    </row>
    <row r="3056" spans="1:7" ht="15.75" thickBot="1">
      <c r="A3056" s="20">
        <v>40795</v>
      </c>
      <c r="B3056" s="19">
        <v>1.3666</v>
      </c>
      <c r="C3056" s="16">
        <f t="shared" si="63"/>
        <v>1.3666</v>
      </c>
      <c r="G3056" s="6">
        <f t="shared" si="62"/>
        <v>1.3666</v>
      </c>
    </row>
    <row r="3057" spans="1:7" ht="15.75" thickBot="1">
      <c r="A3057" s="22">
        <v>40798</v>
      </c>
      <c r="B3057" s="21">
        <v>1.3634999999999999</v>
      </c>
      <c r="C3057" s="16">
        <f t="shared" si="63"/>
        <v>1.3634999999999999</v>
      </c>
      <c r="G3057" s="6">
        <f t="shared" si="62"/>
        <v>1.3634999999999999</v>
      </c>
    </row>
    <row r="3058" spans="1:7" ht="15.75" thickBot="1">
      <c r="A3058" s="20">
        <v>40799</v>
      </c>
      <c r="B3058" s="19">
        <v>1.3680000000000001</v>
      </c>
      <c r="C3058" s="16">
        <f t="shared" si="63"/>
        <v>1.3680000000000001</v>
      </c>
      <c r="G3058" s="6">
        <f t="shared" si="62"/>
        <v>1.3680000000000001</v>
      </c>
    </row>
    <row r="3059" spans="1:7" ht="15.75" thickBot="1">
      <c r="A3059" s="22">
        <v>40800</v>
      </c>
      <c r="B3059" s="21">
        <v>1.371</v>
      </c>
      <c r="C3059" s="16">
        <f t="shared" si="63"/>
        <v>1.371</v>
      </c>
      <c r="G3059" s="6">
        <f t="shared" si="62"/>
        <v>1.371</v>
      </c>
    </row>
    <row r="3060" spans="1:7" ht="15.75" thickBot="1">
      <c r="A3060" s="20">
        <v>40801</v>
      </c>
      <c r="B3060" s="19">
        <v>1.3857999999999999</v>
      </c>
      <c r="C3060" s="16">
        <f t="shared" si="63"/>
        <v>1.3857999999999999</v>
      </c>
      <c r="G3060" s="6">
        <f t="shared" si="62"/>
        <v>1.3857999999999999</v>
      </c>
    </row>
    <row r="3061" spans="1:7" ht="15.75" thickBot="1">
      <c r="A3061" s="22">
        <v>40802</v>
      </c>
      <c r="B3061" s="21">
        <v>1.3783000000000001</v>
      </c>
      <c r="C3061" s="16">
        <f t="shared" si="63"/>
        <v>1.3783000000000001</v>
      </c>
      <c r="G3061" s="6">
        <f t="shared" si="62"/>
        <v>1.3783000000000001</v>
      </c>
    </row>
    <row r="3062" spans="1:7" ht="15.75" thickBot="1">
      <c r="A3062" s="20">
        <v>40805</v>
      </c>
      <c r="B3062" s="19">
        <v>1.3635999999999999</v>
      </c>
      <c r="C3062" s="16">
        <f t="shared" si="63"/>
        <v>1.3635999999999999</v>
      </c>
      <c r="G3062" s="6">
        <f t="shared" si="62"/>
        <v>1.3635999999999999</v>
      </c>
    </row>
    <row r="3063" spans="1:7" ht="15.75" thickBot="1">
      <c r="A3063" s="22">
        <v>40806</v>
      </c>
      <c r="B3063" s="21">
        <v>1.3696999999999999</v>
      </c>
      <c r="C3063" s="16">
        <f t="shared" si="63"/>
        <v>1.3696999999999999</v>
      </c>
      <c r="G3063" s="6">
        <f t="shared" si="62"/>
        <v>1.3696999999999999</v>
      </c>
    </row>
    <row r="3064" spans="1:7" ht="15.75" thickBot="1">
      <c r="A3064" s="20">
        <v>40807</v>
      </c>
      <c r="B3064" s="19">
        <v>1.3724000000000001</v>
      </c>
      <c r="C3064" s="16">
        <f t="shared" si="63"/>
        <v>1.3724000000000001</v>
      </c>
      <c r="G3064" s="6">
        <f t="shared" si="62"/>
        <v>1.3724000000000001</v>
      </c>
    </row>
    <row r="3065" spans="1:7" ht="15.75" thickBot="1">
      <c r="A3065" s="22">
        <v>40808</v>
      </c>
      <c r="B3065" s="21">
        <v>1.3446</v>
      </c>
      <c r="C3065" s="16">
        <f t="shared" si="63"/>
        <v>1.3446</v>
      </c>
      <c r="G3065" s="6">
        <f t="shared" si="62"/>
        <v>1.3446</v>
      </c>
    </row>
    <row r="3066" spans="1:7" ht="15.75" thickBot="1">
      <c r="A3066" s="20">
        <v>40809</v>
      </c>
      <c r="B3066" s="19">
        <v>1.3517999999999999</v>
      </c>
      <c r="C3066" s="16">
        <f t="shared" si="63"/>
        <v>1.3517999999999999</v>
      </c>
      <c r="G3066" s="6">
        <f t="shared" si="62"/>
        <v>1.3517999999999999</v>
      </c>
    </row>
    <row r="3067" spans="1:7" ht="15.75" thickBot="1">
      <c r="A3067" s="22">
        <v>40812</v>
      </c>
      <c r="B3067" s="21">
        <v>1.3515999999999999</v>
      </c>
      <c r="C3067" s="16">
        <f t="shared" si="63"/>
        <v>1.3515999999999999</v>
      </c>
      <c r="G3067" s="6">
        <f t="shared" si="62"/>
        <v>1.3515999999999999</v>
      </c>
    </row>
    <row r="3068" spans="1:7" ht="15.75" thickBot="1">
      <c r="A3068" s="20">
        <v>40813</v>
      </c>
      <c r="B3068" s="19">
        <v>1.3606</v>
      </c>
      <c r="C3068" s="16">
        <f t="shared" si="63"/>
        <v>1.3606</v>
      </c>
      <c r="G3068" s="6">
        <f t="shared" si="62"/>
        <v>1.3606</v>
      </c>
    </row>
    <row r="3069" spans="1:7" ht="15.75" thickBot="1">
      <c r="A3069" s="22">
        <v>40814</v>
      </c>
      <c r="B3069" s="21">
        <v>1.3628</v>
      </c>
      <c r="C3069" s="16">
        <f t="shared" si="63"/>
        <v>1.3628</v>
      </c>
      <c r="G3069" s="6">
        <f t="shared" ref="G3069:G3136" si="64">C3069</f>
        <v>1.3628</v>
      </c>
    </row>
    <row r="3070" spans="1:7" ht="15.75" thickBot="1">
      <c r="A3070" s="20">
        <v>40815</v>
      </c>
      <c r="B3070" s="19">
        <v>1.3638999999999999</v>
      </c>
      <c r="C3070" s="16">
        <f t="shared" si="63"/>
        <v>1.3638999999999999</v>
      </c>
      <c r="G3070" s="6">
        <f t="shared" si="64"/>
        <v>1.3638999999999999</v>
      </c>
    </row>
    <row r="3071" spans="1:7" ht="15.75" thickBot="1">
      <c r="A3071" s="22">
        <v>40816</v>
      </c>
      <c r="B3071" s="21">
        <v>1.3449</v>
      </c>
      <c r="C3071" s="16">
        <f t="shared" si="63"/>
        <v>1.3449</v>
      </c>
      <c r="G3071" s="6">
        <f t="shared" si="64"/>
        <v>1.3449</v>
      </c>
    </row>
    <row r="3072" spans="1:7" ht="15.75" thickBot="1">
      <c r="A3072" s="23" t="s">
        <v>188</v>
      </c>
      <c r="B3072" s="19">
        <v>1.3281000000000001</v>
      </c>
      <c r="C3072" s="16">
        <f t="shared" si="63"/>
        <v>1.3281000000000001</v>
      </c>
      <c r="G3072" s="6">
        <f t="shared" si="64"/>
        <v>1.3281000000000001</v>
      </c>
    </row>
    <row r="3073" spans="1:7" ht="15.75" thickBot="1">
      <c r="A3073" s="24" t="s">
        <v>187</v>
      </c>
      <c r="B3073" s="21">
        <v>1.3293999999999999</v>
      </c>
      <c r="C3073" s="16">
        <f t="shared" si="63"/>
        <v>1.3293999999999999</v>
      </c>
      <c r="G3073" s="6">
        <f t="shared" si="64"/>
        <v>1.3293999999999999</v>
      </c>
    </row>
    <row r="3074" spans="1:7" ht="15.75" thickBot="1">
      <c r="A3074" s="23" t="s">
        <v>186</v>
      </c>
      <c r="B3074" s="19">
        <v>1.3328</v>
      </c>
      <c r="C3074" s="16">
        <f t="shared" si="63"/>
        <v>1.3328</v>
      </c>
      <c r="G3074" s="6">
        <f t="shared" si="64"/>
        <v>1.3328</v>
      </c>
    </row>
    <row r="3075" spans="1:7" ht="15.75" thickBot="1">
      <c r="A3075" s="24" t="s">
        <v>185</v>
      </c>
      <c r="B3075" s="21">
        <v>1.3408</v>
      </c>
      <c r="C3075" s="16">
        <f t="shared" si="63"/>
        <v>1.3408</v>
      </c>
      <c r="G3075" s="6">
        <f t="shared" si="64"/>
        <v>1.3408</v>
      </c>
    </row>
    <row r="3076" spans="1:7" ht="15.75" thickBot="1">
      <c r="A3076" s="23" t="s">
        <v>184</v>
      </c>
      <c r="B3076" s="19">
        <v>1.3512</v>
      </c>
      <c r="C3076" s="16">
        <f t="shared" si="63"/>
        <v>1.3512</v>
      </c>
      <c r="G3076" s="6">
        <f t="shared" si="64"/>
        <v>1.3512</v>
      </c>
    </row>
    <row r="3077" spans="1:7" ht="15.75" thickBot="1">
      <c r="A3077" s="24" t="s">
        <v>183</v>
      </c>
      <c r="B3077" s="21" t="s">
        <v>53</v>
      </c>
      <c r="C3077" s="16" t="str">
        <f t="shared" si="63"/>
        <v/>
      </c>
      <c r="G3077" s="6" t="str">
        <f t="shared" si="64"/>
        <v/>
      </c>
    </row>
    <row r="3078" spans="1:7" ht="15.75" thickBot="1">
      <c r="A3078" s="23" t="s">
        <v>182</v>
      </c>
      <c r="B3078" s="19">
        <v>1.3656999999999999</v>
      </c>
      <c r="C3078" s="16">
        <f t="shared" si="63"/>
        <v>1.3656999999999999</v>
      </c>
      <c r="G3078" s="6">
        <f t="shared" si="64"/>
        <v>1.3656999999999999</v>
      </c>
    </row>
    <row r="3079" spans="1:7" ht="15.75" thickBot="1">
      <c r="A3079" s="24" t="s">
        <v>181</v>
      </c>
      <c r="B3079" s="21">
        <v>1.3805000000000001</v>
      </c>
      <c r="C3079" s="16">
        <f t="shared" ref="C3079:C3142" si="65">IF(ISNUMBER(B3079),B3079,"")</f>
        <v>1.3805000000000001</v>
      </c>
      <c r="G3079" s="6">
        <f t="shared" si="64"/>
        <v>1.3805000000000001</v>
      </c>
    </row>
    <row r="3080" spans="1:7" ht="15.75" thickBot="1">
      <c r="A3080" s="23" t="s">
        <v>180</v>
      </c>
      <c r="B3080" s="19">
        <v>1.373</v>
      </c>
      <c r="C3080" s="16">
        <f t="shared" si="65"/>
        <v>1.373</v>
      </c>
      <c r="G3080" s="6">
        <f t="shared" si="64"/>
        <v>1.373</v>
      </c>
    </row>
    <row r="3081" spans="1:7" ht="15.75" thickBot="1">
      <c r="A3081" s="24" t="s">
        <v>179</v>
      </c>
      <c r="B3081" s="21">
        <v>1.3861000000000001</v>
      </c>
      <c r="C3081" s="16">
        <f t="shared" si="65"/>
        <v>1.3861000000000001</v>
      </c>
      <c r="G3081" s="6">
        <f t="shared" si="64"/>
        <v>1.3861000000000001</v>
      </c>
    </row>
    <row r="3082" spans="1:7" ht="15.75" thickBot="1">
      <c r="A3082" s="23" t="s">
        <v>178</v>
      </c>
      <c r="B3082" s="19">
        <v>1.377</v>
      </c>
      <c r="C3082" s="16">
        <f t="shared" si="65"/>
        <v>1.377</v>
      </c>
      <c r="G3082" s="6">
        <f t="shared" si="64"/>
        <v>1.377</v>
      </c>
    </row>
    <row r="3083" spans="1:7" ht="15.75" thickBot="1">
      <c r="A3083" s="24" t="s">
        <v>177</v>
      </c>
      <c r="B3083" s="21">
        <v>1.3718999999999999</v>
      </c>
      <c r="C3083" s="16">
        <f t="shared" si="65"/>
        <v>1.3718999999999999</v>
      </c>
      <c r="G3083" s="6">
        <f t="shared" si="64"/>
        <v>1.3718999999999999</v>
      </c>
    </row>
    <row r="3084" spans="1:7" ht="15.75" thickBot="1">
      <c r="A3084" s="23" t="s">
        <v>176</v>
      </c>
      <c r="B3084" s="19">
        <v>1.3774999999999999</v>
      </c>
      <c r="C3084" s="16">
        <f t="shared" si="65"/>
        <v>1.3774999999999999</v>
      </c>
      <c r="G3084" s="6">
        <f t="shared" si="64"/>
        <v>1.3774999999999999</v>
      </c>
    </row>
    <row r="3085" spans="1:7" ht="15.75" thickBot="1">
      <c r="A3085" s="24" t="s">
        <v>175</v>
      </c>
      <c r="B3085" s="21">
        <v>1.3672</v>
      </c>
      <c r="C3085" s="16">
        <f t="shared" si="65"/>
        <v>1.3672</v>
      </c>
      <c r="G3085" s="6">
        <f t="shared" si="64"/>
        <v>1.3672</v>
      </c>
    </row>
    <row r="3086" spans="1:7" ht="15.75" thickBot="1">
      <c r="A3086" s="23" t="s">
        <v>174</v>
      </c>
      <c r="B3086" s="19">
        <v>1.3873</v>
      </c>
      <c r="C3086" s="16">
        <f t="shared" si="65"/>
        <v>1.3873</v>
      </c>
      <c r="G3086" s="6">
        <f t="shared" si="64"/>
        <v>1.3873</v>
      </c>
    </row>
    <row r="3087" spans="1:7" ht="15.75" thickBot="1">
      <c r="A3087" s="24" t="s">
        <v>173</v>
      </c>
      <c r="B3087" s="21">
        <v>1.3932</v>
      </c>
      <c r="C3087" s="16">
        <f t="shared" si="65"/>
        <v>1.3932</v>
      </c>
      <c r="G3087" s="6">
        <f t="shared" si="64"/>
        <v>1.3932</v>
      </c>
    </row>
    <row r="3088" spans="1:7" ht="15.75" thickBot="1">
      <c r="A3088" s="23" t="s">
        <v>172</v>
      </c>
      <c r="B3088" s="19">
        <v>1.3911</v>
      </c>
      <c r="C3088" s="16">
        <f t="shared" si="65"/>
        <v>1.3911</v>
      </c>
      <c r="G3088" s="6">
        <f t="shared" si="64"/>
        <v>1.3911</v>
      </c>
    </row>
    <row r="3089" spans="1:7" ht="15.75" thickBot="1">
      <c r="A3089" s="24" t="s">
        <v>171</v>
      </c>
      <c r="B3089" s="21">
        <v>1.3837999999999999</v>
      </c>
      <c r="C3089" s="16">
        <f t="shared" si="65"/>
        <v>1.3837999999999999</v>
      </c>
      <c r="G3089" s="6">
        <f t="shared" si="64"/>
        <v>1.3837999999999999</v>
      </c>
    </row>
    <row r="3090" spans="1:7" ht="15.75" thickBot="1">
      <c r="A3090" s="23" t="s">
        <v>170</v>
      </c>
      <c r="B3090" s="19">
        <v>1.4172</v>
      </c>
      <c r="C3090" s="16">
        <f t="shared" si="65"/>
        <v>1.4172</v>
      </c>
      <c r="G3090" s="6">
        <f t="shared" si="64"/>
        <v>1.4172</v>
      </c>
    </row>
    <row r="3091" spans="1:7" ht="15.75" thickBot="1">
      <c r="A3091" s="24" t="s">
        <v>169</v>
      </c>
      <c r="B3091" s="21">
        <v>1.4164000000000001</v>
      </c>
      <c r="C3091" s="16">
        <f t="shared" si="65"/>
        <v>1.4164000000000001</v>
      </c>
      <c r="G3091" s="6">
        <f t="shared" si="64"/>
        <v>1.4164000000000001</v>
      </c>
    </row>
    <row r="3092" spans="1:7" ht="15.75" thickBot="1">
      <c r="A3092" s="23" t="s">
        <v>168</v>
      </c>
      <c r="B3092" s="19">
        <v>1.3947000000000001</v>
      </c>
      <c r="C3092" s="16">
        <f t="shared" si="65"/>
        <v>1.3947000000000001</v>
      </c>
      <c r="G3092" s="6">
        <f t="shared" si="64"/>
        <v>1.3947000000000001</v>
      </c>
    </row>
    <row r="3093" spans="1:7" ht="15.75" thickBot="1">
      <c r="A3093" s="22">
        <v>40848</v>
      </c>
      <c r="B3093" s="21">
        <v>1.3675999999999999</v>
      </c>
      <c r="C3093" s="16">
        <f t="shared" si="65"/>
        <v>1.3675999999999999</v>
      </c>
      <c r="G3093" s="6">
        <f t="shared" si="64"/>
        <v>1.3675999999999999</v>
      </c>
    </row>
    <row r="3094" spans="1:7" ht="15.75" thickBot="1">
      <c r="A3094" s="20">
        <v>40849</v>
      </c>
      <c r="B3094" s="19">
        <v>1.3803000000000001</v>
      </c>
      <c r="C3094" s="16">
        <f t="shared" si="65"/>
        <v>1.3803000000000001</v>
      </c>
      <c r="G3094" s="6">
        <f t="shared" si="64"/>
        <v>1.3803000000000001</v>
      </c>
    </row>
    <row r="3095" spans="1:7" ht="15.75" thickBot="1">
      <c r="A3095" s="22">
        <v>40850</v>
      </c>
      <c r="B3095" s="21">
        <v>1.3744000000000001</v>
      </c>
      <c r="C3095" s="16">
        <f t="shared" si="65"/>
        <v>1.3744000000000001</v>
      </c>
      <c r="G3095" s="6">
        <f t="shared" si="64"/>
        <v>1.3744000000000001</v>
      </c>
    </row>
    <row r="3096" spans="1:7" ht="15.75" thickBot="1">
      <c r="A3096" s="20">
        <v>40851</v>
      </c>
      <c r="B3096" s="19">
        <v>1.3761000000000001</v>
      </c>
      <c r="C3096" s="16">
        <f t="shared" si="65"/>
        <v>1.3761000000000001</v>
      </c>
      <c r="G3096" s="6">
        <f t="shared" si="64"/>
        <v>1.3761000000000001</v>
      </c>
    </row>
    <row r="3097" spans="1:7" ht="15.75" thickBot="1">
      <c r="A3097" s="22">
        <v>40854</v>
      </c>
      <c r="B3097" s="21">
        <v>1.3744000000000001</v>
      </c>
      <c r="C3097" s="16">
        <f t="shared" si="65"/>
        <v>1.3744000000000001</v>
      </c>
      <c r="G3097" s="6">
        <f t="shared" si="64"/>
        <v>1.3744000000000001</v>
      </c>
    </row>
    <row r="3098" spans="1:7" ht="15.75" thickBot="1">
      <c r="A3098" s="20">
        <v>40855</v>
      </c>
      <c r="B3098" s="19">
        <v>1.3785000000000001</v>
      </c>
      <c r="C3098" s="16">
        <f t="shared" si="65"/>
        <v>1.3785000000000001</v>
      </c>
      <c r="G3098" s="6">
        <f t="shared" si="64"/>
        <v>1.3785000000000001</v>
      </c>
    </row>
    <row r="3099" spans="1:7" ht="15.75" thickBot="1">
      <c r="A3099" s="22">
        <v>40856</v>
      </c>
      <c r="B3099" s="21">
        <v>1.3595999999999999</v>
      </c>
      <c r="C3099" s="16">
        <f t="shared" si="65"/>
        <v>1.3595999999999999</v>
      </c>
      <c r="G3099" s="6">
        <f t="shared" si="64"/>
        <v>1.3595999999999999</v>
      </c>
    </row>
    <row r="3100" spans="1:7" ht="15.75" thickBot="1">
      <c r="A3100" s="20">
        <v>40857</v>
      </c>
      <c r="B3100" s="19">
        <v>1.36</v>
      </c>
      <c r="C3100" s="16">
        <f t="shared" si="65"/>
        <v>1.36</v>
      </c>
      <c r="G3100" s="6">
        <f t="shared" si="64"/>
        <v>1.36</v>
      </c>
    </row>
    <row r="3101" spans="1:7" ht="15.75" thickBot="1">
      <c r="A3101" s="22">
        <v>40858</v>
      </c>
      <c r="B3101" s="21" t="s">
        <v>53</v>
      </c>
      <c r="C3101" s="16" t="str">
        <f t="shared" si="65"/>
        <v/>
      </c>
      <c r="G3101" s="6" t="str">
        <f t="shared" si="64"/>
        <v/>
      </c>
    </row>
    <row r="3102" spans="1:7" ht="15.75" thickBot="1">
      <c r="A3102" s="20">
        <v>40861</v>
      </c>
      <c r="B3102" s="19">
        <v>1.3625</v>
      </c>
      <c r="C3102" s="16">
        <f t="shared" si="65"/>
        <v>1.3625</v>
      </c>
      <c r="G3102" s="6">
        <f t="shared" si="64"/>
        <v>1.3625</v>
      </c>
    </row>
    <row r="3103" spans="1:7" ht="15.75" thickBot="1">
      <c r="A3103" s="22">
        <v>40862</v>
      </c>
      <c r="B3103" s="21">
        <v>1.3524</v>
      </c>
      <c r="C3103" s="16">
        <f t="shared" si="65"/>
        <v>1.3524</v>
      </c>
      <c r="G3103" s="6">
        <f t="shared" si="64"/>
        <v>1.3524</v>
      </c>
    </row>
    <row r="3104" spans="1:7" ht="15.75" thickBot="1">
      <c r="A3104" s="20">
        <v>40863</v>
      </c>
      <c r="B3104" s="19">
        <v>1.3505</v>
      </c>
      <c r="C3104" s="16">
        <f t="shared" si="65"/>
        <v>1.3505</v>
      </c>
      <c r="G3104" s="6">
        <f t="shared" si="64"/>
        <v>1.3505</v>
      </c>
    </row>
    <row r="3105" spans="1:7" ht="15.75" thickBot="1">
      <c r="A3105" s="22">
        <v>40864</v>
      </c>
      <c r="B3105" s="21">
        <v>1.3522000000000001</v>
      </c>
      <c r="C3105" s="16">
        <f t="shared" si="65"/>
        <v>1.3522000000000001</v>
      </c>
      <c r="G3105" s="6">
        <f t="shared" si="64"/>
        <v>1.3522000000000001</v>
      </c>
    </row>
    <row r="3106" spans="1:7" ht="15.75" thickBot="1">
      <c r="A3106" s="20">
        <v>40865</v>
      </c>
      <c r="B3106" s="19">
        <v>1.3521000000000001</v>
      </c>
      <c r="C3106" s="16">
        <f t="shared" si="65"/>
        <v>1.3521000000000001</v>
      </c>
      <c r="G3106" s="6">
        <f t="shared" si="64"/>
        <v>1.3521000000000001</v>
      </c>
    </row>
    <row r="3107" spans="1:7" ht="15.75" thickBot="1">
      <c r="A3107" s="22">
        <v>40868</v>
      </c>
      <c r="B3107" s="21">
        <v>1.3525</v>
      </c>
      <c r="C3107" s="16">
        <f t="shared" si="65"/>
        <v>1.3525</v>
      </c>
      <c r="G3107" s="6">
        <f t="shared" si="64"/>
        <v>1.3525</v>
      </c>
    </row>
    <row r="3108" spans="1:7" ht="15.75" thickBot="1">
      <c r="A3108" s="20">
        <v>40869</v>
      </c>
      <c r="B3108" s="19">
        <v>1.35</v>
      </c>
      <c r="C3108" s="16">
        <f t="shared" si="65"/>
        <v>1.35</v>
      </c>
      <c r="G3108" s="6">
        <f t="shared" si="64"/>
        <v>1.35</v>
      </c>
    </row>
    <row r="3109" spans="1:7" ht="15.75" thickBot="1">
      <c r="A3109" s="22">
        <v>40870</v>
      </c>
      <c r="B3109" s="21">
        <v>1.3347</v>
      </c>
      <c r="C3109" s="16">
        <f t="shared" si="65"/>
        <v>1.3347</v>
      </c>
      <c r="G3109" s="6">
        <f t="shared" si="64"/>
        <v>1.3347</v>
      </c>
    </row>
    <row r="3110" spans="1:7" ht="15.75" thickBot="1">
      <c r="A3110" s="20">
        <v>40871</v>
      </c>
      <c r="B3110" s="19" t="s">
        <v>53</v>
      </c>
      <c r="C3110" s="16" t="str">
        <f t="shared" si="65"/>
        <v/>
      </c>
      <c r="G3110" s="6" t="str">
        <f t="shared" si="64"/>
        <v/>
      </c>
    </row>
    <row r="3111" spans="1:7" ht="15.75" thickBot="1">
      <c r="A3111" s="22">
        <v>40872</v>
      </c>
      <c r="B3111" s="21">
        <v>1.3244</v>
      </c>
      <c r="C3111" s="16">
        <f t="shared" si="65"/>
        <v>1.3244</v>
      </c>
      <c r="G3111" s="6">
        <f t="shared" si="64"/>
        <v>1.3244</v>
      </c>
    </row>
    <row r="3112" spans="1:7" ht="15.75" thickBot="1">
      <c r="A3112" s="20">
        <v>40875</v>
      </c>
      <c r="B3112" s="19">
        <v>1.3333999999999999</v>
      </c>
      <c r="C3112" s="16">
        <f t="shared" si="65"/>
        <v>1.3333999999999999</v>
      </c>
      <c r="G3112" s="6">
        <f t="shared" si="64"/>
        <v>1.3333999999999999</v>
      </c>
    </row>
    <row r="3113" spans="1:7" ht="15.75" thickBot="1">
      <c r="A3113" s="22">
        <v>40876</v>
      </c>
      <c r="B3113" s="21">
        <v>1.3343</v>
      </c>
      <c r="C3113" s="16">
        <f t="shared" si="65"/>
        <v>1.3343</v>
      </c>
      <c r="G3113" s="6">
        <f t="shared" si="64"/>
        <v>1.3343</v>
      </c>
    </row>
    <row r="3114" spans="1:7" ht="15.75" thickBot="1">
      <c r="A3114" s="20">
        <v>40877</v>
      </c>
      <c r="B3114" s="19">
        <v>1.3452999999999999</v>
      </c>
      <c r="C3114" s="16">
        <f t="shared" si="65"/>
        <v>1.3452999999999999</v>
      </c>
      <c r="G3114" s="6">
        <f t="shared" si="64"/>
        <v>1.3452999999999999</v>
      </c>
    </row>
    <row r="3115" spans="1:7" ht="15.75" thickBot="1">
      <c r="A3115" s="22">
        <v>40878</v>
      </c>
      <c r="B3115" s="21">
        <v>1.3487</v>
      </c>
      <c r="C3115" s="16">
        <f t="shared" si="65"/>
        <v>1.3487</v>
      </c>
      <c r="G3115" s="6">
        <f t="shared" si="64"/>
        <v>1.3487</v>
      </c>
    </row>
    <row r="3116" spans="1:7" ht="15.75" thickBot="1">
      <c r="A3116" s="20">
        <v>40879</v>
      </c>
      <c r="B3116" s="19">
        <v>1.3386</v>
      </c>
      <c r="C3116" s="16">
        <f t="shared" si="65"/>
        <v>1.3386</v>
      </c>
      <c r="G3116" s="6">
        <f t="shared" si="64"/>
        <v>1.3386</v>
      </c>
    </row>
    <row r="3117" spans="1:7" ht="15.75" thickBot="1">
      <c r="A3117" s="22">
        <v>40882</v>
      </c>
      <c r="B3117" s="21">
        <v>1.3463000000000001</v>
      </c>
      <c r="C3117" s="16">
        <f t="shared" si="65"/>
        <v>1.3463000000000001</v>
      </c>
      <c r="G3117" s="6">
        <f t="shared" si="64"/>
        <v>1.3463000000000001</v>
      </c>
    </row>
    <row r="3118" spans="1:7" ht="15.75" thickBot="1">
      <c r="A3118" s="20">
        <v>40883</v>
      </c>
      <c r="B3118" s="19">
        <v>1.3396999999999999</v>
      </c>
      <c r="C3118" s="16">
        <f t="shared" si="65"/>
        <v>1.3396999999999999</v>
      </c>
      <c r="G3118" s="6">
        <f t="shared" si="64"/>
        <v>1.3396999999999999</v>
      </c>
    </row>
    <row r="3119" spans="1:7" ht="15.75" thickBot="1">
      <c r="A3119" s="22">
        <v>40884</v>
      </c>
      <c r="B3119" s="21">
        <v>1.3386</v>
      </c>
      <c r="C3119" s="16">
        <f t="shared" si="65"/>
        <v>1.3386</v>
      </c>
      <c r="G3119" s="6">
        <f t="shared" si="64"/>
        <v>1.3386</v>
      </c>
    </row>
    <row r="3120" spans="1:7" ht="15.75" thickBot="1">
      <c r="A3120" s="20">
        <v>40885</v>
      </c>
      <c r="B3120" s="19">
        <v>1.3324</v>
      </c>
      <c r="C3120" s="16">
        <f t="shared" si="65"/>
        <v>1.3324</v>
      </c>
      <c r="G3120" s="6">
        <f t="shared" si="64"/>
        <v>1.3324</v>
      </c>
    </row>
    <row r="3121" spans="1:7" ht="15.75" thickBot="1">
      <c r="A3121" s="22">
        <v>40886</v>
      </c>
      <c r="B3121" s="21">
        <v>1.3368</v>
      </c>
      <c r="C3121" s="16">
        <f t="shared" si="65"/>
        <v>1.3368</v>
      </c>
      <c r="G3121" s="6">
        <f t="shared" si="64"/>
        <v>1.3368</v>
      </c>
    </row>
    <row r="3122" spans="1:7" ht="15.75" thickBot="1">
      <c r="A3122" s="20">
        <v>40889</v>
      </c>
      <c r="B3122" s="19">
        <v>1.3188</v>
      </c>
      <c r="C3122" s="16">
        <f t="shared" si="65"/>
        <v>1.3188</v>
      </c>
      <c r="G3122" s="6">
        <f t="shared" si="64"/>
        <v>1.3188</v>
      </c>
    </row>
    <row r="3123" spans="1:7" ht="15.75" thickBot="1">
      <c r="A3123" s="22">
        <v>40890</v>
      </c>
      <c r="B3123" s="21">
        <v>1.3093999999999999</v>
      </c>
      <c r="C3123" s="16">
        <f t="shared" si="65"/>
        <v>1.3093999999999999</v>
      </c>
      <c r="G3123" s="6">
        <f t="shared" si="64"/>
        <v>1.3093999999999999</v>
      </c>
    </row>
    <row r="3124" spans="1:7" ht="15.75" thickBot="1">
      <c r="A3124" s="20">
        <v>40891</v>
      </c>
      <c r="B3124" s="19">
        <v>1.2971999999999999</v>
      </c>
      <c r="C3124" s="16">
        <f t="shared" si="65"/>
        <v>1.2971999999999999</v>
      </c>
      <c r="G3124" s="6">
        <f t="shared" si="64"/>
        <v>1.2971999999999999</v>
      </c>
    </row>
    <row r="3125" spans="1:7" ht="15.75" thickBot="1">
      <c r="A3125" s="22">
        <v>40892</v>
      </c>
      <c r="B3125" s="21">
        <v>1.3012999999999999</v>
      </c>
      <c r="C3125" s="16">
        <f t="shared" si="65"/>
        <v>1.3012999999999999</v>
      </c>
      <c r="G3125" s="6">
        <f t="shared" si="64"/>
        <v>1.3012999999999999</v>
      </c>
    </row>
    <row r="3126" spans="1:7" ht="15.75" thickBot="1">
      <c r="A3126" s="20">
        <v>40893</v>
      </c>
      <c r="B3126" s="19">
        <v>1.3025</v>
      </c>
      <c r="C3126" s="16">
        <f t="shared" si="65"/>
        <v>1.3025</v>
      </c>
      <c r="G3126" s="6">
        <f t="shared" si="64"/>
        <v>1.3025</v>
      </c>
    </row>
    <row r="3127" spans="1:7" ht="15.75" thickBot="1">
      <c r="A3127" s="22">
        <v>40896</v>
      </c>
      <c r="B3127" s="21">
        <v>1.3017000000000001</v>
      </c>
      <c r="C3127" s="16">
        <f t="shared" si="65"/>
        <v>1.3017000000000001</v>
      </c>
      <c r="G3127" s="6">
        <f t="shared" si="64"/>
        <v>1.3017000000000001</v>
      </c>
    </row>
    <row r="3128" spans="1:7" ht="15.75" thickBot="1">
      <c r="A3128" s="20">
        <v>40897</v>
      </c>
      <c r="B3128" s="19">
        <v>1.3076000000000001</v>
      </c>
      <c r="C3128" s="16">
        <f t="shared" si="65"/>
        <v>1.3076000000000001</v>
      </c>
      <c r="G3128" s="6">
        <f t="shared" si="64"/>
        <v>1.3076000000000001</v>
      </c>
    </row>
    <row r="3129" spans="1:7" ht="15.75" thickBot="1">
      <c r="A3129" s="22">
        <v>40898</v>
      </c>
      <c r="B3129" s="21">
        <v>1.304</v>
      </c>
      <c r="C3129" s="16">
        <f t="shared" si="65"/>
        <v>1.304</v>
      </c>
      <c r="G3129" s="6">
        <f t="shared" si="64"/>
        <v>1.304</v>
      </c>
    </row>
    <row r="3130" spans="1:7" ht="15.75" thickBot="1">
      <c r="A3130" s="20">
        <v>40899</v>
      </c>
      <c r="B3130" s="19">
        <v>1.3045</v>
      </c>
      <c r="C3130" s="16">
        <f t="shared" si="65"/>
        <v>1.3045</v>
      </c>
      <c r="G3130" s="6">
        <f t="shared" si="64"/>
        <v>1.3045</v>
      </c>
    </row>
    <row r="3131" spans="1:7" ht="15.75" thickBot="1">
      <c r="A3131" s="22">
        <v>40900</v>
      </c>
      <c r="B3131" s="21">
        <v>1.304</v>
      </c>
      <c r="C3131" s="16">
        <f t="shared" si="65"/>
        <v>1.304</v>
      </c>
      <c r="G3131" s="6">
        <f t="shared" si="64"/>
        <v>1.304</v>
      </c>
    </row>
    <row r="3132" spans="1:7" ht="15.75" thickBot="1">
      <c r="A3132" s="20">
        <v>40903</v>
      </c>
      <c r="B3132" s="19" t="s">
        <v>53</v>
      </c>
      <c r="C3132" s="16" t="str">
        <f t="shared" si="65"/>
        <v/>
      </c>
      <c r="G3132" s="6" t="str">
        <f t="shared" si="64"/>
        <v/>
      </c>
    </row>
    <row r="3133" spans="1:7" ht="15.75" thickBot="1">
      <c r="A3133" s="22">
        <v>40904</v>
      </c>
      <c r="B3133" s="21">
        <v>1.3073999999999999</v>
      </c>
      <c r="C3133" s="16">
        <f t="shared" si="65"/>
        <v>1.3073999999999999</v>
      </c>
      <c r="G3133" s="6">
        <f t="shared" si="64"/>
        <v>1.3073999999999999</v>
      </c>
    </row>
    <row r="3134" spans="1:7" ht="15.75" thickBot="1">
      <c r="A3134" s="20">
        <v>40905</v>
      </c>
      <c r="B3134" s="19">
        <v>1.2926</v>
      </c>
      <c r="C3134" s="16">
        <f t="shared" si="65"/>
        <v>1.2926</v>
      </c>
      <c r="G3134" s="6">
        <f t="shared" si="64"/>
        <v>1.2926</v>
      </c>
    </row>
    <row r="3135" spans="1:7" ht="15.75" thickBot="1">
      <c r="A3135" s="22">
        <v>40906</v>
      </c>
      <c r="B3135" s="21">
        <v>1.2951999999999999</v>
      </c>
      <c r="C3135" s="16">
        <f t="shared" si="65"/>
        <v>1.2951999999999999</v>
      </c>
      <c r="G3135" s="6">
        <f t="shared" si="64"/>
        <v>1.2951999999999999</v>
      </c>
    </row>
    <row r="3136" spans="1:7" ht="15.75" thickBot="1">
      <c r="A3136" s="20">
        <v>40907</v>
      </c>
      <c r="B3136" s="19">
        <v>1.2972999999999999</v>
      </c>
      <c r="C3136" s="16">
        <f t="shared" si="65"/>
        <v>1.2972999999999999</v>
      </c>
      <c r="G3136" s="6">
        <f t="shared" si="64"/>
        <v>1.2972999999999999</v>
      </c>
    </row>
    <row r="3137" spans="1:8" ht="15.75" thickBot="1">
      <c r="A3137" s="22">
        <v>40910</v>
      </c>
      <c r="B3137" s="21" t="s">
        <v>53</v>
      </c>
      <c r="C3137" s="16" t="str">
        <f t="shared" si="65"/>
        <v/>
      </c>
      <c r="H3137" s="6" t="str">
        <f t="shared" ref="H3137:H3200" si="66">C3137</f>
        <v/>
      </c>
    </row>
    <row r="3138" spans="1:8" ht="15.75" thickBot="1">
      <c r="A3138" s="20">
        <v>40911</v>
      </c>
      <c r="B3138" s="19">
        <v>1.3061</v>
      </c>
      <c r="C3138" s="16">
        <f t="shared" si="65"/>
        <v>1.3061</v>
      </c>
      <c r="H3138" s="6">
        <f t="shared" si="66"/>
        <v>1.3061</v>
      </c>
    </row>
    <row r="3139" spans="1:8" ht="15.75" thickBot="1">
      <c r="A3139" s="22">
        <v>40912</v>
      </c>
      <c r="B3139" s="21">
        <v>1.2929999999999999</v>
      </c>
      <c r="C3139" s="16">
        <f t="shared" si="65"/>
        <v>1.2929999999999999</v>
      </c>
      <c r="H3139" s="6">
        <f t="shared" si="66"/>
        <v>1.2929999999999999</v>
      </c>
    </row>
    <row r="3140" spans="1:8" ht="15.75" thickBot="1">
      <c r="A3140" s="20">
        <v>40913</v>
      </c>
      <c r="B3140" s="19">
        <v>1.2783</v>
      </c>
      <c r="C3140" s="16">
        <f t="shared" si="65"/>
        <v>1.2783</v>
      </c>
      <c r="H3140" s="6">
        <f t="shared" si="66"/>
        <v>1.2783</v>
      </c>
    </row>
    <row r="3141" spans="1:8" ht="15.75" thickBot="1">
      <c r="A3141" s="22">
        <v>40914</v>
      </c>
      <c r="B3141" s="21">
        <v>1.2723</v>
      </c>
      <c r="C3141" s="16">
        <f t="shared" si="65"/>
        <v>1.2723</v>
      </c>
      <c r="H3141" s="6">
        <f t="shared" si="66"/>
        <v>1.2723</v>
      </c>
    </row>
    <row r="3142" spans="1:8" ht="15.75" thickBot="1">
      <c r="A3142" s="20">
        <v>40917</v>
      </c>
      <c r="B3142" s="19">
        <v>1.2745</v>
      </c>
      <c r="C3142" s="16">
        <f t="shared" si="65"/>
        <v>1.2745</v>
      </c>
      <c r="H3142" s="6">
        <f t="shared" si="66"/>
        <v>1.2745</v>
      </c>
    </row>
    <row r="3143" spans="1:8" ht="15.75" thickBot="1">
      <c r="A3143" s="22">
        <v>40918</v>
      </c>
      <c r="B3143" s="21">
        <v>1.2782</v>
      </c>
      <c r="C3143" s="16">
        <f t="shared" ref="C3143:C3206" si="67">IF(ISNUMBER(B3143),B3143,"")</f>
        <v>1.2782</v>
      </c>
      <c r="H3143" s="6">
        <f t="shared" si="66"/>
        <v>1.2782</v>
      </c>
    </row>
    <row r="3144" spans="1:8" ht="15.75" thickBot="1">
      <c r="A3144" s="20">
        <v>40919</v>
      </c>
      <c r="B3144" s="19">
        <v>1.2685999999999999</v>
      </c>
      <c r="C3144" s="16">
        <f t="shared" si="67"/>
        <v>1.2685999999999999</v>
      </c>
      <c r="H3144" s="6">
        <f t="shared" si="66"/>
        <v>1.2685999999999999</v>
      </c>
    </row>
    <row r="3145" spans="1:8" ht="15.75" thickBot="1">
      <c r="A3145" s="22">
        <v>40920</v>
      </c>
      <c r="B3145" s="21">
        <v>1.2818000000000001</v>
      </c>
      <c r="C3145" s="16">
        <f t="shared" si="67"/>
        <v>1.2818000000000001</v>
      </c>
      <c r="H3145" s="6">
        <f t="shared" si="66"/>
        <v>1.2818000000000001</v>
      </c>
    </row>
    <row r="3146" spans="1:8" ht="15.75" thickBot="1">
      <c r="A3146" s="20">
        <v>40921</v>
      </c>
      <c r="B3146" s="19">
        <v>1.2682</v>
      </c>
      <c r="C3146" s="16">
        <f t="shared" si="67"/>
        <v>1.2682</v>
      </c>
      <c r="H3146" s="6">
        <f t="shared" si="66"/>
        <v>1.2682</v>
      </c>
    </row>
    <row r="3147" spans="1:8" ht="15.75" thickBot="1">
      <c r="A3147" s="22">
        <v>40924</v>
      </c>
      <c r="B3147" s="21" t="s">
        <v>53</v>
      </c>
      <c r="C3147" s="16" t="str">
        <f t="shared" si="67"/>
        <v/>
      </c>
      <c r="H3147" s="6" t="str">
        <f t="shared" si="66"/>
        <v/>
      </c>
    </row>
    <row r="3148" spans="1:8" ht="15.75" thickBot="1">
      <c r="A3148" s="20">
        <v>40925</v>
      </c>
      <c r="B3148" s="19">
        <v>1.274</v>
      </c>
      <c r="C3148" s="16">
        <f t="shared" si="67"/>
        <v>1.274</v>
      </c>
      <c r="H3148" s="6">
        <f t="shared" si="66"/>
        <v>1.274</v>
      </c>
    </row>
    <row r="3149" spans="1:8" ht="15.75" thickBot="1">
      <c r="A3149" s="22">
        <v>40926</v>
      </c>
      <c r="B3149" s="21">
        <v>1.2825</v>
      </c>
      <c r="C3149" s="16">
        <f t="shared" si="67"/>
        <v>1.2825</v>
      </c>
      <c r="H3149" s="6">
        <f t="shared" si="66"/>
        <v>1.2825</v>
      </c>
    </row>
    <row r="3150" spans="1:8" ht="15.75" thickBot="1">
      <c r="A3150" s="20">
        <v>40927</v>
      </c>
      <c r="B3150" s="19">
        <v>1.2937000000000001</v>
      </c>
      <c r="C3150" s="16">
        <f t="shared" si="67"/>
        <v>1.2937000000000001</v>
      </c>
      <c r="H3150" s="6">
        <f t="shared" si="66"/>
        <v>1.2937000000000001</v>
      </c>
    </row>
    <row r="3151" spans="1:8" ht="15.75" thickBot="1">
      <c r="A3151" s="22">
        <v>40928</v>
      </c>
      <c r="B3151" s="21">
        <v>1.2948</v>
      </c>
      <c r="C3151" s="16">
        <f t="shared" si="67"/>
        <v>1.2948</v>
      </c>
      <c r="H3151" s="6">
        <f t="shared" si="66"/>
        <v>1.2948</v>
      </c>
    </row>
    <row r="3152" spans="1:8" ht="15.75" thickBot="1">
      <c r="A3152" s="20">
        <v>40931</v>
      </c>
      <c r="B3152" s="19">
        <v>1.3035000000000001</v>
      </c>
      <c r="C3152" s="16">
        <f t="shared" si="67"/>
        <v>1.3035000000000001</v>
      </c>
      <c r="H3152" s="6">
        <f t="shared" si="66"/>
        <v>1.3035000000000001</v>
      </c>
    </row>
    <row r="3153" spans="1:8" ht="15.75" thickBot="1">
      <c r="A3153" s="22">
        <v>40932</v>
      </c>
      <c r="B3153" s="21">
        <v>1.3004</v>
      </c>
      <c r="C3153" s="16">
        <f t="shared" si="67"/>
        <v>1.3004</v>
      </c>
      <c r="H3153" s="6">
        <f t="shared" si="66"/>
        <v>1.3004</v>
      </c>
    </row>
    <row r="3154" spans="1:8" ht="15.75" thickBot="1">
      <c r="A3154" s="20">
        <v>40933</v>
      </c>
      <c r="B3154" s="19">
        <v>1.2978000000000001</v>
      </c>
      <c r="C3154" s="16">
        <f t="shared" si="67"/>
        <v>1.2978000000000001</v>
      </c>
      <c r="H3154" s="6">
        <f t="shared" si="66"/>
        <v>1.2978000000000001</v>
      </c>
    </row>
    <row r="3155" spans="1:8" ht="15.75" thickBot="1">
      <c r="A3155" s="22">
        <v>40934</v>
      </c>
      <c r="B3155" s="21">
        <v>1.3151999999999999</v>
      </c>
      <c r="C3155" s="16">
        <f t="shared" si="67"/>
        <v>1.3151999999999999</v>
      </c>
      <c r="H3155" s="6">
        <f t="shared" si="66"/>
        <v>1.3151999999999999</v>
      </c>
    </row>
    <row r="3156" spans="1:8" ht="15.75" thickBot="1">
      <c r="A3156" s="20">
        <v>40935</v>
      </c>
      <c r="B3156" s="19">
        <v>1.3191999999999999</v>
      </c>
      <c r="C3156" s="16">
        <f t="shared" si="67"/>
        <v>1.3191999999999999</v>
      </c>
      <c r="H3156" s="6">
        <f t="shared" si="66"/>
        <v>1.3191999999999999</v>
      </c>
    </row>
    <row r="3157" spans="1:8" ht="15.75" thickBot="1">
      <c r="A3157" s="22">
        <v>40938</v>
      </c>
      <c r="B3157" s="21">
        <v>1.3123</v>
      </c>
      <c r="C3157" s="16">
        <f t="shared" si="67"/>
        <v>1.3123</v>
      </c>
      <c r="H3157" s="6">
        <f t="shared" si="66"/>
        <v>1.3123</v>
      </c>
    </row>
    <row r="3158" spans="1:8" ht="15.75" thickBot="1">
      <c r="A3158" s="20">
        <v>40939</v>
      </c>
      <c r="B3158" s="19">
        <v>1.3052999999999999</v>
      </c>
      <c r="C3158" s="16">
        <f t="shared" si="67"/>
        <v>1.3052999999999999</v>
      </c>
      <c r="H3158" s="6">
        <f t="shared" si="66"/>
        <v>1.3052999999999999</v>
      </c>
    </row>
    <row r="3159" spans="1:8" ht="15.75" thickBot="1">
      <c r="A3159" s="22">
        <v>40940</v>
      </c>
      <c r="B3159" s="21">
        <v>1.3179000000000001</v>
      </c>
      <c r="C3159" s="16">
        <f t="shared" si="67"/>
        <v>1.3179000000000001</v>
      </c>
      <c r="H3159" s="6">
        <f t="shared" si="66"/>
        <v>1.3179000000000001</v>
      </c>
    </row>
    <row r="3160" spans="1:8" ht="15.75" thickBot="1">
      <c r="A3160" s="20">
        <v>40941</v>
      </c>
      <c r="B3160" s="19">
        <v>1.3167</v>
      </c>
      <c r="C3160" s="16">
        <f t="shared" si="67"/>
        <v>1.3167</v>
      </c>
      <c r="H3160" s="6">
        <f t="shared" si="66"/>
        <v>1.3167</v>
      </c>
    </row>
    <row r="3161" spans="1:8" ht="15.75" thickBot="1">
      <c r="A3161" s="22">
        <v>40942</v>
      </c>
      <c r="B3161" s="21">
        <v>1.3106</v>
      </c>
      <c r="C3161" s="16">
        <f t="shared" si="67"/>
        <v>1.3106</v>
      </c>
      <c r="H3161" s="6">
        <f t="shared" si="66"/>
        <v>1.3106</v>
      </c>
    </row>
    <row r="3162" spans="1:8" ht="15.75" thickBot="1">
      <c r="A3162" s="20">
        <v>40945</v>
      </c>
      <c r="B3162" s="19">
        <v>1.3129999999999999</v>
      </c>
      <c r="C3162" s="16">
        <f t="shared" si="67"/>
        <v>1.3129999999999999</v>
      </c>
      <c r="H3162" s="6">
        <f t="shared" si="66"/>
        <v>1.3129999999999999</v>
      </c>
    </row>
    <row r="3163" spans="1:8" ht="15.75" thickBot="1">
      <c r="A3163" s="22">
        <v>40946</v>
      </c>
      <c r="B3163" s="21">
        <v>1.3244</v>
      </c>
      <c r="C3163" s="16">
        <f t="shared" si="67"/>
        <v>1.3244</v>
      </c>
      <c r="H3163" s="6">
        <f t="shared" si="66"/>
        <v>1.3244</v>
      </c>
    </row>
    <row r="3164" spans="1:8" ht="15.75" thickBot="1">
      <c r="A3164" s="20">
        <v>40947</v>
      </c>
      <c r="B3164" s="19">
        <v>1.3252999999999999</v>
      </c>
      <c r="C3164" s="16">
        <f t="shared" si="67"/>
        <v>1.3252999999999999</v>
      </c>
      <c r="H3164" s="6">
        <f t="shared" si="66"/>
        <v>1.3252999999999999</v>
      </c>
    </row>
    <row r="3165" spans="1:8" ht="15.75" thickBot="1">
      <c r="A3165" s="22">
        <v>40948</v>
      </c>
      <c r="B3165" s="21">
        <v>1.3297000000000001</v>
      </c>
      <c r="C3165" s="16">
        <f t="shared" si="67"/>
        <v>1.3297000000000001</v>
      </c>
      <c r="H3165" s="6">
        <f t="shared" si="66"/>
        <v>1.3297000000000001</v>
      </c>
    </row>
    <row r="3166" spans="1:8" ht="15.75" thickBot="1">
      <c r="A3166" s="20">
        <v>40949</v>
      </c>
      <c r="B3166" s="19">
        <v>1.3187</v>
      </c>
      <c r="C3166" s="16">
        <f t="shared" si="67"/>
        <v>1.3187</v>
      </c>
      <c r="H3166" s="6">
        <f t="shared" si="66"/>
        <v>1.3187</v>
      </c>
    </row>
    <row r="3167" spans="1:8" ht="15.75" thickBot="1">
      <c r="A3167" s="22">
        <v>40952</v>
      </c>
      <c r="B3167" s="21">
        <v>1.3210999999999999</v>
      </c>
      <c r="C3167" s="16">
        <f t="shared" si="67"/>
        <v>1.3210999999999999</v>
      </c>
      <c r="H3167" s="6">
        <f t="shared" si="66"/>
        <v>1.3210999999999999</v>
      </c>
    </row>
    <row r="3168" spans="1:8" ht="15.75" thickBot="1">
      <c r="A3168" s="20">
        <v>40953</v>
      </c>
      <c r="B3168" s="19">
        <v>1.3149</v>
      </c>
      <c r="C3168" s="16">
        <f t="shared" si="67"/>
        <v>1.3149</v>
      </c>
      <c r="H3168" s="6">
        <f t="shared" si="66"/>
        <v>1.3149</v>
      </c>
    </row>
    <row r="3169" spans="1:8" ht="15.75" thickBot="1">
      <c r="A3169" s="22">
        <v>40954</v>
      </c>
      <c r="B3169" s="21">
        <v>1.3087</v>
      </c>
      <c r="C3169" s="16">
        <f t="shared" si="67"/>
        <v>1.3087</v>
      </c>
      <c r="H3169" s="6">
        <f t="shared" si="66"/>
        <v>1.3087</v>
      </c>
    </row>
    <row r="3170" spans="1:8" ht="15.75" thickBot="1">
      <c r="A3170" s="20">
        <v>40955</v>
      </c>
      <c r="B3170" s="19">
        <v>1.3109999999999999</v>
      </c>
      <c r="C3170" s="16">
        <f t="shared" si="67"/>
        <v>1.3109999999999999</v>
      </c>
      <c r="H3170" s="6">
        <f t="shared" si="66"/>
        <v>1.3109999999999999</v>
      </c>
    </row>
    <row r="3171" spans="1:8" ht="15.75" thickBot="1">
      <c r="A3171" s="22">
        <v>40956</v>
      </c>
      <c r="B3171" s="21">
        <v>1.3149</v>
      </c>
      <c r="C3171" s="16">
        <f t="shared" si="67"/>
        <v>1.3149</v>
      </c>
      <c r="H3171" s="6">
        <f t="shared" si="66"/>
        <v>1.3149</v>
      </c>
    </row>
    <row r="3172" spans="1:8" ht="15.75" thickBot="1">
      <c r="A3172" s="20">
        <v>40959</v>
      </c>
      <c r="B3172" s="19" t="s">
        <v>53</v>
      </c>
      <c r="C3172" s="16" t="str">
        <f t="shared" si="67"/>
        <v/>
      </c>
      <c r="H3172" s="6" t="str">
        <f t="shared" si="66"/>
        <v/>
      </c>
    </row>
    <row r="3173" spans="1:8" ht="15.75" thickBot="1">
      <c r="A3173" s="22">
        <v>40960</v>
      </c>
      <c r="B3173" s="21">
        <v>1.3254999999999999</v>
      </c>
      <c r="C3173" s="16">
        <f t="shared" si="67"/>
        <v>1.3254999999999999</v>
      </c>
      <c r="H3173" s="6">
        <f t="shared" si="66"/>
        <v>1.3254999999999999</v>
      </c>
    </row>
    <row r="3174" spans="1:8" ht="15.75" thickBot="1">
      <c r="A3174" s="20">
        <v>40961</v>
      </c>
      <c r="B3174" s="19">
        <v>1.3250999999999999</v>
      </c>
      <c r="C3174" s="16">
        <f t="shared" si="67"/>
        <v>1.3250999999999999</v>
      </c>
      <c r="H3174" s="6">
        <f t="shared" si="66"/>
        <v>1.3250999999999999</v>
      </c>
    </row>
    <row r="3175" spans="1:8" ht="15.75" thickBot="1">
      <c r="A3175" s="22">
        <v>40962</v>
      </c>
      <c r="B3175" s="21">
        <v>1.3308</v>
      </c>
      <c r="C3175" s="16">
        <f t="shared" si="67"/>
        <v>1.3308</v>
      </c>
      <c r="H3175" s="6">
        <f t="shared" si="66"/>
        <v>1.3308</v>
      </c>
    </row>
    <row r="3176" spans="1:8" ht="15.75" thickBot="1">
      <c r="A3176" s="20">
        <v>40963</v>
      </c>
      <c r="B3176" s="19">
        <v>1.3463000000000001</v>
      </c>
      <c r="C3176" s="16">
        <f t="shared" si="67"/>
        <v>1.3463000000000001</v>
      </c>
      <c r="H3176" s="6">
        <f t="shared" si="66"/>
        <v>1.3463000000000001</v>
      </c>
    </row>
    <row r="3177" spans="1:8" ht="15.75" thickBot="1">
      <c r="A3177" s="22">
        <v>40966</v>
      </c>
      <c r="B3177" s="21">
        <v>1.341</v>
      </c>
      <c r="C3177" s="16">
        <f t="shared" si="67"/>
        <v>1.341</v>
      </c>
      <c r="H3177" s="6">
        <f t="shared" si="66"/>
        <v>1.341</v>
      </c>
    </row>
    <row r="3178" spans="1:8" ht="15.75" thickBot="1">
      <c r="A3178" s="20">
        <v>40967</v>
      </c>
      <c r="B3178" s="19">
        <v>1.3452</v>
      </c>
      <c r="C3178" s="16">
        <f t="shared" si="67"/>
        <v>1.3452</v>
      </c>
      <c r="H3178" s="6">
        <f t="shared" si="66"/>
        <v>1.3452</v>
      </c>
    </row>
    <row r="3179" spans="1:8" ht="15.75" thickBot="1">
      <c r="A3179" s="22">
        <v>40968</v>
      </c>
      <c r="B3179" s="21">
        <v>1.3359000000000001</v>
      </c>
      <c r="C3179" s="16">
        <f t="shared" si="67"/>
        <v>1.3359000000000001</v>
      </c>
      <c r="H3179" s="6">
        <f t="shared" si="66"/>
        <v>1.3359000000000001</v>
      </c>
    </row>
    <row r="3180" spans="1:8" ht="15.75" thickBot="1">
      <c r="A3180" s="20">
        <v>40969</v>
      </c>
      <c r="B3180" s="19">
        <v>1.3320000000000001</v>
      </c>
      <c r="C3180" s="16">
        <f t="shared" si="67"/>
        <v>1.3320000000000001</v>
      </c>
      <c r="H3180" s="6">
        <f t="shared" si="66"/>
        <v>1.3320000000000001</v>
      </c>
    </row>
    <row r="3181" spans="1:8" ht="15.75" thickBot="1">
      <c r="A3181" s="22">
        <v>40970</v>
      </c>
      <c r="B3181" s="21">
        <v>1.3202</v>
      </c>
      <c r="C3181" s="16">
        <f t="shared" si="67"/>
        <v>1.3202</v>
      </c>
      <c r="H3181" s="6">
        <f t="shared" si="66"/>
        <v>1.3202</v>
      </c>
    </row>
    <row r="3182" spans="1:8" ht="15.75" thickBot="1">
      <c r="A3182" s="20">
        <v>40973</v>
      </c>
      <c r="B3182" s="19">
        <v>1.3226</v>
      </c>
      <c r="C3182" s="16">
        <f t="shared" si="67"/>
        <v>1.3226</v>
      </c>
      <c r="H3182" s="6">
        <f t="shared" si="66"/>
        <v>1.3226</v>
      </c>
    </row>
    <row r="3183" spans="1:8" ht="15.75" thickBot="1">
      <c r="A3183" s="22">
        <v>40974</v>
      </c>
      <c r="B3183" s="21">
        <v>1.3113999999999999</v>
      </c>
      <c r="C3183" s="16">
        <f t="shared" si="67"/>
        <v>1.3113999999999999</v>
      </c>
      <c r="H3183" s="6">
        <f t="shared" si="66"/>
        <v>1.3113999999999999</v>
      </c>
    </row>
    <row r="3184" spans="1:8" ht="15.75" thickBot="1">
      <c r="A3184" s="20">
        <v>40975</v>
      </c>
      <c r="B3184" s="19">
        <v>1.3149</v>
      </c>
      <c r="C3184" s="16">
        <f t="shared" si="67"/>
        <v>1.3149</v>
      </c>
      <c r="H3184" s="6">
        <f t="shared" si="66"/>
        <v>1.3149</v>
      </c>
    </row>
    <row r="3185" spans="1:8" ht="15.75" thickBot="1">
      <c r="A3185" s="22">
        <v>40976</v>
      </c>
      <c r="B3185" s="21">
        <v>1.3255999999999999</v>
      </c>
      <c r="C3185" s="16">
        <f t="shared" si="67"/>
        <v>1.3255999999999999</v>
      </c>
      <c r="H3185" s="6">
        <f t="shared" si="66"/>
        <v>1.3255999999999999</v>
      </c>
    </row>
    <row r="3186" spans="1:8" ht="15.75" thickBot="1">
      <c r="A3186" s="20">
        <v>40977</v>
      </c>
      <c r="B3186" s="19">
        <v>1.3108</v>
      </c>
      <c r="C3186" s="16">
        <f t="shared" si="67"/>
        <v>1.3108</v>
      </c>
      <c r="H3186" s="6">
        <f t="shared" si="66"/>
        <v>1.3108</v>
      </c>
    </row>
    <row r="3187" spans="1:8" ht="15.75" thickBot="1">
      <c r="A3187" s="22">
        <v>40980</v>
      </c>
      <c r="B3187" s="21">
        <v>1.3141</v>
      </c>
      <c r="C3187" s="16">
        <f t="shared" si="67"/>
        <v>1.3141</v>
      </c>
      <c r="H3187" s="6">
        <f t="shared" si="66"/>
        <v>1.3141</v>
      </c>
    </row>
    <row r="3188" spans="1:8" ht="15.75" thickBot="1">
      <c r="A3188" s="20">
        <v>40981</v>
      </c>
      <c r="B3188" s="19">
        <v>1.3109</v>
      </c>
      <c r="C3188" s="16">
        <f t="shared" si="67"/>
        <v>1.3109</v>
      </c>
      <c r="H3188" s="6">
        <f t="shared" si="66"/>
        <v>1.3109</v>
      </c>
    </row>
    <row r="3189" spans="1:8" ht="15.75" thickBot="1">
      <c r="A3189" s="22">
        <v>40982</v>
      </c>
      <c r="B3189" s="21">
        <v>1.3025</v>
      </c>
      <c r="C3189" s="16">
        <f t="shared" si="67"/>
        <v>1.3025</v>
      </c>
      <c r="H3189" s="6">
        <f t="shared" si="66"/>
        <v>1.3025</v>
      </c>
    </row>
    <row r="3190" spans="1:8" ht="15.75" thickBot="1">
      <c r="A3190" s="20">
        <v>40983</v>
      </c>
      <c r="B3190" s="19">
        <v>1.3069999999999999</v>
      </c>
      <c r="C3190" s="16">
        <f t="shared" si="67"/>
        <v>1.3069999999999999</v>
      </c>
      <c r="H3190" s="6">
        <f t="shared" si="66"/>
        <v>1.3069999999999999</v>
      </c>
    </row>
    <row r="3191" spans="1:8" ht="15.75" thickBot="1">
      <c r="A3191" s="22">
        <v>40984</v>
      </c>
      <c r="B3191" s="21">
        <v>1.3170999999999999</v>
      </c>
      <c r="C3191" s="16">
        <f t="shared" si="67"/>
        <v>1.3170999999999999</v>
      </c>
      <c r="H3191" s="6">
        <f t="shared" si="66"/>
        <v>1.3170999999999999</v>
      </c>
    </row>
    <row r="3192" spans="1:8" ht="15.75" thickBot="1">
      <c r="A3192" s="20">
        <v>40987</v>
      </c>
      <c r="B3192" s="19">
        <v>1.3242</v>
      </c>
      <c r="C3192" s="16">
        <f t="shared" si="67"/>
        <v>1.3242</v>
      </c>
      <c r="H3192" s="6">
        <f t="shared" si="66"/>
        <v>1.3242</v>
      </c>
    </row>
    <row r="3193" spans="1:8" ht="15.75" thickBot="1">
      <c r="A3193" s="22">
        <v>40988</v>
      </c>
      <c r="B3193" s="21">
        <v>1.3222</v>
      </c>
      <c r="C3193" s="16">
        <f t="shared" si="67"/>
        <v>1.3222</v>
      </c>
      <c r="H3193" s="6">
        <f t="shared" si="66"/>
        <v>1.3222</v>
      </c>
    </row>
    <row r="3194" spans="1:8" ht="15.75" thickBot="1">
      <c r="A3194" s="20">
        <v>40989</v>
      </c>
      <c r="B3194" s="19">
        <v>1.319</v>
      </c>
      <c r="C3194" s="16">
        <f t="shared" si="67"/>
        <v>1.319</v>
      </c>
      <c r="H3194" s="6">
        <f t="shared" si="66"/>
        <v>1.319</v>
      </c>
    </row>
    <row r="3195" spans="1:8" ht="15.75" thickBot="1">
      <c r="A3195" s="22">
        <v>40990</v>
      </c>
      <c r="B3195" s="21">
        <v>1.3193999999999999</v>
      </c>
      <c r="C3195" s="16">
        <f t="shared" si="67"/>
        <v>1.3193999999999999</v>
      </c>
      <c r="H3195" s="6">
        <f t="shared" si="66"/>
        <v>1.3193999999999999</v>
      </c>
    </row>
    <row r="3196" spans="1:8" ht="15.75" thickBot="1">
      <c r="A3196" s="20">
        <v>40991</v>
      </c>
      <c r="B3196" s="19">
        <v>1.3263</v>
      </c>
      <c r="C3196" s="16">
        <f t="shared" si="67"/>
        <v>1.3263</v>
      </c>
      <c r="H3196" s="6">
        <f t="shared" si="66"/>
        <v>1.3263</v>
      </c>
    </row>
    <row r="3197" spans="1:8" ht="15.75" thickBot="1">
      <c r="A3197" s="22">
        <v>40994</v>
      </c>
      <c r="B3197" s="21">
        <v>1.3328</v>
      </c>
      <c r="C3197" s="16">
        <f t="shared" si="67"/>
        <v>1.3328</v>
      </c>
      <c r="H3197" s="6">
        <f t="shared" si="66"/>
        <v>1.3328</v>
      </c>
    </row>
    <row r="3198" spans="1:8" ht="15.75" thickBot="1">
      <c r="A3198" s="20">
        <v>40995</v>
      </c>
      <c r="B3198" s="19">
        <v>1.3335999999999999</v>
      </c>
      <c r="C3198" s="16">
        <f t="shared" si="67"/>
        <v>1.3335999999999999</v>
      </c>
      <c r="H3198" s="6">
        <f t="shared" si="66"/>
        <v>1.3335999999999999</v>
      </c>
    </row>
    <row r="3199" spans="1:8" ht="15.75" thickBot="1">
      <c r="A3199" s="22">
        <v>40996</v>
      </c>
      <c r="B3199" s="21">
        <v>1.33</v>
      </c>
      <c r="C3199" s="16">
        <f t="shared" si="67"/>
        <v>1.33</v>
      </c>
      <c r="H3199" s="6">
        <f t="shared" si="66"/>
        <v>1.33</v>
      </c>
    </row>
    <row r="3200" spans="1:8" ht="15.75" thickBot="1">
      <c r="A3200" s="20">
        <v>40997</v>
      </c>
      <c r="B3200" s="19">
        <v>1.3265</v>
      </c>
      <c r="C3200" s="16">
        <f t="shared" si="67"/>
        <v>1.3265</v>
      </c>
      <c r="H3200" s="6">
        <f t="shared" si="66"/>
        <v>1.3265</v>
      </c>
    </row>
    <row r="3201" spans="1:8" ht="15.75" thickBot="1">
      <c r="A3201" s="22">
        <v>40998</v>
      </c>
      <c r="B3201" s="21">
        <v>1.3333999999999999</v>
      </c>
      <c r="C3201" s="16">
        <f t="shared" si="67"/>
        <v>1.3333999999999999</v>
      </c>
      <c r="H3201" s="6">
        <f t="shared" ref="H3201:H3264" si="68">C3201</f>
        <v>1.3333999999999999</v>
      </c>
    </row>
    <row r="3202" spans="1:8" ht="15.75" thickBot="1">
      <c r="A3202" s="20">
        <v>41001</v>
      </c>
      <c r="B3202" s="19">
        <v>1.3325</v>
      </c>
      <c r="C3202" s="16">
        <f t="shared" si="67"/>
        <v>1.3325</v>
      </c>
      <c r="H3202" s="6">
        <f t="shared" si="68"/>
        <v>1.3325</v>
      </c>
    </row>
    <row r="3203" spans="1:8" ht="15.75" thickBot="1">
      <c r="A3203" s="22">
        <v>41002</v>
      </c>
      <c r="B3203" s="21">
        <v>1.3337000000000001</v>
      </c>
      <c r="C3203" s="16">
        <f t="shared" si="67"/>
        <v>1.3337000000000001</v>
      </c>
      <c r="H3203" s="6">
        <f t="shared" si="68"/>
        <v>1.3337000000000001</v>
      </c>
    </row>
    <row r="3204" spans="1:8" ht="15.75" thickBot="1">
      <c r="A3204" s="20">
        <v>41003</v>
      </c>
      <c r="B3204" s="19">
        <v>1.3126</v>
      </c>
      <c r="C3204" s="16">
        <f t="shared" si="67"/>
        <v>1.3126</v>
      </c>
      <c r="H3204" s="6">
        <f t="shared" si="68"/>
        <v>1.3126</v>
      </c>
    </row>
    <row r="3205" spans="1:8" ht="15.75" thickBot="1">
      <c r="A3205" s="22">
        <v>41004</v>
      </c>
      <c r="B3205" s="21">
        <v>1.3064</v>
      </c>
      <c r="C3205" s="16">
        <f t="shared" si="67"/>
        <v>1.3064</v>
      </c>
      <c r="H3205" s="6">
        <f t="shared" si="68"/>
        <v>1.3064</v>
      </c>
    </row>
    <row r="3206" spans="1:8" ht="15.75" thickBot="1">
      <c r="A3206" s="20">
        <v>41005</v>
      </c>
      <c r="B3206" s="19">
        <v>1.3089</v>
      </c>
      <c r="C3206" s="16">
        <f t="shared" si="67"/>
        <v>1.3089</v>
      </c>
      <c r="H3206" s="6">
        <f t="shared" si="68"/>
        <v>1.3089</v>
      </c>
    </row>
    <row r="3207" spans="1:8" ht="15.75" thickBot="1">
      <c r="A3207" s="22">
        <v>41008</v>
      </c>
      <c r="B3207" s="21">
        <v>1.3087</v>
      </c>
      <c r="C3207" s="16">
        <f t="shared" ref="C3207:C3270" si="69">IF(ISNUMBER(B3207),B3207,"")</f>
        <v>1.3087</v>
      </c>
      <c r="H3207" s="6">
        <f t="shared" si="68"/>
        <v>1.3087</v>
      </c>
    </row>
    <row r="3208" spans="1:8" ht="15.75" thickBot="1">
      <c r="A3208" s="20">
        <v>41009</v>
      </c>
      <c r="B3208" s="19">
        <v>1.3068</v>
      </c>
      <c r="C3208" s="16">
        <f t="shared" si="69"/>
        <v>1.3068</v>
      </c>
      <c r="H3208" s="6">
        <f t="shared" si="68"/>
        <v>1.3068</v>
      </c>
    </row>
    <row r="3209" spans="1:8" ht="15.75" thickBot="1">
      <c r="A3209" s="22">
        <v>41010</v>
      </c>
      <c r="B3209" s="21">
        <v>1.3104</v>
      </c>
      <c r="C3209" s="16">
        <f t="shared" si="69"/>
        <v>1.3104</v>
      </c>
      <c r="H3209" s="6">
        <f t="shared" si="68"/>
        <v>1.3104</v>
      </c>
    </row>
    <row r="3210" spans="1:8" ht="15.75" thickBot="1">
      <c r="A3210" s="20">
        <v>41011</v>
      </c>
      <c r="B3210" s="19">
        <v>1.3170999999999999</v>
      </c>
      <c r="C3210" s="16">
        <f t="shared" si="69"/>
        <v>1.3170999999999999</v>
      </c>
      <c r="H3210" s="6">
        <f t="shared" si="68"/>
        <v>1.3170999999999999</v>
      </c>
    </row>
    <row r="3211" spans="1:8" ht="15.75" thickBot="1">
      <c r="A3211" s="22">
        <v>41012</v>
      </c>
      <c r="B3211" s="21">
        <v>1.3082</v>
      </c>
      <c r="C3211" s="16">
        <f t="shared" si="69"/>
        <v>1.3082</v>
      </c>
      <c r="H3211" s="6">
        <f t="shared" si="68"/>
        <v>1.3082</v>
      </c>
    </row>
    <row r="3212" spans="1:8" ht="15.75" thickBot="1">
      <c r="A3212" s="20">
        <v>41015</v>
      </c>
      <c r="B3212" s="19">
        <v>1.3067</v>
      </c>
      <c r="C3212" s="16">
        <f t="shared" si="69"/>
        <v>1.3067</v>
      </c>
      <c r="H3212" s="6">
        <f t="shared" si="68"/>
        <v>1.3067</v>
      </c>
    </row>
    <row r="3213" spans="1:8" ht="15.75" thickBot="1">
      <c r="A3213" s="22">
        <v>41016</v>
      </c>
      <c r="B3213" s="21">
        <v>1.3123</v>
      </c>
      <c r="C3213" s="16">
        <f t="shared" si="69"/>
        <v>1.3123</v>
      </c>
      <c r="H3213" s="6">
        <f t="shared" si="68"/>
        <v>1.3123</v>
      </c>
    </row>
    <row r="3214" spans="1:8" ht="15.75" thickBot="1">
      <c r="A3214" s="20">
        <v>41017</v>
      </c>
      <c r="B3214" s="19">
        <v>1.3122</v>
      </c>
      <c r="C3214" s="16">
        <f t="shared" si="69"/>
        <v>1.3122</v>
      </c>
      <c r="H3214" s="6">
        <f t="shared" si="68"/>
        <v>1.3122</v>
      </c>
    </row>
    <row r="3215" spans="1:8" ht="15.75" thickBot="1">
      <c r="A3215" s="22">
        <v>41018</v>
      </c>
      <c r="B3215" s="21">
        <v>1.3131999999999999</v>
      </c>
      <c r="C3215" s="16">
        <f t="shared" si="69"/>
        <v>1.3131999999999999</v>
      </c>
      <c r="H3215" s="6">
        <f t="shared" si="68"/>
        <v>1.3131999999999999</v>
      </c>
    </row>
    <row r="3216" spans="1:8" ht="15.75" thickBot="1">
      <c r="A3216" s="20">
        <v>41019</v>
      </c>
      <c r="B3216" s="19">
        <v>1.3211999999999999</v>
      </c>
      <c r="C3216" s="16">
        <f t="shared" si="69"/>
        <v>1.3211999999999999</v>
      </c>
      <c r="H3216" s="6">
        <f t="shared" si="68"/>
        <v>1.3211999999999999</v>
      </c>
    </row>
    <row r="3217" spans="1:8" ht="15.75" thickBot="1">
      <c r="A3217" s="22">
        <v>41022</v>
      </c>
      <c r="B3217" s="21">
        <v>1.3129</v>
      </c>
      <c r="C3217" s="16">
        <f t="shared" si="69"/>
        <v>1.3129</v>
      </c>
      <c r="H3217" s="6">
        <f t="shared" si="68"/>
        <v>1.3129</v>
      </c>
    </row>
    <row r="3218" spans="1:8" ht="15.75" thickBot="1">
      <c r="A3218" s="20">
        <v>41023</v>
      </c>
      <c r="B3218" s="19">
        <v>1.3207</v>
      </c>
      <c r="C3218" s="16">
        <f t="shared" si="69"/>
        <v>1.3207</v>
      </c>
      <c r="H3218" s="6">
        <f t="shared" si="68"/>
        <v>1.3207</v>
      </c>
    </row>
    <row r="3219" spans="1:8" ht="15.75" thickBot="1">
      <c r="A3219" s="22">
        <v>41024</v>
      </c>
      <c r="B3219" s="21">
        <v>1.321</v>
      </c>
      <c r="C3219" s="16">
        <f t="shared" si="69"/>
        <v>1.321</v>
      </c>
      <c r="H3219" s="6">
        <f t="shared" si="68"/>
        <v>1.321</v>
      </c>
    </row>
    <row r="3220" spans="1:8" ht="15.75" thickBot="1">
      <c r="A3220" s="20">
        <v>41025</v>
      </c>
      <c r="B3220" s="19">
        <v>1.3231999999999999</v>
      </c>
      <c r="C3220" s="16">
        <f t="shared" si="69"/>
        <v>1.3231999999999999</v>
      </c>
      <c r="H3220" s="6">
        <f t="shared" si="68"/>
        <v>1.3231999999999999</v>
      </c>
    </row>
    <row r="3221" spans="1:8" ht="15.75" thickBot="1">
      <c r="A3221" s="22">
        <v>41026</v>
      </c>
      <c r="B3221" s="21">
        <v>1.3248</v>
      </c>
      <c r="C3221" s="16">
        <f t="shared" si="69"/>
        <v>1.3248</v>
      </c>
      <c r="H3221" s="6">
        <f t="shared" si="68"/>
        <v>1.3248</v>
      </c>
    </row>
    <row r="3222" spans="1:8" ht="15.75" thickBot="1">
      <c r="A3222" s="20">
        <v>41029</v>
      </c>
      <c r="B3222" s="19">
        <v>1.3229</v>
      </c>
      <c r="C3222" s="16">
        <f t="shared" si="69"/>
        <v>1.3229</v>
      </c>
      <c r="H3222" s="6">
        <f t="shared" si="68"/>
        <v>1.3229</v>
      </c>
    </row>
    <row r="3223" spans="1:8" ht="15.75" thickBot="1">
      <c r="A3223" s="24" t="s">
        <v>167</v>
      </c>
      <c r="B3223" s="21">
        <v>1.3226</v>
      </c>
      <c r="C3223" s="16">
        <f t="shared" si="69"/>
        <v>1.3226</v>
      </c>
      <c r="H3223" s="6">
        <f t="shared" si="68"/>
        <v>1.3226</v>
      </c>
    </row>
    <row r="3224" spans="1:8" ht="15.75" thickBot="1">
      <c r="A3224" s="23" t="s">
        <v>166</v>
      </c>
      <c r="B3224" s="19">
        <v>1.3153999999999999</v>
      </c>
      <c r="C3224" s="16">
        <f t="shared" si="69"/>
        <v>1.3153999999999999</v>
      </c>
      <c r="H3224" s="6">
        <f t="shared" si="68"/>
        <v>1.3153999999999999</v>
      </c>
    </row>
    <row r="3225" spans="1:8" ht="15.75" thickBot="1">
      <c r="A3225" s="24" t="s">
        <v>165</v>
      </c>
      <c r="B3225" s="21">
        <v>1.3147</v>
      </c>
      <c r="C3225" s="16">
        <f t="shared" si="69"/>
        <v>1.3147</v>
      </c>
      <c r="H3225" s="6">
        <f t="shared" si="68"/>
        <v>1.3147</v>
      </c>
    </row>
    <row r="3226" spans="1:8" ht="15.75" thickBot="1">
      <c r="A3226" s="23" t="s">
        <v>164</v>
      </c>
      <c r="B3226" s="19">
        <v>1.3090999999999999</v>
      </c>
      <c r="C3226" s="16">
        <f t="shared" si="69"/>
        <v>1.3090999999999999</v>
      </c>
      <c r="H3226" s="6">
        <f t="shared" si="68"/>
        <v>1.3090999999999999</v>
      </c>
    </row>
    <row r="3227" spans="1:8" ht="15.75" thickBot="1">
      <c r="A3227" s="24" t="s">
        <v>163</v>
      </c>
      <c r="B3227" s="21">
        <v>1.3051999999999999</v>
      </c>
      <c r="C3227" s="16">
        <f t="shared" si="69"/>
        <v>1.3051999999999999</v>
      </c>
      <c r="H3227" s="6">
        <f t="shared" si="68"/>
        <v>1.3051999999999999</v>
      </c>
    </row>
    <row r="3228" spans="1:8" ht="15.75" thickBot="1">
      <c r="A3228" s="23" t="s">
        <v>162</v>
      </c>
      <c r="B3228" s="19">
        <v>1.3015000000000001</v>
      </c>
      <c r="C3228" s="16">
        <f t="shared" si="69"/>
        <v>1.3015000000000001</v>
      </c>
      <c r="H3228" s="6">
        <f t="shared" si="68"/>
        <v>1.3015000000000001</v>
      </c>
    </row>
    <row r="3229" spans="1:8" ht="15.75" thickBot="1">
      <c r="A3229" s="24" t="s">
        <v>161</v>
      </c>
      <c r="B3229" s="21">
        <v>1.2954000000000001</v>
      </c>
      <c r="C3229" s="16">
        <f t="shared" si="69"/>
        <v>1.2954000000000001</v>
      </c>
      <c r="H3229" s="6">
        <f t="shared" si="68"/>
        <v>1.2954000000000001</v>
      </c>
    </row>
    <row r="3230" spans="1:8" ht="15.75" thickBot="1">
      <c r="A3230" s="23" t="s">
        <v>160</v>
      </c>
      <c r="B3230" s="19">
        <v>1.2959000000000001</v>
      </c>
      <c r="C3230" s="16">
        <f t="shared" si="69"/>
        <v>1.2959000000000001</v>
      </c>
      <c r="H3230" s="6">
        <f t="shared" si="68"/>
        <v>1.2959000000000001</v>
      </c>
    </row>
    <row r="3231" spans="1:8" ht="15.75" thickBot="1">
      <c r="A3231" s="24" t="s">
        <v>159</v>
      </c>
      <c r="B3231" s="21">
        <v>1.2937000000000001</v>
      </c>
      <c r="C3231" s="16">
        <f t="shared" si="69"/>
        <v>1.2937000000000001</v>
      </c>
      <c r="H3231" s="6">
        <f t="shared" si="68"/>
        <v>1.2937000000000001</v>
      </c>
    </row>
    <row r="3232" spans="1:8" ht="15.75" thickBot="1">
      <c r="A3232" s="23" t="s">
        <v>158</v>
      </c>
      <c r="B3232" s="19">
        <v>1.2847</v>
      </c>
      <c r="C3232" s="16">
        <f t="shared" si="69"/>
        <v>1.2847</v>
      </c>
      <c r="H3232" s="6">
        <f t="shared" si="68"/>
        <v>1.2847</v>
      </c>
    </row>
    <row r="3233" spans="1:8" ht="15.75" thickBot="1">
      <c r="A3233" s="24" t="s">
        <v>157</v>
      </c>
      <c r="B3233" s="21">
        <v>1.2768999999999999</v>
      </c>
      <c r="C3233" s="16">
        <f t="shared" si="69"/>
        <v>1.2768999999999999</v>
      </c>
      <c r="H3233" s="6">
        <f t="shared" si="68"/>
        <v>1.2768999999999999</v>
      </c>
    </row>
    <row r="3234" spans="1:8" ht="15.75" thickBot="1">
      <c r="A3234" s="23" t="s">
        <v>156</v>
      </c>
      <c r="B3234" s="19">
        <v>1.2729999999999999</v>
      </c>
      <c r="C3234" s="16">
        <f t="shared" si="69"/>
        <v>1.2729999999999999</v>
      </c>
      <c r="H3234" s="6">
        <f t="shared" si="68"/>
        <v>1.2729999999999999</v>
      </c>
    </row>
    <row r="3235" spans="1:8" ht="15.75" thickBot="1">
      <c r="A3235" s="24" t="s">
        <v>155</v>
      </c>
      <c r="B3235" s="21">
        <v>1.2708999999999999</v>
      </c>
      <c r="C3235" s="16">
        <f t="shared" si="69"/>
        <v>1.2708999999999999</v>
      </c>
      <c r="H3235" s="6">
        <f t="shared" si="68"/>
        <v>1.2708999999999999</v>
      </c>
    </row>
    <row r="3236" spans="1:8" ht="15.75" thickBot="1">
      <c r="A3236" s="23" t="s">
        <v>154</v>
      </c>
      <c r="B3236" s="19">
        <v>1.2721</v>
      </c>
      <c r="C3236" s="16">
        <f t="shared" si="69"/>
        <v>1.2721</v>
      </c>
      <c r="H3236" s="6">
        <f t="shared" si="68"/>
        <v>1.2721</v>
      </c>
    </row>
    <row r="3237" spans="1:8" ht="15.75" thickBot="1">
      <c r="A3237" s="24" t="s">
        <v>153</v>
      </c>
      <c r="B3237" s="21">
        <v>1.2768999999999999</v>
      </c>
      <c r="C3237" s="16">
        <f t="shared" si="69"/>
        <v>1.2768999999999999</v>
      </c>
      <c r="H3237" s="6">
        <f t="shared" si="68"/>
        <v>1.2768999999999999</v>
      </c>
    </row>
    <row r="3238" spans="1:8" ht="15.75" thickBot="1">
      <c r="A3238" s="23" t="s">
        <v>152</v>
      </c>
      <c r="B3238" s="19">
        <v>1.2735000000000001</v>
      </c>
      <c r="C3238" s="16">
        <f t="shared" si="69"/>
        <v>1.2735000000000001</v>
      </c>
      <c r="H3238" s="6">
        <f t="shared" si="68"/>
        <v>1.2735000000000001</v>
      </c>
    </row>
    <row r="3239" spans="1:8" ht="15.75" thickBot="1">
      <c r="A3239" s="24" t="s">
        <v>151</v>
      </c>
      <c r="B3239" s="21">
        <v>1.2568999999999999</v>
      </c>
      <c r="C3239" s="16">
        <f t="shared" si="69"/>
        <v>1.2568999999999999</v>
      </c>
      <c r="H3239" s="6">
        <f t="shared" si="68"/>
        <v>1.2568999999999999</v>
      </c>
    </row>
    <row r="3240" spans="1:8" ht="15.75" thickBot="1">
      <c r="A3240" s="23" t="s">
        <v>150</v>
      </c>
      <c r="B3240" s="19">
        <v>1.2583</v>
      </c>
      <c r="C3240" s="16">
        <f t="shared" si="69"/>
        <v>1.2583</v>
      </c>
      <c r="H3240" s="6">
        <f t="shared" si="68"/>
        <v>1.2583</v>
      </c>
    </row>
    <row r="3241" spans="1:8" ht="15.75" thickBot="1">
      <c r="A3241" s="24" t="s">
        <v>149</v>
      </c>
      <c r="B3241" s="21">
        <v>1.2518</v>
      </c>
      <c r="C3241" s="16">
        <f t="shared" si="69"/>
        <v>1.2518</v>
      </c>
      <c r="H3241" s="6">
        <f t="shared" si="68"/>
        <v>1.2518</v>
      </c>
    </row>
    <row r="3242" spans="1:8" ht="15.75" thickBot="1">
      <c r="A3242" s="23" t="s">
        <v>148</v>
      </c>
      <c r="B3242" s="19" t="s">
        <v>53</v>
      </c>
      <c r="C3242" s="16" t="str">
        <f t="shared" si="69"/>
        <v/>
      </c>
      <c r="H3242" s="6" t="str">
        <f t="shared" si="68"/>
        <v/>
      </c>
    </row>
    <row r="3243" spans="1:8" ht="15.75" thickBot="1">
      <c r="A3243" s="24" t="s">
        <v>147</v>
      </c>
      <c r="B3243" s="21">
        <v>1.2487999999999999</v>
      </c>
      <c r="C3243" s="16">
        <f t="shared" si="69"/>
        <v>1.2487999999999999</v>
      </c>
      <c r="H3243" s="6">
        <f t="shared" si="68"/>
        <v>1.2487999999999999</v>
      </c>
    </row>
    <row r="3244" spans="1:8" ht="15.75" thickBot="1">
      <c r="A3244" s="23" t="s">
        <v>146</v>
      </c>
      <c r="B3244" s="19">
        <v>1.2404999999999999</v>
      </c>
      <c r="C3244" s="16">
        <f t="shared" si="69"/>
        <v>1.2404999999999999</v>
      </c>
      <c r="H3244" s="6">
        <f t="shared" si="68"/>
        <v>1.2404999999999999</v>
      </c>
    </row>
    <row r="3245" spans="1:8" ht="15.75" thickBot="1">
      <c r="A3245" s="24" t="s">
        <v>145</v>
      </c>
      <c r="B3245" s="21">
        <v>1.2363999999999999</v>
      </c>
      <c r="C3245" s="16">
        <f t="shared" si="69"/>
        <v>1.2363999999999999</v>
      </c>
      <c r="H3245" s="6">
        <f t="shared" si="68"/>
        <v>1.2363999999999999</v>
      </c>
    </row>
    <row r="3246" spans="1:8" ht="15.75" thickBot="1">
      <c r="A3246" s="20">
        <v>41061</v>
      </c>
      <c r="B3246" s="19">
        <v>1.242</v>
      </c>
      <c r="C3246" s="16">
        <f t="shared" si="69"/>
        <v>1.242</v>
      </c>
      <c r="H3246" s="6">
        <f t="shared" si="68"/>
        <v>1.242</v>
      </c>
    </row>
    <row r="3247" spans="1:8" ht="15.75" thickBot="1">
      <c r="A3247" s="22">
        <v>41064</v>
      </c>
      <c r="B3247" s="21">
        <v>1.2495000000000001</v>
      </c>
      <c r="C3247" s="16">
        <f t="shared" si="69"/>
        <v>1.2495000000000001</v>
      </c>
      <c r="H3247" s="6">
        <f t="shared" si="68"/>
        <v>1.2495000000000001</v>
      </c>
    </row>
    <row r="3248" spans="1:8" ht="15.75" thickBot="1">
      <c r="A3248" s="20">
        <v>41065</v>
      </c>
      <c r="B3248" s="19">
        <v>1.2437</v>
      </c>
      <c r="C3248" s="16">
        <f t="shared" si="69"/>
        <v>1.2437</v>
      </c>
      <c r="H3248" s="6">
        <f t="shared" si="68"/>
        <v>1.2437</v>
      </c>
    </row>
    <row r="3249" spans="1:8" ht="15.75" thickBot="1">
      <c r="A3249" s="22">
        <v>41066</v>
      </c>
      <c r="B3249" s="21">
        <v>1.2535000000000001</v>
      </c>
      <c r="C3249" s="16">
        <f t="shared" si="69"/>
        <v>1.2535000000000001</v>
      </c>
      <c r="H3249" s="6">
        <f t="shared" si="68"/>
        <v>1.2535000000000001</v>
      </c>
    </row>
    <row r="3250" spans="1:8" ht="15.75" thickBot="1">
      <c r="A3250" s="20">
        <v>41067</v>
      </c>
      <c r="B3250" s="19">
        <v>1.2567999999999999</v>
      </c>
      <c r="C3250" s="16">
        <f t="shared" si="69"/>
        <v>1.2567999999999999</v>
      </c>
      <c r="H3250" s="6">
        <f t="shared" si="68"/>
        <v>1.2567999999999999</v>
      </c>
    </row>
    <row r="3251" spans="1:8" ht="15.75" thickBot="1">
      <c r="A3251" s="22">
        <v>41068</v>
      </c>
      <c r="B3251" s="21">
        <v>1.2482</v>
      </c>
      <c r="C3251" s="16">
        <f t="shared" si="69"/>
        <v>1.2482</v>
      </c>
      <c r="H3251" s="6">
        <f t="shared" si="68"/>
        <v>1.2482</v>
      </c>
    </row>
    <row r="3252" spans="1:8" ht="15.75" thickBot="1">
      <c r="A3252" s="20">
        <v>41071</v>
      </c>
      <c r="B3252" s="19">
        <v>1.2504</v>
      </c>
      <c r="C3252" s="16">
        <f t="shared" si="69"/>
        <v>1.2504</v>
      </c>
      <c r="H3252" s="6">
        <f t="shared" si="68"/>
        <v>1.2504</v>
      </c>
    </row>
    <row r="3253" spans="1:8" ht="15.75" thickBot="1">
      <c r="A3253" s="22">
        <v>41072</v>
      </c>
      <c r="B3253" s="21">
        <v>1.2477</v>
      </c>
      <c r="C3253" s="16">
        <f t="shared" si="69"/>
        <v>1.2477</v>
      </c>
      <c r="H3253" s="6">
        <f t="shared" si="68"/>
        <v>1.2477</v>
      </c>
    </row>
    <row r="3254" spans="1:8" ht="15.75" thickBot="1">
      <c r="A3254" s="20">
        <v>41073</v>
      </c>
      <c r="B3254" s="19">
        <v>1.2596000000000001</v>
      </c>
      <c r="C3254" s="16">
        <f t="shared" si="69"/>
        <v>1.2596000000000001</v>
      </c>
      <c r="H3254" s="6">
        <f t="shared" si="68"/>
        <v>1.2596000000000001</v>
      </c>
    </row>
    <row r="3255" spans="1:8" ht="15.75" thickBot="1">
      <c r="A3255" s="22">
        <v>41074</v>
      </c>
      <c r="B3255" s="21">
        <v>1.2607999999999999</v>
      </c>
      <c r="C3255" s="16">
        <f t="shared" si="69"/>
        <v>1.2607999999999999</v>
      </c>
      <c r="H3255" s="6">
        <f t="shared" si="68"/>
        <v>1.2607999999999999</v>
      </c>
    </row>
    <row r="3256" spans="1:8" ht="15.75" thickBot="1">
      <c r="A3256" s="20">
        <v>41075</v>
      </c>
      <c r="B3256" s="19">
        <v>1.2633000000000001</v>
      </c>
      <c r="C3256" s="16">
        <f t="shared" si="69"/>
        <v>1.2633000000000001</v>
      </c>
      <c r="H3256" s="6">
        <f t="shared" si="68"/>
        <v>1.2633000000000001</v>
      </c>
    </row>
    <row r="3257" spans="1:8" ht="15.75" thickBot="1">
      <c r="A3257" s="22">
        <v>41078</v>
      </c>
      <c r="B3257" s="21">
        <v>1.2578</v>
      </c>
      <c r="C3257" s="16">
        <f t="shared" si="69"/>
        <v>1.2578</v>
      </c>
      <c r="H3257" s="6">
        <f t="shared" si="68"/>
        <v>1.2578</v>
      </c>
    </row>
    <row r="3258" spans="1:8" ht="15.75" thickBot="1">
      <c r="A3258" s="20">
        <v>41079</v>
      </c>
      <c r="B3258" s="19">
        <v>1.2692000000000001</v>
      </c>
      <c r="C3258" s="16">
        <f t="shared" si="69"/>
        <v>1.2692000000000001</v>
      </c>
      <c r="H3258" s="6">
        <f t="shared" si="68"/>
        <v>1.2692000000000001</v>
      </c>
    </row>
    <row r="3259" spans="1:8" ht="15.75" thickBot="1">
      <c r="A3259" s="22">
        <v>41080</v>
      </c>
      <c r="B3259" s="21">
        <v>1.2703</v>
      </c>
      <c r="C3259" s="16">
        <f t="shared" si="69"/>
        <v>1.2703</v>
      </c>
      <c r="H3259" s="6">
        <f t="shared" si="68"/>
        <v>1.2703</v>
      </c>
    </row>
    <row r="3260" spans="1:8" ht="15.75" thickBot="1">
      <c r="A3260" s="20">
        <v>41081</v>
      </c>
      <c r="B3260" s="19">
        <v>1.2585999999999999</v>
      </c>
      <c r="C3260" s="16">
        <f t="shared" si="69"/>
        <v>1.2585999999999999</v>
      </c>
      <c r="H3260" s="6">
        <f t="shared" si="68"/>
        <v>1.2585999999999999</v>
      </c>
    </row>
    <row r="3261" spans="1:8" ht="15.75" thickBot="1">
      <c r="A3261" s="22">
        <v>41082</v>
      </c>
      <c r="B3261" s="21">
        <v>1.2544999999999999</v>
      </c>
      <c r="C3261" s="16">
        <f t="shared" si="69"/>
        <v>1.2544999999999999</v>
      </c>
      <c r="H3261" s="6">
        <f t="shared" si="68"/>
        <v>1.2544999999999999</v>
      </c>
    </row>
    <row r="3262" spans="1:8" ht="15.75" thickBot="1">
      <c r="A3262" s="20">
        <v>41085</v>
      </c>
      <c r="B3262" s="19">
        <v>1.248</v>
      </c>
      <c r="C3262" s="16">
        <f t="shared" si="69"/>
        <v>1.248</v>
      </c>
      <c r="H3262" s="6">
        <f t="shared" si="68"/>
        <v>1.248</v>
      </c>
    </row>
    <row r="3263" spans="1:8" ht="15.75" thickBot="1">
      <c r="A3263" s="22">
        <v>41086</v>
      </c>
      <c r="B3263" s="21">
        <v>1.2471000000000001</v>
      </c>
      <c r="C3263" s="16">
        <f t="shared" si="69"/>
        <v>1.2471000000000001</v>
      </c>
      <c r="H3263" s="6">
        <f t="shared" si="68"/>
        <v>1.2471000000000001</v>
      </c>
    </row>
    <row r="3264" spans="1:8" ht="15.75" thickBot="1">
      <c r="A3264" s="20">
        <v>41087</v>
      </c>
      <c r="B3264" s="19">
        <v>1.2457</v>
      </c>
      <c r="C3264" s="16">
        <f t="shared" si="69"/>
        <v>1.2457</v>
      </c>
      <c r="H3264" s="6">
        <f t="shared" si="68"/>
        <v>1.2457</v>
      </c>
    </row>
    <row r="3265" spans="1:8" ht="15.75" thickBot="1">
      <c r="A3265" s="22">
        <v>41088</v>
      </c>
      <c r="B3265" s="21">
        <v>1.2433000000000001</v>
      </c>
      <c r="C3265" s="16">
        <f t="shared" si="69"/>
        <v>1.2433000000000001</v>
      </c>
      <c r="H3265" s="6">
        <f t="shared" ref="H3265:H3328" si="70">C3265</f>
        <v>1.2433000000000001</v>
      </c>
    </row>
    <row r="3266" spans="1:8" ht="15.75" thickBot="1">
      <c r="A3266" s="20">
        <v>41089</v>
      </c>
      <c r="B3266" s="19">
        <v>1.2667999999999999</v>
      </c>
      <c r="C3266" s="16">
        <f t="shared" si="69"/>
        <v>1.2667999999999999</v>
      </c>
      <c r="H3266" s="6">
        <f t="shared" si="70"/>
        <v>1.2667999999999999</v>
      </c>
    </row>
    <row r="3267" spans="1:8" ht="15.75" thickBot="1">
      <c r="A3267" s="22">
        <v>41092</v>
      </c>
      <c r="B3267" s="21">
        <v>1.2584</v>
      </c>
      <c r="C3267" s="16">
        <f t="shared" si="69"/>
        <v>1.2584</v>
      </c>
      <c r="H3267" s="6">
        <f t="shared" si="70"/>
        <v>1.2584</v>
      </c>
    </row>
    <row r="3268" spans="1:8" ht="15.75" thickBot="1">
      <c r="A3268" s="20">
        <v>41093</v>
      </c>
      <c r="B3268" s="19">
        <v>1.262</v>
      </c>
      <c r="C3268" s="16">
        <f t="shared" si="69"/>
        <v>1.262</v>
      </c>
      <c r="H3268" s="6">
        <f t="shared" si="70"/>
        <v>1.262</v>
      </c>
    </row>
    <row r="3269" spans="1:8" ht="15.75" thickBot="1">
      <c r="A3269" s="22">
        <v>41094</v>
      </c>
      <c r="B3269" s="21" t="s">
        <v>53</v>
      </c>
      <c r="C3269" s="16" t="str">
        <f t="shared" si="69"/>
        <v/>
      </c>
      <c r="H3269" s="6" t="str">
        <f t="shared" si="70"/>
        <v/>
      </c>
    </row>
    <row r="3270" spans="1:8" ht="15.75" thickBot="1">
      <c r="A3270" s="20">
        <v>41095</v>
      </c>
      <c r="B3270" s="19">
        <v>1.2383999999999999</v>
      </c>
      <c r="C3270" s="16">
        <f t="shared" si="69"/>
        <v>1.2383999999999999</v>
      </c>
      <c r="H3270" s="6">
        <f t="shared" si="70"/>
        <v>1.2383999999999999</v>
      </c>
    </row>
    <row r="3271" spans="1:8" ht="15.75" thickBot="1">
      <c r="A3271" s="22">
        <v>41096</v>
      </c>
      <c r="B3271" s="21">
        <v>1.2282999999999999</v>
      </c>
      <c r="C3271" s="16">
        <f t="shared" ref="C3271:C3334" si="71">IF(ISNUMBER(B3271),B3271,"")</f>
        <v>1.2282999999999999</v>
      </c>
      <c r="H3271" s="6">
        <f t="shared" si="70"/>
        <v>1.2282999999999999</v>
      </c>
    </row>
    <row r="3272" spans="1:8" ht="15.75" thickBot="1">
      <c r="A3272" s="20">
        <v>41099</v>
      </c>
      <c r="B3272" s="19">
        <v>1.2299</v>
      </c>
      <c r="C3272" s="16">
        <f t="shared" si="71"/>
        <v>1.2299</v>
      </c>
      <c r="H3272" s="6">
        <f t="shared" si="70"/>
        <v>1.2299</v>
      </c>
    </row>
    <row r="3273" spans="1:8" ht="15.75" thickBot="1">
      <c r="A3273" s="22">
        <v>41100</v>
      </c>
      <c r="B3273" s="21">
        <v>1.2255</v>
      </c>
      <c r="C3273" s="16">
        <f t="shared" si="71"/>
        <v>1.2255</v>
      </c>
      <c r="H3273" s="6">
        <f t="shared" si="70"/>
        <v>1.2255</v>
      </c>
    </row>
    <row r="3274" spans="1:8" ht="15.75" thickBot="1">
      <c r="A3274" s="20">
        <v>41101</v>
      </c>
      <c r="B3274" s="19">
        <v>1.2243999999999999</v>
      </c>
      <c r="C3274" s="16">
        <f t="shared" si="71"/>
        <v>1.2243999999999999</v>
      </c>
      <c r="H3274" s="6">
        <f t="shared" si="70"/>
        <v>1.2243999999999999</v>
      </c>
    </row>
    <row r="3275" spans="1:8" ht="15.75" thickBot="1">
      <c r="A3275" s="22">
        <v>41102</v>
      </c>
      <c r="B3275" s="21">
        <v>1.2199</v>
      </c>
      <c r="C3275" s="16">
        <f t="shared" si="71"/>
        <v>1.2199</v>
      </c>
      <c r="H3275" s="6">
        <f t="shared" si="70"/>
        <v>1.2199</v>
      </c>
    </row>
    <row r="3276" spans="1:8" ht="15.75" thickBot="1">
      <c r="A3276" s="20">
        <v>41103</v>
      </c>
      <c r="B3276" s="19">
        <v>1.2232000000000001</v>
      </c>
      <c r="C3276" s="16">
        <f t="shared" si="71"/>
        <v>1.2232000000000001</v>
      </c>
      <c r="H3276" s="6">
        <f t="shared" si="70"/>
        <v>1.2232000000000001</v>
      </c>
    </row>
    <row r="3277" spans="1:8" ht="15.75" thickBot="1">
      <c r="A3277" s="22">
        <v>41106</v>
      </c>
      <c r="B3277" s="21">
        <v>1.2266999999999999</v>
      </c>
      <c r="C3277" s="16">
        <f t="shared" si="71"/>
        <v>1.2266999999999999</v>
      </c>
      <c r="H3277" s="6">
        <f t="shared" si="70"/>
        <v>1.2266999999999999</v>
      </c>
    </row>
    <row r="3278" spans="1:8" ht="15.75" thickBot="1">
      <c r="A3278" s="20">
        <v>41107</v>
      </c>
      <c r="B3278" s="19">
        <v>1.2234</v>
      </c>
      <c r="C3278" s="16">
        <f t="shared" si="71"/>
        <v>1.2234</v>
      </c>
      <c r="H3278" s="6">
        <f t="shared" si="70"/>
        <v>1.2234</v>
      </c>
    </row>
    <row r="3279" spans="1:8" ht="15.75" thickBot="1">
      <c r="A3279" s="22">
        <v>41108</v>
      </c>
      <c r="B3279" s="21">
        <v>1.2261</v>
      </c>
      <c r="C3279" s="16">
        <f t="shared" si="71"/>
        <v>1.2261</v>
      </c>
      <c r="H3279" s="6">
        <f t="shared" si="70"/>
        <v>1.2261</v>
      </c>
    </row>
    <row r="3280" spans="1:8" ht="15.75" thickBot="1">
      <c r="A3280" s="20">
        <v>41109</v>
      </c>
      <c r="B3280" s="19">
        <v>1.2257</v>
      </c>
      <c r="C3280" s="16">
        <f t="shared" si="71"/>
        <v>1.2257</v>
      </c>
      <c r="H3280" s="6">
        <f t="shared" si="70"/>
        <v>1.2257</v>
      </c>
    </row>
    <row r="3281" spans="1:8" ht="15.75" thickBot="1">
      <c r="A3281" s="22">
        <v>41110</v>
      </c>
      <c r="B3281" s="21">
        <v>1.2176</v>
      </c>
      <c r="C3281" s="16">
        <f t="shared" si="71"/>
        <v>1.2176</v>
      </c>
      <c r="H3281" s="6">
        <f t="shared" si="70"/>
        <v>1.2176</v>
      </c>
    </row>
    <row r="3282" spans="1:8" ht="15.75" thickBot="1">
      <c r="A3282" s="20">
        <v>41113</v>
      </c>
      <c r="B3282" s="19">
        <v>1.2125999999999999</v>
      </c>
      <c r="C3282" s="16">
        <f t="shared" si="71"/>
        <v>1.2125999999999999</v>
      </c>
      <c r="H3282" s="6">
        <f t="shared" si="70"/>
        <v>1.2125999999999999</v>
      </c>
    </row>
    <row r="3283" spans="1:8" ht="15.75" thickBot="1">
      <c r="A3283" s="22">
        <v>41114</v>
      </c>
      <c r="B3283" s="21">
        <v>1.2061999999999999</v>
      </c>
      <c r="C3283" s="16">
        <f t="shared" si="71"/>
        <v>1.2061999999999999</v>
      </c>
      <c r="H3283" s="6">
        <f t="shared" si="70"/>
        <v>1.2061999999999999</v>
      </c>
    </row>
    <row r="3284" spans="1:8" ht="15.75" thickBot="1">
      <c r="A3284" s="20">
        <v>41115</v>
      </c>
      <c r="B3284" s="19">
        <v>1.2132000000000001</v>
      </c>
      <c r="C3284" s="16">
        <f t="shared" si="71"/>
        <v>1.2132000000000001</v>
      </c>
      <c r="H3284" s="6">
        <f t="shared" si="70"/>
        <v>1.2132000000000001</v>
      </c>
    </row>
    <row r="3285" spans="1:8" ht="15.75" thickBot="1">
      <c r="A3285" s="22">
        <v>41116</v>
      </c>
      <c r="B3285" s="21">
        <v>1.228</v>
      </c>
      <c r="C3285" s="16">
        <f t="shared" si="71"/>
        <v>1.228</v>
      </c>
      <c r="H3285" s="6">
        <f t="shared" si="70"/>
        <v>1.228</v>
      </c>
    </row>
    <row r="3286" spans="1:8" ht="15.75" thickBot="1">
      <c r="A3286" s="20">
        <v>41117</v>
      </c>
      <c r="B3286" s="19">
        <v>1.2370000000000001</v>
      </c>
      <c r="C3286" s="16">
        <f t="shared" si="71"/>
        <v>1.2370000000000001</v>
      </c>
      <c r="H3286" s="6">
        <f t="shared" si="70"/>
        <v>1.2370000000000001</v>
      </c>
    </row>
    <row r="3287" spans="1:8" ht="15.75" thickBot="1">
      <c r="A3287" s="22">
        <v>41120</v>
      </c>
      <c r="B3287" s="21">
        <v>1.2250000000000001</v>
      </c>
      <c r="C3287" s="16">
        <f t="shared" si="71"/>
        <v>1.2250000000000001</v>
      </c>
      <c r="H3287" s="6">
        <f t="shared" si="70"/>
        <v>1.2250000000000001</v>
      </c>
    </row>
    <row r="3288" spans="1:8" ht="15.75" thickBot="1">
      <c r="A3288" s="20">
        <v>41121</v>
      </c>
      <c r="B3288" s="19">
        <v>1.2315</v>
      </c>
      <c r="C3288" s="16">
        <f t="shared" si="71"/>
        <v>1.2315</v>
      </c>
      <c r="H3288" s="6">
        <f t="shared" si="70"/>
        <v>1.2315</v>
      </c>
    </row>
    <row r="3289" spans="1:8" ht="15.75" thickBot="1">
      <c r="A3289" s="22">
        <v>41122</v>
      </c>
      <c r="B3289" s="21">
        <v>1.2299</v>
      </c>
      <c r="C3289" s="16">
        <f t="shared" si="71"/>
        <v>1.2299</v>
      </c>
      <c r="H3289" s="6">
        <f t="shared" si="70"/>
        <v>1.2299</v>
      </c>
    </row>
    <row r="3290" spans="1:8" ht="15.75" thickBot="1">
      <c r="A3290" s="20">
        <v>41123</v>
      </c>
      <c r="B3290" s="19">
        <v>1.2149000000000001</v>
      </c>
      <c r="C3290" s="16">
        <f t="shared" si="71"/>
        <v>1.2149000000000001</v>
      </c>
      <c r="H3290" s="6">
        <f t="shared" si="70"/>
        <v>1.2149000000000001</v>
      </c>
    </row>
    <row r="3291" spans="1:8" ht="15.75" thickBot="1">
      <c r="A3291" s="22">
        <v>41124</v>
      </c>
      <c r="B3291" s="21">
        <v>1.2390000000000001</v>
      </c>
      <c r="C3291" s="16">
        <f t="shared" si="71"/>
        <v>1.2390000000000001</v>
      </c>
      <c r="H3291" s="6">
        <f t="shared" si="70"/>
        <v>1.2390000000000001</v>
      </c>
    </row>
    <row r="3292" spans="1:8" ht="15.75" thickBot="1">
      <c r="A3292" s="20">
        <v>41127</v>
      </c>
      <c r="B3292" s="19">
        <v>1.2422</v>
      </c>
      <c r="C3292" s="16">
        <f t="shared" si="71"/>
        <v>1.2422</v>
      </c>
      <c r="H3292" s="6">
        <f t="shared" si="70"/>
        <v>1.2422</v>
      </c>
    </row>
    <row r="3293" spans="1:8" ht="15.75" thickBot="1">
      <c r="A3293" s="22">
        <v>41128</v>
      </c>
      <c r="B3293" s="21">
        <v>1.2422</v>
      </c>
      <c r="C3293" s="16">
        <f t="shared" si="71"/>
        <v>1.2422</v>
      </c>
      <c r="H3293" s="6">
        <f t="shared" si="70"/>
        <v>1.2422</v>
      </c>
    </row>
    <row r="3294" spans="1:8" ht="15.75" thickBot="1">
      <c r="A3294" s="20">
        <v>41129</v>
      </c>
      <c r="B3294" s="19">
        <v>1.2363999999999999</v>
      </c>
      <c r="C3294" s="16">
        <f t="shared" si="71"/>
        <v>1.2363999999999999</v>
      </c>
      <c r="H3294" s="6">
        <f t="shared" si="70"/>
        <v>1.2363999999999999</v>
      </c>
    </row>
    <row r="3295" spans="1:8" ht="15.75" thickBot="1">
      <c r="A3295" s="22">
        <v>41130</v>
      </c>
      <c r="B3295" s="21">
        <v>1.2278</v>
      </c>
      <c r="C3295" s="16">
        <f t="shared" si="71"/>
        <v>1.2278</v>
      </c>
      <c r="H3295" s="6">
        <f t="shared" si="70"/>
        <v>1.2278</v>
      </c>
    </row>
    <row r="3296" spans="1:8" ht="15.75" thickBot="1">
      <c r="A3296" s="20">
        <v>41131</v>
      </c>
      <c r="B3296" s="19">
        <v>1.2298</v>
      </c>
      <c r="C3296" s="16">
        <f t="shared" si="71"/>
        <v>1.2298</v>
      </c>
      <c r="H3296" s="6">
        <f t="shared" si="70"/>
        <v>1.2298</v>
      </c>
    </row>
    <row r="3297" spans="1:8" ht="15.75" thickBot="1">
      <c r="A3297" s="22">
        <v>41134</v>
      </c>
      <c r="B3297" s="21">
        <v>1.2339</v>
      </c>
      <c r="C3297" s="16">
        <f t="shared" si="71"/>
        <v>1.2339</v>
      </c>
      <c r="H3297" s="6">
        <f t="shared" si="70"/>
        <v>1.2339</v>
      </c>
    </row>
    <row r="3298" spans="1:8" ht="15.75" thickBot="1">
      <c r="A3298" s="20">
        <v>41135</v>
      </c>
      <c r="B3298" s="19">
        <v>1.2329000000000001</v>
      </c>
      <c r="C3298" s="16">
        <f t="shared" si="71"/>
        <v>1.2329000000000001</v>
      </c>
      <c r="H3298" s="6">
        <f t="shared" si="70"/>
        <v>1.2329000000000001</v>
      </c>
    </row>
    <row r="3299" spans="1:8" ht="15.75" thickBot="1">
      <c r="A3299" s="22">
        <v>41136</v>
      </c>
      <c r="B3299" s="21">
        <v>1.2287999999999999</v>
      </c>
      <c r="C3299" s="16">
        <f t="shared" si="71"/>
        <v>1.2287999999999999</v>
      </c>
      <c r="H3299" s="6">
        <f t="shared" si="70"/>
        <v>1.2287999999999999</v>
      </c>
    </row>
    <row r="3300" spans="1:8" ht="15.75" thickBot="1">
      <c r="A3300" s="20">
        <v>41137</v>
      </c>
      <c r="B3300" s="19">
        <v>1.2356</v>
      </c>
      <c r="C3300" s="16">
        <f t="shared" si="71"/>
        <v>1.2356</v>
      </c>
      <c r="H3300" s="6">
        <f t="shared" si="70"/>
        <v>1.2356</v>
      </c>
    </row>
    <row r="3301" spans="1:8" ht="15.75" thickBot="1">
      <c r="A3301" s="22">
        <v>41138</v>
      </c>
      <c r="B3301" s="21">
        <v>1.2315</v>
      </c>
      <c r="C3301" s="16">
        <f t="shared" si="71"/>
        <v>1.2315</v>
      </c>
      <c r="H3301" s="6">
        <f t="shared" si="70"/>
        <v>1.2315</v>
      </c>
    </row>
    <row r="3302" spans="1:8" ht="15.75" thickBot="1">
      <c r="A3302" s="20">
        <v>41141</v>
      </c>
      <c r="B3302" s="19">
        <v>1.2343</v>
      </c>
      <c r="C3302" s="16">
        <f t="shared" si="71"/>
        <v>1.2343</v>
      </c>
      <c r="H3302" s="6">
        <f t="shared" si="70"/>
        <v>1.2343</v>
      </c>
    </row>
    <row r="3303" spans="1:8" ht="15.75" thickBot="1">
      <c r="A3303" s="22">
        <v>41142</v>
      </c>
      <c r="B3303" s="21">
        <v>1.2472000000000001</v>
      </c>
      <c r="C3303" s="16">
        <f t="shared" si="71"/>
        <v>1.2472000000000001</v>
      </c>
      <c r="H3303" s="6">
        <f t="shared" si="70"/>
        <v>1.2472000000000001</v>
      </c>
    </row>
    <row r="3304" spans="1:8" ht="15.75" thickBot="1">
      <c r="A3304" s="20">
        <v>41143</v>
      </c>
      <c r="B3304" s="19">
        <v>1.2472000000000001</v>
      </c>
      <c r="C3304" s="16">
        <f t="shared" si="71"/>
        <v>1.2472000000000001</v>
      </c>
      <c r="H3304" s="6">
        <f t="shared" si="70"/>
        <v>1.2472000000000001</v>
      </c>
    </row>
    <row r="3305" spans="1:8" ht="15.75" thickBot="1">
      <c r="A3305" s="22">
        <v>41144</v>
      </c>
      <c r="B3305" s="21">
        <v>1.2583</v>
      </c>
      <c r="C3305" s="16">
        <f t="shared" si="71"/>
        <v>1.2583</v>
      </c>
      <c r="H3305" s="6">
        <f t="shared" si="70"/>
        <v>1.2583</v>
      </c>
    </row>
    <row r="3306" spans="1:8" ht="15.75" thickBot="1">
      <c r="A3306" s="20">
        <v>41145</v>
      </c>
      <c r="B3306" s="19">
        <v>1.2533000000000001</v>
      </c>
      <c r="C3306" s="16">
        <f t="shared" si="71"/>
        <v>1.2533000000000001</v>
      </c>
      <c r="H3306" s="6">
        <f t="shared" si="70"/>
        <v>1.2533000000000001</v>
      </c>
    </row>
    <row r="3307" spans="1:8" ht="15.75" thickBot="1">
      <c r="A3307" s="22">
        <v>41148</v>
      </c>
      <c r="B3307" s="21">
        <v>1.2514000000000001</v>
      </c>
      <c r="C3307" s="16">
        <f t="shared" si="71"/>
        <v>1.2514000000000001</v>
      </c>
      <c r="H3307" s="6">
        <f t="shared" si="70"/>
        <v>1.2514000000000001</v>
      </c>
    </row>
    <row r="3308" spans="1:8" ht="15.75" thickBot="1">
      <c r="A3308" s="20">
        <v>41149</v>
      </c>
      <c r="B3308" s="19">
        <v>1.2564</v>
      </c>
      <c r="C3308" s="16">
        <f t="shared" si="71"/>
        <v>1.2564</v>
      </c>
      <c r="H3308" s="6">
        <f t="shared" si="70"/>
        <v>1.2564</v>
      </c>
    </row>
    <row r="3309" spans="1:8" ht="15.75" thickBot="1">
      <c r="A3309" s="22">
        <v>41150</v>
      </c>
      <c r="B3309" s="21">
        <v>1.2538</v>
      </c>
      <c r="C3309" s="16">
        <f t="shared" si="71"/>
        <v>1.2538</v>
      </c>
      <c r="H3309" s="6">
        <f t="shared" si="70"/>
        <v>1.2538</v>
      </c>
    </row>
    <row r="3310" spans="1:8" ht="15.75" thickBot="1">
      <c r="A3310" s="20">
        <v>41151</v>
      </c>
      <c r="B3310" s="19">
        <v>1.2497</v>
      </c>
      <c r="C3310" s="16">
        <f t="shared" si="71"/>
        <v>1.2497</v>
      </c>
      <c r="H3310" s="6">
        <f t="shared" si="70"/>
        <v>1.2497</v>
      </c>
    </row>
    <row r="3311" spans="1:8" ht="15.75" thickBot="1">
      <c r="A3311" s="22">
        <v>41152</v>
      </c>
      <c r="B3311" s="21">
        <v>1.2578</v>
      </c>
      <c r="C3311" s="16">
        <f t="shared" si="71"/>
        <v>1.2578</v>
      </c>
      <c r="H3311" s="6">
        <f t="shared" si="70"/>
        <v>1.2578</v>
      </c>
    </row>
    <row r="3312" spans="1:8" ht="15.75" thickBot="1">
      <c r="A3312" s="20">
        <v>41155</v>
      </c>
      <c r="B3312" s="19" t="s">
        <v>53</v>
      </c>
      <c r="C3312" s="16" t="str">
        <f t="shared" si="71"/>
        <v/>
      </c>
      <c r="H3312" s="6" t="str">
        <f t="shared" si="70"/>
        <v/>
      </c>
    </row>
    <row r="3313" spans="1:8" ht="15.75" thickBot="1">
      <c r="A3313" s="22">
        <v>41156</v>
      </c>
      <c r="B3313" s="21">
        <v>1.2565999999999999</v>
      </c>
      <c r="C3313" s="16">
        <f t="shared" si="71"/>
        <v>1.2565999999999999</v>
      </c>
      <c r="H3313" s="6">
        <f t="shared" si="70"/>
        <v>1.2565999999999999</v>
      </c>
    </row>
    <row r="3314" spans="1:8" ht="15.75" thickBot="1">
      <c r="A3314" s="20">
        <v>41157</v>
      </c>
      <c r="B3314" s="19">
        <v>1.2603</v>
      </c>
      <c r="C3314" s="16">
        <f t="shared" si="71"/>
        <v>1.2603</v>
      </c>
      <c r="H3314" s="6">
        <f t="shared" si="70"/>
        <v>1.2603</v>
      </c>
    </row>
    <row r="3315" spans="1:8" ht="15.75" thickBot="1">
      <c r="A3315" s="22">
        <v>41158</v>
      </c>
      <c r="B3315" s="21">
        <v>1.2625999999999999</v>
      </c>
      <c r="C3315" s="16">
        <f t="shared" si="71"/>
        <v>1.2625999999999999</v>
      </c>
      <c r="H3315" s="6">
        <f t="shared" si="70"/>
        <v>1.2625999999999999</v>
      </c>
    </row>
    <row r="3316" spans="1:8" ht="15.75" thickBot="1">
      <c r="A3316" s="20">
        <v>41159</v>
      </c>
      <c r="B3316" s="19">
        <v>1.2796000000000001</v>
      </c>
      <c r="C3316" s="16">
        <f t="shared" si="71"/>
        <v>1.2796000000000001</v>
      </c>
      <c r="H3316" s="6">
        <f t="shared" si="70"/>
        <v>1.2796000000000001</v>
      </c>
    </row>
    <row r="3317" spans="1:8" ht="15.75" thickBot="1">
      <c r="A3317" s="22">
        <v>41162</v>
      </c>
      <c r="B3317" s="21">
        <v>1.2795000000000001</v>
      </c>
      <c r="C3317" s="16">
        <f t="shared" si="71"/>
        <v>1.2795000000000001</v>
      </c>
      <c r="H3317" s="6">
        <f t="shared" si="70"/>
        <v>1.2795000000000001</v>
      </c>
    </row>
    <row r="3318" spans="1:8" ht="15.75" thickBot="1">
      <c r="A3318" s="20">
        <v>41163</v>
      </c>
      <c r="B3318" s="19">
        <v>1.2858000000000001</v>
      </c>
      <c r="C3318" s="16">
        <f t="shared" si="71"/>
        <v>1.2858000000000001</v>
      </c>
      <c r="H3318" s="6">
        <f t="shared" si="70"/>
        <v>1.2858000000000001</v>
      </c>
    </row>
    <row r="3319" spans="1:8" ht="15.75" thickBot="1">
      <c r="A3319" s="22">
        <v>41164</v>
      </c>
      <c r="B3319" s="21">
        <v>1.2894000000000001</v>
      </c>
      <c r="C3319" s="16">
        <f t="shared" si="71"/>
        <v>1.2894000000000001</v>
      </c>
      <c r="H3319" s="6">
        <f t="shared" si="70"/>
        <v>1.2894000000000001</v>
      </c>
    </row>
    <row r="3320" spans="1:8" ht="15.75" thickBot="1">
      <c r="A3320" s="20">
        <v>41165</v>
      </c>
      <c r="B3320" s="19">
        <v>1.2911999999999999</v>
      </c>
      <c r="C3320" s="16">
        <f t="shared" si="71"/>
        <v>1.2911999999999999</v>
      </c>
      <c r="H3320" s="6">
        <f t="shared" si="70"/>
        <v>1.2911999999999999</v>
      </c>
    </row>
    <row r="3321" spans="1:8" ht="15.75" thickBot="1">
      <c r="A3321" s="22">
        <v>41166</v>
      </c>
      <c r="B3321" s="21">
        <v>1.3142</v>
      </c>
      <c r="C3321" s="16">
        <f t="shared" si="71"/>
        <v>1.3142</v>
      </c>
      <c r="H3321" s="6">
        <f t="shared" si="70"/>
        <v>1.3142</v>
      </c>
    </row>
    <row r="3322" spans="1:8" ht="15.75" thickBot="1">
      <c r="A3322" s="20">
        <v>41169</v>
      </c>
      <c r="B3322" s="19">
        <v>1.3125</v>
      </c>
      <c r="C3322" s="16">
        <f t="shared" si="71"/>
        <v>1.3125</v>
      </c>
      <c r="H3322" s="6">
        <f t="shared" si="70"/>
        <v>1.3125</v>
      </c>
    </row>
    <row r="3323" spans="1:8" ht="15.75" thickBot="1">
      <c r="A3323" s="22">
        <v>41170</v>
      </c>
      <c r="B3323" s="21">
        <v>1.3050999999999999</v>
      </c>
      <c r="C3323" s="16">
        <f t="shared" si="71"/>
        <v>1.3050999999999999</v>
      </c>
      <c r="H3323" s="6">
        <f t="shared" si="70"/>
        <v>1.3050999999999999</v>
      </c>
    </row>
    <row r="3324" spans="1:8" ht="15.75" thickBot="1">
      <c r="A3324" s="20">
        <v>41171</v>
      </c>
      <c r="B3324" s="19">
        <v>1.3065</v>
      </c>
      <c r="C3324" s="16">
        <f t="shared" si="71"/>
        <v>1.3065</v>
      </c>
      <c r="H3324" s="6">
        <f t="shared" si="70"/>
        <v>1.3065</v>
      </c>
    </row>
    <row r="3325" spans="1:8" ht="15.75" thickBot="1">
      <c r="A3325" s="22">
        <v>41172</v>
      </c>
      <c r="B3325" s="21">
        <v>1.2948</v>
      </c>
      <c r="C3325" s="16">
        <f t="shared" si="71"/>
        <v>1.2948</v>
      </c>
      <c r="H3325" s="6">
        <f t="shared" si="70"/>
        <v>1.2948</v>
      </c>
    </row>
    <row r="3326" spans="1:8" ht="15.75" thickBot="1">
      <c r="A3326" s="20">
        <v>41173</v>
      </c>
      <c r="B3326" s="19">
        <v>1.2989999999999999</v>
      </c>
      <c r="C3326" s="16">
        <f t="shared" si="71"/>
        <v>1.2989999999999999</v>
      </c>
      <c r="H3326" s="6">
        <f t="shared" si="70"/>
        <v>1.2989999999999999</v>
      </c>
    </row>
    <row r="3327" spans="1:8" ht="15.75" thickBot="1">
      <c r="A3327" s="22">
        <v>41176</v>
      </c>
      <c r="B3327" s="21">
        <v>1.2908999999999999</v>
      </c>
      <c r="C3327" s="16">
        <f t="shared" si="71"/>
        <v>1.2908999999999999</v>
      </c>
      <c r="H3327" s="6">
        <f t="shared" si="70"/>
        <v>1.2908999999999999</v>
      </c>
    </row>
    <row r="3328" spans="1:8" ht="15.75" thickBot="1">
      <c r="A3328" s="20">
        <v>41177</v>
      </c>
      <c r="B3328" s="19">
        <v>1.2945</v>
      </c>
      <c r="C3328" s="16">
        <f t="shared" si="71"/>
        <v>1.2945</v>
      </c>
      <c r="H3328" s="6">
        <f t="shared" si="70"/>
        <v>1.2945</v>
      </c>
    </row>
    <row r="3329" spans="1:8" ht="15.75" thickBot="1">
      <c r="A3329" s="22">
        <v>41178</v>
      </c>
      <c r="B3329" s="21">
        <v>1.2851999999999999</v>
      </c>
      <c r="C3329" s="16">
        <f t="shared" si="71"/>
        <v>1.2851999999999999</v>
      </c>
      <c r="H3329" s="6">
        <f t="shared" ref="H3329:H3397" si="72">C3329</f>
        <v>1.2851999999999999</v>
      </c>
    </row>
    <row r="3330" spans="1:8" ht="15.75" thickBot="1">
      <c r="A3330" s="20">
        <v>41179</v>
      </c>
      <c r="B3330" s="19">
        <v>1.2874000000000001</v>
      </c>
      <c r="C3330" s="16">
        <f t="shared" si="71"/>
        <v>1.2874000000000001</v>
      </c>
      <c r="H3330" s="6">
        <f t="shared" si="72"/>
        <v>1.2874000000000001</v>
      </c>
    </row>
    <row r="3331" spans="1:8" ht="15.75" thickBot="1">
      <c r="A3331" s="22">
        <v>41180</v>
      </c>
      <c r="B3331" s="21">
        <v>1.2856000000000001</v>
      </c>
      <c r="C3331" s="16">
        <f t="shared" si="71"/>
        <v>1.2856000000000001</v>
      </c>
      <c r="H3331" s="6">
        <f t="shared" si="72"/>
        <v>1.2856000000000001</v>
      </c>
    </row>
    <row r="3332" spans="1:8" ht="15.75" thickBot="1">
      <c r="A3332" s="23" t="s">
        <v>144</v>
      </c>
      <c r="B3332" s="19">
        <v>1.29</v>
      </c>
      <c r="C3332" s="16">
        <f t="shared" si="71"/>
        <v>1.29</v>
      </c>
      <c r="H3332" s="6">
        <f t="shared" si="72"/>
        <v>1.29</v>
      </c>
    </row>
    <row r="3333" spans="1:8" ht="15.75" thickBot="1">
      <c r="A3333" s="24" t="s">
        <v>143</v>
      </c>
      <c r="B3333" s="21">
        <v>1.2950999999999999</v>
      </c>
      <c r="C3333" s="16">
        <f t="shared" si="71"/>
        <v>1.2950999999999999</v>
      </c>
      <c r="H3333" s="6">
        <f t="shared" si="72"/>
        <v>1.2950999999999999</v>
      </c>
    </row>
    <row r="3334" spans="1:8" ht="15.75" thickBot="1">
      <c r="A3334" s="23" t="s">
        <v>142</v>
      </c>
      <c r="B3334" s="19">
        <v>1.2908999999999999</v>
      </c>
      <c r="C3334" s="16">
        <f t="shared" si="71"/>
        <v>1.2908999999999999</v>
      </c>
      <c r="H3334" s="6">
        <f t="shared" si="72"/>
        <v>1.2908999999999999</v>
      </c>
    </row>
    <row r="3335" spans="1:8" ht="15.75" thickBot="1">
      <c r="A3335" s="24" t="s">
        <v>141</v>
      </c>
      <c r="B3335" s="21">
        <v>1.3001</v>
      </c>
      <c r="C3335" s="16">
        <f t="shared" ref="C3335:C3398" si="73">IF(ISNUMBER(B3335),B3335,"")</f>
        <v>1.3001</v>
      </c>
      <c r="H3335" s="6">
        <f t="shared" si="72"/>
        <v>1.3001</v>
      </c>
    </row>
    <row r="3336" spans="1:8" ht="15.75" thickBot="1">
      <c r="A3336" s="23" t="s">
        <v>140</v>
      </c>
      <c r="B3336" s="19">
        <v>1.3059000000000001</v>
      </c>
      <c r="C3336" s="16">
        <f t="shared" si="73"/>
        <v>1.3059000000000001</v>
      </c>
      <c r="H3336" s="6">
        <f t="shared" si="72"/>
        <v>1.3059000000000001</v>
      </c>
    </row>
    <row r="3337" spans="1:8" ht="15.75" thickBot="1">
      <c r="A3337" s="24" t="s">
        <v>139</v>
      </c>
      <c r="B3337" s="21" t="s">
        <v>53</v>
      </c>
      <c r="C3337" s="16" t="str">
        <f t="shared" si="73"/>
        <v/>
      </c>
      <c r="H3337" s="6" t="str">
        <f t="shared" si="72"/>
        <v/>
      </c>
    </row>
    <row r="3338" spans="1:8" ht="15.75" thickBot="1">
      <c r="A3338" s="23" t="s">
        <v>138</v>
      </c>
      <c r="B3338" s="19">
        <v>1.2876000000000001</v>
      </c>
      <c r="C3338" s="16">
        <f t="shared" si="73"/>
        <v>1.2876000000000001</v>
      </c>
      <c r="H3338" s="6">
        <f t="shared" si="72"/>
        <v>1.2876000000000001</v>
      </c>
    </row>
    <row r="3339" spans="1:8" ht="15.75" thickBot="1">
      <c r="A3339" s="24" t="s">
        <v>137</v>
      </c>
      <c r="B3339" s="21">
        <v>1.2887999999999999</v>
      </c>
      <c r="C3339" s="16">
        <f t="shared" si="73"/>
        <v>1.2887999999999999</v>
      </c>
      <c r="H3339" s="6">
        <f t="shared" si="72"/>
        <v>1.2887999999999999</v>
      </c>
    </row>
    <row r="3340" spans="1:8" ht="15.75" thickBot="1">
      <c r="A3340" s="23" t="s">
        <v>136</v>
      </c>
      <c r="B3340" s="19">
        <v>1.2927999999999999</v>
      </c>
      <c r="C3340" s="16">
        <f t="shared" si="73"/>
        <v>1.2927999999999999</v>
      </c>
      <c r="H3340" s="6">
        <f t="shared" si="72"/>
        <v>1.2927999999999999</v>
      </c>
    </row>
    <row r="3341" spans="1:8" ht="15.75" thickBot="1">
      <c r="A3341" s="24" t="s">
        <v>135</v>
      </c>
      <c r="B3341" s="21">
        <v>1.2946</v>
      </c>
      <c r="C3341" s="16">
        <f t="shared" si="73"/>
        <v>1.2946</v>
      </c>
      <c r="H3341" s="6">
        <f t="shared" si="72"/>
        <v>1.2946</v>
      </c>
    </row>
    <row r="3342" spans="1:8" ht="15.75" thickBot="1">
      <c r="A3342" s="23" t="s">
        <v>134</v>
      </c>
      <c r="B3342" s="19">
        <v>1.2949999999999999</v>
      </c>
      <c r="C3342" s="16">
        <f t="shared" si="73"/>
        <v>1.2949999999999999</v>
      </c>
      <c r="H3342" s="6">
        <f t="shared" si="72"/>
        <v>1.2949999999999999</v>
      </c>
    </row>
    <row r="3343" spans="1:8" ht="15.75" thickBot="1">
      <c r="A3343" s="24" t="s">
        <v>133</v>
      </c>
      <c r="B3343" s="21">
        <v>1.3036000000000001</v>
      </c>
      <c r="C3343" s="16">
        <f t="shared" si="73"/>
        <v>1.3036000000000001</v>
      </c>
      <c r="H3343" s="6">
        <f t="shared" si="72"/>
        <v>1.3036000000000001</v>
      </c>
    </row>
    <row r="3344" spans="1:8" ht="15.75" thickBot="1">
      <c r="A3344" s="23" t="s">
        <v>132</v>
      </c>
      <c r="B3344" s="19">
        <v>1.3132999999999999</v>
      </c>
      <c r="C3344" s="16">
        <f t="shared" si="73"/>
        <v>1.3132999999999999</v>
      </c>
      <c r="H3344" s="6">
        <f t="shared" si="72"/>
        <v>1.3132999999999999</v>
      </c>
    </row>
    <row r="3345" spans="1:8" ht="15.75" thickBot="1">
      <c r="A3345" s="24" t="s">
        <v>131</v>
      </c>
      <c r="B3345" s="21">
        <v>1.3106</v>
      </c>
      <c r="C3345" s="16">
        <f t="shared" si="73"/>
        <v>1.3106</v>
      </c>
      <c r="H3345" s="6">
        <f t="shared" si="72"/>
        <v>1.3106</v>
      </c>
    </row>
    <row r="3346" spans="1:8" ht="15.75" thickBot="1">
      <c r="A3346" s="23" t="s">
        <v>130</v>
      </c>
      <c r="B3346" s="19">
        <v>1.3022</v>
      </c>
      <c r="C3346" s="16">
        <f t="shared" si="73"/>
        <v>1.3022</v>
      </c>
      <c r="H3346" s="6">
        <f t="shared" si="72"/>
        <v>1.3022</v>
      </c>
    </row>
    <row r="3347" spans="1:8" ht="15.75" thickBot="1">
      <c r="A3347" s="24" t="s">
        <v>129</v>
      </c>
      <c r="B3347" s="21">
        <v>1.3063</v>
      </c>
      <c r="C3347" s="16">
        <f t="shared" si="73"/>
        <v>1.3063</v>
      </c>
      <c r="H3347" s="6">
        <f t="shared" si="72"/>
        <v>1.3063</v>
      </c>
    </row>
    <row r="3348" spans="1:8" ht="15.75" thickBot="1">
      <c r="A3348" s="23" t="s">
        <v>128</v>
      </c>
      <c r="B3348" s="19">
        <v>1.2970999999999999</v>
      </c>
      <c r="C3348" s="16">
        <f t="shared" si="73"/>
        <v>1.2970999999999999</v>
      </c>
      <c r="H3348" s="6">
        <f t="shared" si="72"/>
        <v>1.2970999999999999</v>
      </c>
    </row>
    <row r="3349" spans="1:8" ht="15.75" thickBot="1">
      <c r="A3349" s="24" t="s">
        <v>127</v>
      </c>
      <c r="B3349" s="21">
        <v>1.2946</v>
      </c>
      <c r="C3349" s="16">
        <f t="shared" si="73"/>
        <v>1.2946</v>
      </c>
      <c r="H3349" s="6">
        <f t="shared" si="72"/>
        <v>1.2946</v>
      </c>
    </row>
    <row r="3350" spans="1:8" ht="15.75" thickBot="1">
      <c r="A3350" s="23" t="s">
        <v>126</v>
      </c>
      <c r="B3350" s="19">
        <v>1.2958000000000001</v>
      </c>
      <c r="C3350" s="16">
        <f t="shared" si="73"/>
        <v>1.2958000000000001</v>
      </c>
      <c r="H3350" s="6">
        <f t="shared" si="72"/>
        <v>1.2958000000000001</v>
      </c>
    </row>
    <row r="3351" spans="1:8" ht="15.75" thickBot="1">
      <c r="A3351" s="24" t="s">
        <v>125</v>
      </c>
      <c r="B3351" s="21">
        <v>1.2938000000000001</v>
      </c>
      <c r="C3351" s="16">
        <f t="shared" si="73"/>
        <v>1.2938000000000001</v>
      </c>
      <c r="H3351" s="6">
        <f t="shared" si="72"/>
        <v>1.2938000000000001</v>
      </c>
    </row>
    <row r="3352" spans="1:8" ht="15.75" thickBot="1">
      <c r="A3352" s="23" t="s">
        <v>124</v>
      </c>
      <c r="B3352" s="19">
        <v>1.2906</v>
      </c>
      <c r="C3352" s="16">
        <f t="shared" si="73"/>
        <v>1.2906</v>
      </c>
      <c r="H3352" s="6">
        <f t="shared" si="72"/>
        <v>1.2906</v>
      </c>
    </row>
    <row r="3353" spans="1:8" ht="15.75" thickBot="1">
      <c r="A3353" s="24" t="s">
        <v>123</v>
      </c>
      <c r="B3353" s="21">
        <v>1.2979000000000001</v>
      </c>
      <c r="C3353" s="16">
        <f t="shared" si="73"/>
        <v>1.2979000000000001</v>
      </c>
      <c r="H3353" s="6">
        <f t="shared" si="72"/>
        <v>1.2979000000000001</v>
      </c>
    </row>
    <row r="3354" spans="1:8" ht="15.75" thickBot="1">
      <c r="A3354" s="23" t="s">
        <v>122</v>
      </c>
      <c r="B3354" s="19">
        <v>1.2958000000000001</v>
      </c>
      <c r="C3354" s="16">
        <f t="shared" si="73"/>
        <v>1.2958000000000001</v>
      </c>
      <c r="H3354" s="6">
        <f t="shared" si="72"/>
        <v>1.2958000000000001</v>
      </c>
    </row>
    <row r="3355" spans="1:8" ht="15.75" thickBot="1">
      <c r="A3355" s="22">
        <v>41214</v>
      </c>
      <c r="B3355" s="21">
        <v>1.2937000000000001</v>
      </c>
      <c r="C3355" s="16">
        <f t="shared" si="73"/>
        <v>1.2937000000000001</v>
      </c>
      <c r="H3355" s="6">
        <f t="shared" si="72"/>
        <v>1.2937000000000001</v>
      </c>
    </row>
    <row r="3356" spans="1:8" ht="15.75" thickBot="1">
      <c r="A3356" s="20">
        <v>41215</v>
      </c>
      <c r="B3356" s="19">
        <v>1.2847999999999999</v>
      </c>
      <c r="C3356" s="16">
        <f t="shared" si="73"/>
        <v>1.2847999999999999</v>
      </c>
      <c r="H3356" s="6">
        <f t="shared" si="72"/>
        <v>1.2847999999999999</v>
      </c>
    </row>
    <row r="3357" spans="1:8" ht="15.75" thickBot="1">
      <c r="A3357" s="22">
        <v>41218</v>
      </c>
      <c r="B3357" s="21">
        <v>1.2789999999999999</v>
      </c>
      <c r="C3357" s="16">
        <f t="shared" si="73"/>
        <v>1.2789999999999999</v>
      </c>
      <c r="H3357" s="6">
        <f t="shared" si="72"/>
        <v>1.2789999999999999</v>
      </c>
    </row>
    <row r="3358" spans="1:8" ht="15.75" thickBot="1">
      <c r="A3358" s="20">
        <v>41219</v>
      </c>
      <c r="B3358" s="19">
        <v>1.2818000000000001</v>
      </c>
      <c r="C3358" s="16">
        <f t="shared" si="73"/>
        <v>1.2818000000000001</v>
      </c>
      <c r="H3358" s="6">
        <f t="shared" si="72"/>
        <v>1.2818000000000001</v>
      </c>
    </row>
    <row r="3359" spans="1:8" ht="15.75" thickBot="1">
      <c r="A3359" s="22">
        <v>41220</v>
      </c>
      <c r="B3359" s="21">
        <v>1.2759</v>
      </c>
      <c r="C3359" s="16">
        <f t="shared" si="73"/>
        <v>1.2759</v>
      </c>
      <c r="H3359" s="6">
        <f t="shared" si="72"/>
        <v>1.2759</v>
      </c>
    </row>
    <row r="3360" spans="1:8" ht="15.75" thickBot="1">
      <c r="A3360" s="20">
        <v>41221</v>
      </c>
      <c r="B3360" s="19">
        <v>1.274</v>
      </c>
      <c r="C3360" s="16">
        <f t="shared" si="73"/>
        <v>1.274</v>
      </c>
      <c r="H3360" s="6">
        <f t="shared" si="72"/>
        <v>1.274</v>
      </c>
    </row>
    <row r="3361" spans="1:8" ht="15.75" thickBot="1">
      <c r="A3361" s="22">
        <v>41222</v>
      </c>
      <c r="B3361" s="21">
        <v>1.2715000000000001</v>
      </c>
      <c r="C3361" s="16">
        <f t="shared" si="73"/>
        <v>1.2715000000000001</v>
      </c>
      <c r="H3361" s="6">
        <f t="shared" si="72"/>
        <v>1.2715000000000001</v>
      </c>
    </row>
    <row r="3362" spans="1:8" ht="15.75" thickBot="1">
      <c r="A3362" s="20">
        <v>41225</v>
      </c>
      <c r="B3362" s="19" t="s">
        <v>53</v>
      </c>
      <c r="C3362" s="16" t="str">
        <f t="shared" si="73"/>
        <v/>
      </c>
      <c r="H3362" s="6" t="str">
        <f t="shared" si="72"/>
        <v/>
      </c>
    </row>
    <row r="3363" spans="1:8" ht="15.75" thickBot="1">
      <c r="A3363" s="22">
        <v>41226</v>
      </c>
      <c r="B3363" s="21">
        <v>1.2716000000000001</v>
      </c>
      <c r="C3363" s="16">
        <f t="shared" si="73"/>
        <v>1.2716000000000001</v>
      </c>
      <c r="H3363" s="6">
        <f t="shared" si="72"/>
        <v>1.2716000000000001</v>
      </c>
    </row>
    <row r="3364" spans="1:8" ht="15.75" thickBot="1">
      <c r="A3364" s="20">
        <v>41227</v>
      </c>
      <c r="B3364" s="19">
        <v>1.274</v>
      </c>
      <c r="C3364" s="16">
        <f t="shared" si="73"/>
        <v>1.274</v>
      </c>
      <c r="H3364" s="6">
        <f t="shared" si="72"/>
        <v>1.274</v>
      </c>
    </row>
    <row r="3365" spans="1:8" ht="15.75" thickBot="1">
      <c r="A3365" s="22">
        <v>41228</v>
      </c>
      <c r="B3365" s="21">
        <v>1.2783</v>
      </c>
      <c r="C3365" s="16">
        <f t="shared" si="73"/>
        <v>1.2783</v>
      </c>
      <c r="H3365" s="6">
        <f t="shared" si="72"/>
        <v>1.2783</v>
      </c>
    </row>
    <row r="3366" spans="1:8" ht="15.75" thickBot="1">
      <c r="A3366" s="20">
        <v>41229</v>
      </c>
      <c r="B3366" s="19">
        <v>1.2715000000000001</v>
      </c>
      <c r="C3366" s="16">
        <f t="shared" si="73"/>
        <v>1.2715000000000001</v>
      </c>
      <c r="H3366" s="6">
        <f t="shared" si="72"/>
        <v>1.2715000000000001</v>
      </c>
    </row>
    <row r="3367" spans="1:8" ht="15.75" thickBot="1">
      <c r="A3367" s="22">
        <v>41232</v>
      </c>
      <c r="B3367" s="21">
        <v>1.2806</v>
      </c>
      <c r="C3367" s="16">
        <f t="shared" si="73"/>
        <v>1.2806</v>
      </c>
      <c r="H3367" s="6">
        <f t="shared" si="72"/>
        <v>1.2806</v>
      </c>
    </row>
    <row r="3368" spans="1:8" ht="15.75" thickBot="1">
      <c r="A3368" s="20">
        <v>41233</v>
      </c>
      <c r="B3368" s="19">
        <v>1.2814000000000001</v>
      </c>
      <c r="C3368" s="16">
        <f t="shared" si="73"/>
        <v>1.2814000000000001</v>
      </c>
      <c r="H3368" s="6">
        <f t="shared" si="72"/>
        <v>1.2814000000000001</v>
      </c>
    </row>
    <row r="3369" spans="1:8" ht="15.75" thickBot="1">
      <c r="A3369" s="22">
        <v>41234</v>
      </c>
      <c r="B3369" s="21">
        <v>1.2816000000000001</v>
      </c>
      <c r="C3369" s="16">
        <f t="shared" si="73"/>
        <v>1.2816000000000001</v>
      </c>
      <c r="H3369" s="6">
        <f t="shared" si="72"/>
        <v>1.2816000000000001</v>
      </c>
    </row>
    <row r="3370" spans="1:8" ht="15.75" thickBot="1">
      <c r="A3370" s="20">
        <v>41235</v>
      </c>
      <c r="B3370" s="19" t="s">
        <v>53</v>
      </c>
      <c r="C3370" s="16" t="str">
        <f t="shared" si="73"/>
        <v/>
      </c>
      <c r="H3370" s="6" t="str">
        <f t="shared" si="72"/>
        <v/>
      </c>
    </row>
    <row r="3371" spans="1:8" ht="15.75" thickBot="1">
      <c r="A3371" s="22">
        <v>41236</v>
      </c>
      <c r="B3371" s="21">
        <v>1.2959000000000001</v>
      </c>
      <c r="C3371" s="16">
        <f t="shared" si="73"/>
        <v>1.2959000000000001</v>
      </c>
      <c r="H3371" s="6">
        <f t="shared" si="72"/>
        <v>1.2959000000000001</v>
      </c>
    </row>
    <row r="3372" spans="1:8" ht="15.75" thickBot="1">
      <c r="A3372" s="20">
        <v>41239</v>
      </c>
      <c r="B3372" s="19">
        <v>1.2966</v>
      </c>
      <c r="C3372" s="16">
        <f t="shared" si="73"/>
        <v>1.2966</v>
      </c>
      <c r="H3372" s="6">
        <f t="shared" si="72"/>
        <v>1.2966</v>
      </c>
    </row>
    <row r="3373" spans="1:8" ht="15.75" thickBot="1">
      <c r="A3373" s="22">
        <v>41240</v>
      </c>
      <c r="B3373" s="21">
        <v>1.294</v>
      </c>
      <c r="C3373" s="16">
        <f t="shared" si="73"/>
        <v>1.294</v>
      </c>
      <c r="H3373" s="6">
        <f t="shared" si="72"/>
        <v>1.294</v>
      </c>
    </row>
    <row r="3374" spans="1:8" ht="15.75" thickBot="1">
      <c r="A3374" s="20">
        <v>41241</v>
      </c>
      <c r="B3374" s="19">
        <v>1.2923</v>
      </c>
      <c r="C3374" s="16">
        <f t="shared" si="73"/>
        <v>1.2923</v>
      </c>
      <c r="H3374" s="6">
        <f t="shared" si="72"/>
        <v>1.2923</v>
      </c>
    </row>
    <row r="3375" spans="1:8" ht="15.75" thickBot="1">
      <c r="A3375" s="22">
        <v>41242</v>
      </c>
      <c r="B3375" s="21">
        <v>1.2952999999999999</v>
      </c>
      <c r="C3375" s="16">
        <f t="shared" si="73"/>
        <v>1.2952999999999999</v>
      </c>
      <c r="H3375" s="6">
        <f t="shared" si="72"/>
        <v>1.2952999999999999</v>
      </c>
    </row>
    <row r="3376" spans="1:8" ht="15.75" thickBot="1">
      <c r="A3376" s="20">
        <v>41243</v>
      </c>
      <c r="B3376" s="19">
        <v>1.3009999999999999</v>
      </c>
      <c r="C3376" s="16">
        <f t="shared" si="73"/>
        <v>1.3009999999999999</v>
      </c>
      <c r="H3376" s="6">
        <f t="shared" si="72"/>
        <v>1.3009999999999999</v>
      </c>
    </row>
    <row r="3377" spans="1:8" ht="15.75" thickBot="1">
      <c r="A3377" s="22">
        <v>41246</v>
      </c>
      <c r="B3377" s="21">
        <v>1.3066</v>
      </c>
      <c r="C3377" s="16">
        <f t="shared" si="73"/>
        <v>1.3066</v>
      </c>
      <c r="H3377" s="6">
        <f t="shared" si="72"/>
        <v>1.3066</v>
      </c>
    </row>
    <row r="3378" spans="1:8" ht="15.75" thickBot="1">
      <c r="A3378" s="20">
        <v>41247</v>
      </c>
      <c r="B3378" s="19">
        <v>1.3081</v>
      </c>
      <c r="C3378" s="16">
        <f t="shared" si="73"/>
        <v>1.3081</v>
      </c>
      <c r="H3378" s="6">
        <f t="shared" si="72"/>
        <v>1.3081</v>
      </c>
    </row>
    <row r="3379" spans="1:8" ht="15.75" thickBot="1">
      <c r="A3379" s="22">
        <v>41248</v>
      </c>
      <c r="B3379" s="21">
        <v>1.3077000000000001</v>
      </c>
      <c r="C3379" s="16">
        <f t="shared" si="73"/>
        <v>1.3077000000000001</v>
      </c>
      <c r="H3379" s="6">
        <f t="shared" si="72"/>
        <v>1.3077000000000001</v>
      </c>
    </row>
    <row r="3380" spans="1:8" ht="15.75" thickBot="1">
      <c r="A3380" s="20">
        <v>41249</v>
      </c>
      <c r="B3380" s="19">
        <v>1.2968</v>
      </c>
      <c r="C3380" s="16">
        <f t="shared" si="73"/>
        <v>1.2968</v>
      </c>
      <c r="H3380" s="6">
        <f t="shared" si="72"/>
        <v>1.2968</v>
      </c>
    </row>
    <row r="3381" spans="1:8" ht="15.75" thickBot="1">
      <c r="A3381" s="22">
        <v>41250</v>
      </c>
      <c r="B3381" s="21">
        <v>1.2942</v>
      </c>
      <c r="C3381" s="16">
        <f t="shared" si="73"/>
        <v>1.2942</v>
      </c>
      <c r="H3381" s="6">
        <f t="shared" si="72"/>
        <v>1.2942</v>
      </c>
    </row>
    <row r="3382" spans="1:8" ht="15.75" thickBot="1">
      <c r="A3382" s="20">
        <v>41253</v>
      </c>
      <c r="B3382" s="19">
        <v>1.2929999999999999</v>
      </c>
      <c r="C3382" s="16">
        <f t="shared" si="73"/>
        <v>1.2929999999999999</v>
      </c>
      <c r="H3382" s="6">
        <f t="shared" si="72"/>
        <v>1.2929999999999999</v>
      </c>
    </row>
    <row r="3383" spans="1:8" ht="15.75" thickBot="1">
      <c r="A3383" s="22">
        <v>41254</v>
      </c>
      <c r="B3383" s="21">
        <v>1.2991999999999999</v>
      </c>
      <c r="C3383" s="16">
        <f t="shared" si="73"/>
        <v>1.2991999999999999</v>
      </c>
      <c r="H3383" s="6">
        <f t="shared" si="72"/>
        <v>1.2991999999999999</v>
      </c>
    </row>
    <row r="3384" spans="1:8" ht="15.75" thickBot="1">
      <c r="A3384" s="20">
        <v>41255</v>
      </c>
      <c r="B3384" s="19">
        <v>1.3038000000000001</v>
      </c>
      <c r="C3384" s="16">
        <f t="shared" si="73"/>
        <v>1.3038000000000001</v>
      </c>
      <c r="H3384" s="6">
        <f t="shared" si="72"/>
        <v>1.3038000000000001</v>
      </c>
    </row>
    <row r="3385" spans="1:8" ht="15.75" thickBot="1">
      <c r="A3385" s="22">
        <v>41256</v>
      </c>
      <c r="B3385" s="21">
        <v>1.3077000000000001</v>
      </c>
      <c r="C3385" s="16">
        <f t="shared" si="73"/>
        <v>1.3077000000000001</v>
      </c>
      <c r="H3385" s="6">
        <f t="shared" si="72"/>
        <v>1.3077000000000001</v>
      </c>
    </row>
    <row r="3386" spans="1:8" ht="15.75" thickBot="1">
      <c r="A3386" s="20">
        <v>41257</v>
      </c>
      <c r="B3386" s="19">
        <v>1.3133999999999999</v>
      </c>
      <c r="C3386" s="16">
        <f t="shared" si="73"/>
        <v>1.3133999999999999</v>
      </c>
      <c r="H3386" s="6">
        <f t="shared" si="72"/>
        <v>1.3133999999999999</v>
      </c>
    </row>
    <row r="3387" spans="1:8" ht="15.75" thickBot="1">
      <c r="A3387" s="22">
        <v>41260</v>
      </c>
      <c r="B3387" s="21">
        <v>1.3169</v>
      </c>
      <c r="C3387" s="16">
        <f t="shared" si="73"/>
        <v>1.3169</v>
      </c>
      <c r="H3387" s="6">
        <f t="shared" si="72"/>
        <v>1.3169</v>
      </c>
    </row>
    <row r="3388" spans="1:8" ht="15.75" thickBot="1">
      <c r="A3388" s="20">
        <v>41261</v>
      </c>
      <c r="B3388" s="19">
        <v>1.3224</v>
      </c>
      <c r="C3388" s="16">
        <f t="shared" si="73"/>
        <v>1.3224</v>
      </c>
      <c r="H3388" s="6">
        <f t="shared" si="72"/>
        <v>1.3224</v>
      </c>
    </row>
    <row r="3389" spans="1:8" ht="15.75" thickBot="1">
      <c r="A3389" s="22">
        <v>41262</v>
      </c>
      <c r="B3389" s="21">
        <v>1.3260000000000001</v>
      </c>
      <c r="C3389" s="16">
        <f t="shared" si="73"/>
        <v>1.3260000000000001</v>
      </c>
      <c r="H3389" s="6">
        <f t="shared" si="72"/>
        <v>1.3260000000000001</v>
      </c>
    </row>
    <row r="3390" spans="1:8" ht="15.75" thickBot="1">
      <c r="A3390" s="20">
        <v>41263</v>
      </c>
      <c r="B3390" s="19">
        <v>1.3224</v>
      </c>
      <c r="C3390" s="16">
        <f t="shared" si="73"/>
        <v>1.3224</v>
      </c>
      <c r="H3390" s="6">
        <f t="shared" si="72"/>
        <v>1.3224</v>
      </c>
    </row>
    <row r="3391" spans="1:8" ht="15.75" thickBot="1">
      <c r="A3391" s="22">
        <v>41264</v>
      </c>
      <c r="B3391" s="21">
        <v>1.3166</v>
      </c>
      <c r="C3391" s="16">
        <f t="shared" si="73"/>
        <v>1.3166</v>
      </c>
      <c r="H3391" s="6">
        <f t="shared" si="72"/>
        <v>1.3166</v>
      </c>
    </row>
    <row r="3392" spans="1:8" ht="15.75" thickBot="1">
      <c r="A3392" s="20">
        <v>41267</v>
      </c>
      <c r="B3392" s="19">
        <v>1.3179000000000001</v>
      </c>
      <c r="C3392" s="16">
        <f t="shared" si="73"/>
        <v>1.3179000000000001</v>
      </c>
      <c r="H3392" s="6">
        <f t="shared" si="72"/>
        <v>1.3179000000000001</v>
      </c>
    </row>
    <row r="3393" spans="1:8" ht="15.75" thickBot="1">
      <c r="A3393" s="22">
        <v>41268</v>
      </c>
      <c r="B3393" s="21" t="s">
        <v>53</v>
      </c>
      <c r="C3393" s="16" t="str">
        <f t="shared" si="73"/>
        <v/>
      </c>
      <c r="H3393" s="6" t="str">
        <f t="shared" si="72"/>
        <v/>
      </c>
    </row>
    <row r="3394" spans="1:8" ht="15.75" thickBot="1">
      <c r="A3394" s="20">
        <v>41269</v>
      </c>
      <c r="B3394" s="19">
        <v>1.3228</v>
      </c>
      <c r="C3394" s="16">
        <f t="shared" si="73"/>
        <v>1.3228</v>
      </c>
      <c r="H3394" s="6">
        <f t="shared" si="72"/>
        <v>1.3228</v>
      </c>
    </row>
    <row r="3395" spans="1:8" ht="15.75" thickBot="1">
      <c r="A3395" s="22">
        <v>41270</v>
      </c>
      <c r="B3395" s="21">
        <v>1.3228</v>
      </c>
      <c r="C3395" s="16">
        <f t="shared" si="73"/>
        <v>1.3228</v>
      </c>
      <c r="H3395" s="6">
        <f t="shared" si="72"/>
        <v>1.3228</v>
      </c>
    </row>
    <row r="3396" spans="1:8" ht="15.75" thickBot="1">
      <c r="A3396" s="20">
        <v>41271</v>
      </c>
      <c r="B3396" s="19">
        <v>1.3220000000000001</v>
      </c>
      <c r="C3396" s="16">
        <f t="shared" si="73"/>
        <v>1.3220000000000001</v>
      </c>
      <c r="H3396" s="6">
        <f t="shared" si="72"/>
        <v>1.3220000000000001</v>
      </c>
    </row>
    <row r="3397" spans="1:8" ht="15.75" thickBot="1">
      <c r="A3397" s="22">
        <v>41274</v>
      </c>
      <c r="B3397" s="21">
        <v>1.3186</v>
      </c>
      <c r="C3397" s="16">
        <f t="shared" si="73"/>
        <v>1.3186</v>
      </c>
      <c r="H3397" s="6">
        <f t="shared" si="72"/>
        <v>1.3186</v>
      </c>
    </row>
    <row r="3398" spans="1:8" ht="15.75" thickBot="1">
      <c r="A3398" s="20">
        <v>41275</v>
      </c>
      <c r="B3398" s="19" t="s">
        <v>53</v>
      </c>
      <c r="C3398" s="16" t="str">
        <f t="shared" si="73"/>
        <v/>
      </c>
    </row>
    <row r="3399" spans="1:8" ht="15.75" thickBot="1">
      <c r="A3399" s="22">
        <v>41276</v>
      </c>
      <c r="B3399" s="21">
        <v>1.3194999999999999</v>
      </c>
      <c r="C3399" s="16">
        <f t="shared" ref="C3399:C3462" si="74">IF(ISNUMBER(B3399),B3399,"")</f>
        <v>1.3194999999999999</v>
      </c>
    </row>
    <row r="3400" spans="1:8" ht="15.75" thickBot="1">
      <c r="A3400" s="20">
        <v>41277</v>
      </c>
      <c r="B3400" s="19">
        <v>1.3109999999999999</v>
      </c>
      <c r="C3400" s="16">
        <f t="shared" si="74"/>
        <v>1.3109999999999999</v>
      </c>
    </row>
    <row r="3401" spans="1:8" ht="15.75" thickBot="1">
      <c r="A3401" s="22">
        <v>41278</v>
      </c>
      <c r="B3401" s="21">
        <v>1.3047</v>
      </c>
      <c r="C3401" s="16">
        <f t="shared" si="74"/>
        <v>1.3047</v>
      </c>
    </row>
    <row r="3402" spans="1:8" ht="15.75" thickBot="1">
      <c r="A3402" s="20">
        <v>41281</v>
      </c>
      <c r="B3402" s="19">
        <v>1.3099000000000001</v>
      </c>
      <c r="C3402" s="16">
        <f t="shared" si="74"/>
        <v>1.3099000000000001</v>
      </c>
    </row>
    <row r="3403" spans="1:8" ht="15.75" thickBot="1">
      <c r="A3403" s="22">
        <v>41282</v>
      </c>
      <c r="B3403" s="21">
        <v>1.3068</v>
      </c>
      <c r="C3403" s="16">
        <f t="shared" si="74"/>
        <v>1.3068</v>
      </c>
    </row>
    <row r="3404" spans="1:8" ht="15.75" thickBot="1">
      <c r="A3404" s="20">
        <v>41283</v>
      </c>
      <c r="B3404" s="19">
        <v>1.3078000000000001</v>
      </c>
      <c r="C3404" s="16">
        <f t="shared" si="74"/>
        <v>1.3078000000000001</v>
      </c>
    </row>
    <row r="3405" spans="1:8" ht="15.75" thickBot="1">
      <c r="A3405" s="22">
        <v>41284</v>
      </c>
      <c r="B3405" s="21">
        <v>1.3220000000000001</v>
      </c>
      <c r="C3405" s="16">
        <f t="shared" si="74"/>
        <v>1.3220000000000001</v>
      </c>
    </row>
    <row r="3406" spans="1:8" ht="15.75" thickBot="1">
      <c r="A3406" s="20">
        <v>41285</v>
      </c>
      <c r="B3406" s="19">
        <v>1.3352999999999999</v>
      </c>
      <c r="C3406" s="16">
        <f t="shared" si="74"/>
        <v>1.3352999999999999</v>
      </c>
    </row>
    <row r="3407" spans="1:8" ht="15.75" thickBot="1">
      <c r="A3407" s="22">
        <v>41288</v>
      </c>
      <c r="B3407" s="21">
        <v>1.3369</v>
      </c>
      <c r="C3407" s="16">
        <f t="shared" si="74"/>
        <v>1.3369</v>
      </c>
    </row>
    <row r="3408" spans="1:8" ht="15.75" thickBot="1">
      <c r="A3408" s="20">
        <v>41289</v>
      </c>
      <c r="B3408" s="19">
        <v>1.3342000000000001</v>
      </c>
      <c r="C3408" s="16">
        <f t="shared" si="74"/>
        <v>1.3342000000000001</v>
      </c>
    </row>
    <row r="3409" spans="1:3" ht="15.75" thickBot="1">
      <c r="A3409" s="22">
        <v>41290</v>
      </c>
      <c r="B3409" s="21">
        <v>1.3305</v>
      </c>
      <c r="C3409" s="16">
        <f t="shared" si="74"/>
        <v>1.3305</v>
      </c>
    </row>
    <row r="3410" spans="1:3" ht="15.75" thickBot="1">
      <c r="A3410" s="20">
        <v>41291</v>
      </c>
      <c r="B3410" s="19">
        <v>1.3355999999999999</v>
      </c>
      <c r="C3410" s="16">
        <f t="shared" si="74"/>
        <v>1.3355999999999999</v>
      </c>
    </row>
    <row r="3411" spans="1:3" ht="15.75" thickBot="1">
      <c r="A3411" s="22">
        <v>41292</v>
      </c>
      <c r="B3411" s="21">
        <v>1.3303</v>
      </c>
      <c r="C3411" s="16">
        <f t="shared" si="74"/>
        <v>1.3303</v>
      </c>
    </row>
    <row r="3412" spans="1:3" ht="15.75" thickBot="1">
      <c r="A3412" s="20">
        <v>41295</v>
      </c>
      <c r="B3412" s="19" t="s">
        <v>53</v>
      </c>
      <c r="C3412" s="16" t="str">
        <f t="shared" si="74"/>
        <v/>
      </c>
    </row>
    <row r="3413" spans="1:3" ht="15.75" thickBot="1">
      <c r="A3413" s="22">
        <v>41296</v>
      </c>
      <c r="B3413" s="21">
        <v>1.3304</v>
      </c>
      <c r="C3413" s="16">
        <f t="shared" si="74"/>
        <v>1.3304</v>
      </c>
    </row>
    <row r="3414" spans="1:3" ht="15.75" thickBot="1">
      <c r="A3414" s="20">
        <v>41297</v>
      </c>
      <c r="B3414" s="19">
        <v>1.3308</v>
      </c>
      <c r="C3414" s="16">
        <f t="shared" si="74"/>
        <v>1.3308</v>
      </c>
    </row>
    <row r="3415" spans="1:3" ht="15.75" thickBot="1">
      <c r="A3415" s="22">
        <v>41298</v>
      </c>
      <c r="B3415" s="21">
        <v>1.3378000000000001</v>
      </c>
      <c r="C3415" s="16">
        <f t="shared" si="74"/>
        <v>1.3378000000000001</v>
      </c>
    </row>
    <row r="3416" spans="1:3" ht="15.75" thickBot="1">
      <c r="A3416" s="20">
        <v>41299</v>
      </c>
      <c r="B3416" s="19">
        <v>1.3455999999999999</v>
      </c>
      <c r="C3416" s="16">
        <f t="shared" si="74"/>
        <v>1.3455999999999999</v>
      </c>
    </row>
    <row r="3417" spans="1:3" ht="15.75" thickBot="1">
      <c r="A3417" s="22">
        <v>41302</v>
      </c>
      <c r="B3417" s="21">
        <v>1.3459000000000001</v>
      </c>
      <c r="C3417" s="16">
        <f t="shared" si="74"/>
        <v>1.3459000000000001</v>
      </c>
    </row>
    <row r="3418" spans="1:3" ht="15.75" thickBot="1">
      <c r="A3418" s="20">
        <v>41303</v>
      </c>
      <c r="B3418" s="19">
        <v>1.3484</v>
      </c>
      <c r="C3418" s="16">
        <f t="shared" si="74"/>
        <v>1.3484</v>
      </c>
    </row>
    <row r="3419" spans="1:3" ht="15.75" thickBot="1">
      <c r="A3419" s="22">
        <v>41304</v>
      </c>
      <c r="B3419" s="21">
        <v>1.3564000000000001</v>
      </c>
      <c r="C3419" s="16">
        <f t="shared" si="74"/>
        <v>1.3564000000000001</v>
      </c>
    </row>
    <row r="3420" spans="1:3" ht="15.75" thickBot="1">
      <c r="A3420" s="20">
        <v>41305</v>
      </c>
      <c r="B3420" s="19">
        <v>1.3584000000000001</v>
      </c>
      <c r="C3420" s="16">
        <f t="shared" si="74"/>
        <v>1.3584000000000001</v>
      </c>
    </row>
    <row r="3421" spans="1:3" ht="15.75" thickBot="1">
      <c r="A3421" s="22">
        <v>41306</v>
      </c>
      <c r="B3421" s="21">
        <v>1.3692</v>
      </c>
      <c r="C3421" s="16">
        <f t="shared" si="74"/>
        <v>1.3692</v>
      </c>
    </row>
    <row r="3422" spans="1:3" ht="15.75" thickBot="1">
      <c r="A3422" s="20">
        <v>41309</v>
      </c>
      <c r="B3422" s="19">
        <v>1.3527</v>
      </c>
      <c r="C3422" s="16">
        <f t="shared" si="74"/>
        <v>1.3527</v>
      </c>
    </row>
    <row r="3423" spans="1:3" ht="15.75" thickBot="1">
      <c r="A3423" s="22">
        <v>41310</v>
      </c>
      <c r="B3423" s="21">
        <v>1.3569</v>
      </c>
      <c r="C3423" s="16">
        <f t="shared" si="74"/>
        <v>1.3569</v>
      </c>
    </row>
    <row r="3424" spans="1:3" ht="15.75" thickBot="1">
      <c r="A3424" s="20">
        <v>41311</v>
      </c>
      <c r="B3424" s="19">
        <v>1.3528</v>
      </c>
      <c r="C3424" s="16">
        <f t="shared" si="74"/>
        <v>1.3528</v>
      </c>
    </row>
    <row r="3425" spans="1:3" ht="15.75" thickBot="1">
      <c r="A3425" s="22">
        <v>41312</v>
      </c>
      <c r="B3425" s="21">
        <v>1.3382000000000001</v>
      </c>
      <c r="C3425" s="16">
        <f t="shared" si="74"/>
        <v>1.3382000000000001</v>
      </c>
    </row>
    <row r="3426" spans="1:3" ht="15.75" thickBot="1">
      <c r="A3426" s="20">
        <v>41313</v>
      </c>
      <c r="B3426" s="19">
        <v>1.3366</v>
      </c>
      <c r="C3426" s="16">
        <f t="shared" si="74"/>
        <v>1.3366</v>
      </c>
    </row>
    <row r="3427" spans="1:3" ht="15.75" thickBot="1">
      <c r="A3427" s="22">
        <v>41316</v>
      </c>
      <c r="B3427" s="21">
        <v>1.3413999999999999</v>
      </c>
      <c r="C3427" s="16">
        <f t="shared" si="74"/>
        <v>1.3413999999999999</v>
      </c>
    </row>
    <row r="3428" spans="1:3" ht="15.75" thickBot="1">
      <c r="A3428" s="20">
        <v>41317</v>
      </c>
      <c r="B3428" s="19">
        <v>1.345</v>
      </c>
      <c r="C3428" s="16">
        <f t="shared" si="74"/>
        <v>1.345</v>
      </c>
    </row>
    <row r="3429" spans="1:3" ht="15.75" thickBot="1">
      <c r="A3429" s="22">
        <v>41318</v>
      </c>
      <c r="B3429" s="21">
        <v>1.3448</v>
      </c>
      <c r="C3429" s="16">
        <f t="shared" si="74"/>
        <v>1.3448</v>
      </c>
    </row>
    <row r="3430" spans="1:3" ht="15.75" thickBot="1">
      <c r="A3430" s="20">
        <v>41319</v>
      </c>
      <c r="B3430" s="19">
        <v>1.3333999999999999</v>
      </c>
      <c r="C3430" s="16">
        <f t="shared" si="74"/>
        <v>1.3333999999999999</v>
      </c>
    </row>
    <row r="3431" spans="1:3" ht="15.75" thickBot="1">
      <c r="A3431" s="22">
        <v>41320</v>
      </c>
      <c r="B3431" s="21">
        <v>1.3362000000000001</v>
      </c>
      <c r="C3431" s="16">
        <f t="shared" si="74"/>
        <v>1.3362000000000001</v>
      </c>
    </row>
    <row r="3432" spans="1:3" ht="15.75" thickBot="1">
      <c r="A3432" s="20">
        <v>41323</v>
      </c>
      <c r="B3432" s="19" t="s">
        <v>53</v>
      </c>
      <c r="C3432" s="16" t="str">
        <f t="shared" si="74"/>
        <v/>
      </c>
    </row>
    <row r="3433" spans="1:3" ht="15.75" thickBot="1">
      <c r="A3433" s="22">
        <v>41324</v>
      </c>
      <c r="B3433" s="21">
        <v>1.3387</v>
      </c>
      <c r="C3433" s="16">
        <f t="shared" si="74"/>
        <v>1.3387</v>
      </c>
    </row>
    <row r="3434" spans="1:3" ht="15.75" thickBot="1">
      <c r="A3434" s="20">
        <v>41325</v>
      </c>
      <c r="B3434" s="19">
        <v>1.335</v>
      </c>
      <c r="C3434" s="16">
        <f t="shared" si="74"/>
        <v>1.335</v>
      </c>
    </row>
    <row r="3435" spans="1:3" ht="15.75" thickBot="1">
      <c r="A3435" s="22">
        <v>41326</v>
      </c>
      <c r="B3435" s="21">
        <v>1.3204</v>
      </c>
      <c r="C3435" s="16">
        <f t="shared" si="74"/>
        <v>1.3204</v>
      </c>
    </row>
    <row r="3436" spans="1:3" ht="15.75" thickBot="1">
      <c r="A3436" s="20">
        <v>41327</v>
      </c>
      <c r="B3436" s="19">
        <v>1.3166</v>
      </c>
      <c r="C3436" s="16">
        <f t="shared" si="74"/>
        <v>1.3166</v>
      </c>
    </row>
    <row r="3437" spans="1:3" ht="15.75" thickBot="1">
      <c r="A3437" s="22">
        <v>41330</v>
      </c>
      <c r="B3437" s="21">
        <v>1.3171999999999999</v>
      </c>
      <c r="C3437" s="16">
        <f t="shared" si="74"/>
        <v>1.3171999999999999</v>
      </c>
    </row>
    <row r="3438" spans="1:3" ht="15.75" thickBot="1">
      <c r="A3438" s="20">
        <v>41331</v>
      </c>
      <c r="B3438" s="19">
        <v>1.3053999999999999</v>
      </c>
      <c r="C3438" s="16">
        <f t="shared" si="74"/>
        <v>1.3053999999999999</v>
      </c>
    </row>
    <row r="3439" spans="1:3" ht="15.75" thickBot="1">
      <c r="A3439" s="22">
        <v>41332</v>
      </c>
      <c r="B3439" s="21">
        <v>1.3104</v>
      </c>
      <c r="C3439" s="16">
        <f t="shared" si="74"/>
        <v>1.3104</v>
      </c>
    </row>
    <row r="3440" spans="1:3" ht="15.75" thickBot="1">
      <c r="A3440" s="20">
        <v>41333</v>
      </c>
      <c r="B3440" s="19">
        <v>1.3079000000000001</v>
      </c>
      <c r="C3440" s="16">
        <f t="shared" si="74"/>
        <v>1.3079000000000001</v>
      </c>
    </row>
    <row r="3441" spans="1:3" ht="15.75" thickBot="1">
      <c r="A3441" s="22">
        <v>41334</v>
      </c>
      <c r="B3441" s="21">
        <v>1.2988</v>
      </c>
      <c r="C3441" s="16">
        <f t="shared" si="74"/>
        <v>1.2988</v>
      </c>
    </row>
    <row r="3442" spans="1:3" ht="15.75" thickBot="1">
      <c r="A3442" s="20">
        <v>41337</v>
      </c>
      <c r="B3442" s="19">
        <v>1.2996000000000001</v>
      </c>
      <c r="C3442" s="16">
        <f t="shared" si="74"/>
        <v>1.2996000000000001</v>
      </c>
    </row>
    <row r="3443" spans="1:3" ht="15.75" thickBot="1">
      <c r="A3443" s="22">
        <v>41338</v>
      </c>
      <c r="B3443" s="21">
        <v>1.3019000000000001</v>
      </c>
      <c r="C3443" s="16">
        <f t="shared" si="74"/>
        <v>1.3019000000000001</v>
      </c>
    </row>
    <row r="3444" spans="1:3" ht="15.75" thickBot="1">
      <c r="A3444" s="20">
        <v>41339</v>
      </c>
      <c r="B3444" s="19">
        <v>1.2989999999999999</v>
      </c>
      <c r="C3444" s="16">
        <f t="shared" si="74"/>
        <v>1.2989999999999999</v>
      </c>
    </row>
    <row r="3445" spans="1:3" ht="15.75" thickBot="1">
      <c r="A3445" s="22">
        <v>41340</v>
      </c>
      <c r="B3445" s="21">
        <v>1.3098000000000001</v>
      </c>
      <c r="C3445" s="16">
        <f t="shared" si="74"/>
        <v>1.3098000000000001</v>
      </c>
    </row>
    <row r="3446" spans="1:3" ht="15.75" thickBot="1">
      <c r="A3446" s="20">
        <v>41341</v>
      </c>
      <c r="B3446" s="19">
        <v>1.2991999999999999</v>
      </c>
      <c r="C3446" s="16">
        <f t="shared" si="74"/>
        <v>1.2991999999999999</v>
      </c>
    </row>
    <row r="3447" spans="1:3" ht="15.75" thickBot="1">
      <c r="A3447" s="22">
        <v>41344</v>
      </c>
      <c r="B3447" s="21">
        <v>1.3013999999999999</v>
      </c>
      <c r="C3447" s="16">
        <f t="shared" si="74"/>
        <v>1.3013999999999999</v>
      </c>
    </row>
    <row r="3448" spans="1:3" ht="15.75" thickBot="1">
      <c r="A3448" s="20">
        <v>41345</v>
      </c>
      <c r="B3448" s="19">
        <v>1.3023</v>
      </c>
      <c r="C3448" s="16">
        <f t="shared" si="74"/>
        <v>1.3023</v>
      </c>
    </row>
    <row r="3449" spans="1:3" ht="15.75" thickBot="1">
      <c r="A3449" s="22">
        <v>41346</v>
      </c>
      <c r="B3449" s="21">
        <v>1.2948999999999999</v>
      </c>
      <c r="C3449" s="16">
        <f t="shared" si="74"/>
        <v>1.2948999999999999</v>
      </c>
    </row>
    <row r="3450" spans="1:3" ht="15.75" thickBot="1">
      <c r="A3450" s="20">
        <v>41347</v>
      </c>
      <c r="B3450" s="19">
        <v>1.2974000000000001</v>
      </c>
      <c r="C3450" s="16">
        <f t="shared" si="74"/>
        <v>1.2974000000000001</v>
      </c>
    </row>
    <row r="3451" spans="1:3" ht="15.75" thickBot="1">
      <c r="A3451" s="22">
        <v>41348</v>
      </c>
      <c r="B3451" s="21">
        <v>1.3076000000000001</v>
      </c>
      <c r="C3451" s="16">
        <f t="shared" si="74"/>
        <v>1.3076000000000001</v>
      </c>
    </row>
    <row r="3452" spans="1:3" ht="15.75" thickBot="1">
      <c r="A3452" s="20">
        <v>41351</v>
      </c>
      <c r="B3452" s="19">
        <v>1.2956000000000001</v>
      </c>
      <c r="C3452" s="16">
        <f t="shared" si="74"/>
        <v>1.2956000000000001</v>
      </c>
    </row>
    <row r="3453" spans="1:3" ht="15.75" thickBot="1">
      <c r="A3453" s="22">
        <v>41352</v>
      </c>
      <c r="B3453" s="21">
        <v>1.2887999999999999</v>
      </c>
      <c r="C3453" s="16">
        <f t="shared" si="74"/>
        <v>1.2887999999999999</v>
      </c>
    </row>
    <row r="3454" spans="1:3" ht="15.75" thickBot="1">
      <c r="A3454" s="20">
        <v>41353</v>
      </c>
      <c r="B3454" s="19">
        <v>1.2949999999999999</v>
      </c>
      <c r="C3454" s="16">
        <f t="shared" si="74"/>
        <v>1.2949999999999999</v>
      </c>
    </row>
    <row r="3455" spans="1:3" ht="15.75" thickBot="1">
      <c r="A3455" s="22">
        <v>41354</v>
      </c>
      <c r="B3455" s="21">
        <v>1.2927999999999999</v>
      </c>
      <c r="C3455" s="16">
        <f t="shared" si="74"/>
        <v>1.2927999999999999</v>
      </c>
    </row>
    <row r="3456" spans="1:3" ht="15.75" thickBot="1">
      <c r="A3456" s="20">
        <v>41355</v>
      </c>
      <c r="B3456" s="19">
        <v>1.2996000000000001</v>
      </c>
      <c r="C3456" s="16">
        <f t="shared" si="74"/>
        <v>1.2996000000000001</v>
      </c>
    </row>
    <row r="3457" spans="1:3" ht="15.75" thickBot="1">
      <c r="A3457" s="22">
        <v>41358</v>
      </c>
      <c r="B3457" s="21">
        <v>1.2881</v>
      </c>
      <c r="C3457" s="16">
        <f t="shared" si="74"/>
        <v>1.2881</v>
      </c>
    </row>
    <row r="3458" spans="1:3" ht="15.75" thickBot="1">
      <c r="A3458" s="20">
        <v>41359</v>
      </c>
      <c r="B3458" s="19">
        <v>1.2858000000000001</v>
      </c>
      <c r="C3458" s="16">
        <f t="shared" si="74"/>
        <v>1.2858000000000001</v>
      </c>
    </row>
    <row r="3459" spans="1:3" ht="15.75" thickBot="1">
      <c r="A3459" s="22">
        <v>41360</v>
      </c>
      <c r="B3459" s="21">
        <v>1.2782</v>
      </c>
      <c r="C3459" s="16">
        <f t="shared" si="74"/>
        <v>1.2782</v>
      </c>
    </row>
    <row r="3460" spans="1:3" ht="15.75" thickBot="1">
      <c r="A3460" s="20">
        <v>41361</v>
      </c>
      <c r="B3460" s="19">
        <v>1.2842</v>
      </c>
      <c r="C3460" s="16">
        <f t="shared" si="74"/>
        <v>1.2842</v>
      </c>
    </row>
    <row r="3461" spans="1:3" ht="15.75" thickBot="1">
      <c r="A3461" s="22">
        <v>41362</v>
      </c>
      <c r="B3461" s="21">
        <v>1.2816000000000001</v>
      </c>
      <c r="C3461" s="16">
        <f t="shared" si="74"/>
        <v>1.2816000000000001</v>
      </c>
    </row>
    <row r="3462" spans="1:3" ht="15.75" thickBot="1">
      <c r="A3462" s="20">
        <v>41365</v>
      </c>
      <c r="B3462" s="19">
        <v>1.2857000000000001</v>
      </c>
      <c r="C3462" s="16">
        <f t="shared" si="74"/>
        <v>1.2857000000000001</v>
      </c>
    </row>
    <row r="3463" spans="1:3" ht="15.75" thickBot="1">
      <c r="A3463" s="22">
        <v>41366</v>
      </c>
      <c r="B3463" s="21">
        <v>1.2836000000000001</v>
      </c>
      <c r="C3463" s="16">
        <f t="shared" ref="C3463:C3526" si="75">IF(ISNUMBER(B3463),B3463,"")</f>
        <v>1.2836000000000001</v>
      </c>
    </row>
    <row r="3464" spans="1:3" ht="15.75" thickBot="1">
      <c r="A3464" s="20">
        <v>41367</v>
      </c>
      <c r="B3464" s="19">
        <v>1.2847</v>
      </c>
      <c r="C3464" s="16">
        <f t="shared" si="75"/>
        <v>1.2847</v>
      </c>
    </row>
    <row r="3465" spans="1:3" ht="15.75" thickBot="1">
      <c r="A3465" s="22">
        <v>41368</v>
      </c>
      <c r="B3465" s="21">
        <v>1.2854000000000001</v>
      </c>
      <c r="C3465" s="16">
        <f t="shared" si="75"/>
        <v>1.2854000000000001</v>
      </c>
    </row>
    <row r="3466" spans="1:3" ht="15.75" thickBot="1">
      <c r="A3466" s="20">
        <v>41369</v>
      </c>
      <c r="B3466" s="19">
        <v>1.3027</v>
      </c>
      <c r="C3466" s="16">
        <f t="shared" si="75"/>
        <v>1.3027</v>
      </c>
    </row>
    <row r="3467" spans="1:3" ht="15.75" thickBot="1">
      <c r="A3467" s="22">
        <v>41372</v>
      </c>
      <c r="B3467" s="21">
        <v>1.3008</v>
      </c>
      <c r="C3467" s="16">
        <f t="shared" si="75"/>
        <v>1.3008</v>
      </c>
    </row>
    <row r="3468" spans="1:3" ht="15.75" thickBot="1">
      <c r="A3468" s="20">
        <v>41373</v>
      </c>
      <c r="B3468" s="19">
        <v>1.3091999999999999</v>
      </c>
      <c r="C3468" s="16">
        <f t="shared" si="75"/>
        <v>1.3091999999999999</v>
      </c>
    </row>
    <row r="3469" spans="1:3" ht="15.75" thickBot="1">
      <c r="A3469" s="22">
        <v>41374</v>
      </c>
      <c r="B3469" s="21">
        <v>1.306</v>
      </c>
      <c r="C3469" s="16">
        <f t="shared" si="75"/>
        <v>1.306</v>
      </c>
    </row>
    <row r="3470" spans="1:3" ht="15.75" thickBot="1">
      <c r="A3470" s="20">
        <v>41375</v>
      </c>
      <c r="B3470" s="19">
        <v>1.3124</v>
      </c>
      <c r="C3470" s="16">
        <f t="shared" si="75"/>
        <v>1.3124</v>
      </c>
    </row>
    <row r="3471" spans="1:3" ht="15.75" thickBot="1">
      <c r="A3471" s="22">
        <v>41376</v>
      </c>
      <c r="B3471" s="21">
        <v>1.3093999999999999</v>
      </c>
      <c r="C3471" s="16">
        <f t="shared" si="75"/>
        <v>1.3093999999999999</v>
      </c>
    </row>
    <row r="3472" spans="1:3" ht="15.75" thickBot="1">
      <c r="A3472" s="20">
        <v>41379</v>
      </c>
      <c r="B3472" s="19">
        <v>1.3082</v>
      </c>
      <c r="C3472" s="16">
        <f t="shared" si="75"/>
        <v>1.3082</v>
      </c>
    </row>
    <row r="3473" spans="1:3" ht="15.75" thickBot="1">
      <c r="A3473" s="22">
        <v>41380</v>
      </c>
      <c r="B3473" s="21">
        <v>1.3141</v>
      </c>
      <c r="C3473" s="16">
        <f t="shared" si="75"/>
        <v>1.3141</v>
      </c>
    </row>
    <row r="3474" spans="1:3" ht="15.75" thickBot="1">
      <c r="A3474" s="20">
        <v>41381</v>
      </c>
      <c r="B3474" s="19">
        <v>1.3048999999999999</v>
      </c>
      <c r="C3474" s="16">
        <f t="shared" si="75"/>
        <v>1.3048999999999999</v>
      </c>
    </row>
    <row r="3475" spans="1:3" ht="15.75" thickBot="1">
      <c r="A3475" s="22">
        <v>41382</v>
      </c>
      <c r="B3475" s="21">
        <v>1.3071999999999999</v>
      </c>
      <c r="C3475" s="16">
        <f t="shared" si="75"/>
        <v>1.3071999999999999</v>
      </c>
    </row>
    <row r="3476" spans="1:3" ht="15.75" thickBot="1">
      <c r="A3476" s="20">
        <v>41383</v>
      </c>
      <c r="B3476" s="19">
        <v>1.3066</v>
      </c>
      <c r="C3476" s="16">
        <f t="shared" si="75"/>
        <v>1.3066</v>
      </c>
    </row>
    <row r="3477" spans="1:3" ht="15.75" thickBot="1">
      <c r="A3477" s="22">
        <v>41386</v>
      </c>
      <c r="B3477" s="21">
        <v>1.3049999999999999</v>
      </c>
      <c r="C3477" s="16">
        <f t="shared" si="75"/>
        <v>1.3049999999999999</v>
      </c>
    </row>
    <row r="3478" spans="1:3" ht="15.75" thickBot="1">
      <c r="A3478" s="20">
        <v>41387</v>
      </c>
      <c r="B3478" s="19">
        <v>1.3011999999999999</v>
      </c>
      <c r="C3478" s="16">
        <f t="shared" si="75"/>
        <v>1.3011999999999999</v>
      </c>
    </row>
    <row r="3479" spans="1:3" ht="15.75" thickBot="1">
      <c r="A3479" s="22">
        <v>41388</v>
      </c>
      <c r="B3479" s="21">
        <v>1.2997000000000001</v>
      </c>
      <c r="C3479" s="16">
        <f t="shared" si="75"/>
        <v>1.2997000000000001</v>
      </c>
    </row>
    <row r="3480" spans="1:3" ht="15.75" thickBot="1">
      <c r="A3480" s="20">
        <v>41389</v>
      </c>
      <c r="B3480" s="19">
        <v>1.3004</v>
      </c>
      <c r="C3480" s="16">
        <f t="shared" si="75"/>
        <v>1.3004</v>
      </c>
    </row>
    <row r="3481" spans="1:3" ht="15.75" thickBot="1">
      <c r="A3481" s="22">
        <v>41390</v>
      </c>
      <c r="B3481" s="21">
        <v>1.3024</v>
      </c>
      <c r="C3481" s="16">
        <f t="shared" si="75"/>
        <v>1.3024</v>
      </c>
    </row>
    <row r="3482" spans="1:3" ht="15.75" thickBot="1">
      <c r="A3482" s="20">
        <v>41393</v>
      </c>
      <c r="B3482" s="19">
        <v>1.3089999999999999</v>
      </c>
      <c r="C3482" s="16">
        <f t="shared" si="75"/>
        <v>1.3089999999999999</v>
      </c>
    </row>
    <row r="3483" spans="1:3" ht="15.75" thickBot="1">
      <c r="A3483" s="22">
        <v>41394</v>
      </c>
      <c r="B3483" s="21">
        <v>1.3168</v>
      </c>
      <c r="C3483" s="16">
        <f t="shared" si="75"/>
        <v>1.3168</v>
      </c>
    </row>
    <row r="3484" spans="1:3" ht="15.75" thickBot="1">
      <c r="A3484" s="23" t="s">
        <v>121</v>
      </c>
      <c r="B3484" s="19">
        <v>1.3191999999999999</v>
      </c>
      <c r="C3484" s="16">
        <f t="shared" si="75"/>
        <v>1.3191999999999999</v>
      </c>
    </row>
    <row r="3485" spans="1:3" ht="15.75" thickBot="1">
      <c r="A3485" s="24" t="s">
        <v>120</v>
      </c>
      <c r="B3485" s="21">
        <v>1.3066</v>
      </c>
      <c r="C3485" s="16">
        <f t="shared" si="75"/>
        <v>1.3066</v>
      </c>
    </row>
    <row r="3486" spans="1:3" ht="15.75" thickBot="1">
      <c r="A3486" s="23" t="s">
        <v>119</v>
      </c>
      <c r="B3486" s="19">
        <v>1.3111999999999999</v>
      </c>
      <c r="C3486" s="16">
        <f t="shared" si="75"/>
        <v>1.3111999999999999</v>
      </c>
    </row>
    <row r="3487" spans="1:3" ht="15.75" thickBot="1">
      <c r="A3487" s="24" t="s">
        <v>118</v>
      </c>
      <c r="B3487" s="21">
        <v>1.3067</v>
      </c>
      <c r="C3487" s="16">
        <f t="shared" si="75"/>
        <v>1.3067</v>
      </c>
    </row>
    <row r="3488" spans="1:3" ht="15.75" thickBot="1">
      <c r="A3488" s="23" t="s">
        <v>117</v>
      </c>
      <c r="B3488" s="19">
        <v>1.3085</v>
      </c>
      <c r="C3488" s="16">
        <f t="shared" si="75"/>
        <v>1.3085</v>
      </c>
    </row>
    <row r="3489" spans="1:3" ht="15.75" thickBot="1">
      <c r="A3489" s="24" t="s">
        <v>116</v>
      </c>
      <c r="B3489" s="21">
        <v>1.3177000000000001</v>
      </c>
      <c r="C3489" s="16">
        <f t="shared" si="75"/>
        <v>1.3177000000000001</v>
      </c>
    </row>
    <row r="3490" spans="1:3" ht="15.75" thickBot="1">
      <c r="A3490" s="23" t="s">
        <v>115</v>
      </c>
      <c r="B3490" s="19">
        <v>1.3105</v>
      </c>
      <c r="C3490" s="16">
        <f t="shared" si="75"/>
        <v>1.3105</v>
      </c>
    </row>
    <row r="3491" spans="1:3" ht="15.75" thickBot="1">
      <c r="A3491" s="24" t="s">
        <v>114</v>
      </c>
      <c r="B3491" s="21">
        <v>1.2955000000000001</v>
      </c>
      <c r="C3491" s="16">
        <f t="shared" si="75"/>
        <v>1.2955000000000001</v>
      </c>
    </row>
    <row r="3492" spans="1:3" ht="15.75" thickBot="1">
      <c r="A3492" s="23" t="s">
        <v>113</v>
      </c>
      <c r="B3492" s="19">
        <v>1.2981</v>
      </c>
      <c r="C3492" s="16">
        <f t="shared" si="75"/>
        <v>1.2981</v>
      </c>
    </row>
    <row r="3493" spans="1:3" ht="15.75" thickBot="1">
      <c r="A3493" s="24" t="s">
        <v>112</v>
      </c>
      <c r="B3493" s="21">
        <v>1.2968999999999999</v>
      </c>
      <c r="C3493" s="16">
        <f t="shared" si="75"/>
        <v>1.2968999999999999</v>
      </c>
    </row>
    <row r="3494" spans="1:3" ht="15.75" thickBot="1">
      <c r="A3494" s="23" t="s">
        <v>111</v>
      </c>
      <c r="B3494" s="19">
        <v>1.2857000000000001</v>
      </c>
      <c r="C3494" s="16">
        <f t="shared" si="75"/>
        <v>1.2857000000000001</v>
      </c>
    </row>
    <row r="3495" spans="1:3" ht="15.75" thickBot="1">
      <c r="A3495" s="24" t="s">
        <v>110</v>
      </c>
      <c r="B3495" s="21">
        <v>1.2898000000000001</v>
      </c>
      <c r="C3495" s="16">
        <f t="shared" si="75"/>
        <v>1.2898000000000001</v>
      </c>
    </row>
    <row r="3496" spans="1:3" ht="15.75" thickBot="1">
      <c r="A3496" s="23" t="s">
        <v>109</v>
      </c>
      <c r="B3496" s="19">
        <v>1.2818000000000001</v>
      </c>
      <c r="C3496" s="16">
        <f t="shared" si="75"/>
        <v>1.2818000000000001</v>
      </c>
    </row>
    <row r="3497" spans="1:3" ht="15.75" thickBot="1">
      <c r="A3497" s="24" t="s">
        <v>108</v>
      </c>
      <c r="B3497" s="21">
        <v>1.2865</v>
      </c>
      <c r="C3497" s="16">
        <f t="shared" si="75"/>
        <v>1.2865</v>
      </c>
    </row>
    <row r="3498" spans="1:3" ht="15.75" thickBot="1">
      <c r="A3498" s="23" t="s">
        <v>107</v>
      </c>
      <c r="B3498" s="19">
        <v>1.2909999999999999</v>
      </c>
      <c r="C3498" s="16">
        <f t="shared" si="75"/>
        <v>1.2909999999999999</v>
      </c>
    </row>
    <row r="3499" spans="1:3" ht="15.75" thickBot="1">
      <c r="A3499" s="24" t="s">
        <v>106</v>
      </c>
      <c r="B3499" s="21">
        <v>1.2864</v>
      </c>
      <c r="C3499" s="16">
        <f t="shared" si="75"/>
        <v>1.2864</v>
      </c>
    </row>
    <row r="3500" spans="1:3" ht="15.75" thickBot="1">
      <c r="A3500" s="23" t="s">
        <v>105</v>
      </c>
      <c r="B3500" s="19">
        <v>1.2944</v>
      </c>
      <c r="C3500" s="16">
        <f t="shared" si="75"/>
        <v>1.2944</v>
      </c>
    </row>
    <row r="3501" spans="1:3" ht="15.75" thickBot="1">
      <c r="A3501" s="24" t="s">
        <v>104</v>
      </c>
      <c r="B3501" s="21">
        <v>1.292</v>
      </c>
      <c r="C3501" s="16">
        <f t="shared" si="75"/>
        <v>1.292</v>
      </c>
    </row>
    <row r="3502" spans="1:3" ht="15.75" thickBot="1">
      <c r="A3502" s="23" t="s">
        <v>103</v>
      </c>
      <c r="B3502" s="19" t="s">
        <v>53</v>
      </c>
      <c r="C3502" s="16" t="str">
        <f t="shared" si="75"/>
        <v/>
      </c>
    </row>
    <row r="3503" spans="1:3" ht="15.75" thickBot="1">
      <c r="A3503" s="24" t="s">
        <v>102</v>
      </c>
      <c r="B3503" s="21">
        <v>1.2869999999999999</v>
      </c>
      <c r="C3503" s="16">
        <f t="shared" si="75"/>
        <v>1.2869999999999999</v>
      </c>
    </row>
    <row r="3504" spans="1:3" ht="15.75" thickBot="1">
      <c r="A3504" s="23" t="s">
        <v>101</v>
      </c>
      <c r="B3504" s="19">
        <v>1.2944</v>
      </c>
      <c r="C3504" s="16">
        <f t="shared" si="75"/>
        <v>1.2944</v>
      </c>
    </row>
    <row r="3505" spans="1:3" ht="15.75" thickBot="1">
      <c r="A3505" s="24" t="s">
        <v>100</v>
      </c>
      <c r="B3505" s="21">
        <v>1.3042</v>
      </c>
      <c r="C3505" s="16">
        <f t="shared" si="75"/>
        <v>1.3042</v>
      </c>
    </row>
    <row r="3506" spans="1:3" ht="15.75" thickBot="1">
      <c r="A3506" s="23" t="s">
        <v>99</v>
      </c>
      <c r="B3506" s="19">
        <v>1.2988</v>
      </c>
      <c r="C3506" s="16">
        <f t="shared" si="75"/>
        <v>1.2988</v>
      </c>
    </row>
    <row r="3507" spans="1:3" ht="15.75" thickBot="1">
      <c r="A3507" s="22">
        <v>41428</v>
      </c>
      <c r="B3507" s="21">
        <v>1.3098000000000001</v>
      </c>
      <c r="C3507" s="16">
        <f t="shared" si="75"/>
        <v>1.3098000000000001</v>
      </c>
    </row>
    <row r="3508" spans="1:3" ht="15.75" thickBot="1">
      <c r="A3508" s="20">
        <v>41429</v>
      </c>
      <c r="B3508" s="19">
        <v>1.3075000000000001</v>
      </c>
      <c r="C3508" s="16">
        <f t="shared" si="75"/>
        <v>1.3075000000000001</v>
      </c>
    </row>
    <row r="3509" spans="1:3" ht="15.75" thickBot="1">
      <c r="A3509" s="22">
        <v>41430</v>
      </c>
      <c r="B3509" s="21">
        <v>1.3088</v>
      </c>
      <c r="C3509" s="16">
        <f t="shared" si="75"/>
        <v>1.3088</v>
      </c>
    </row>
    <row r="3510" spans="1:3" ht="15.75" thickBot="1">
      <c r="A3510" s="20">
        <v>41431</v>
      </c>
      <c r="B3510" s="19">
        <v>1.3248</v>
      </c>
      <c r="C3510" s="16">
        <f t="shared" si="75"/>
        <v>1.3248</v>
      </c>
    </row>
    <row r="3511" spans="1:3" ht="15.75" thickBot="1">
      <c r="A3511" s="22">
        <v>41432</v>
      </c>
      <c r="B3511" s="21">
        <v>1.3242</v>
      </c>
      <c r="C3511" s="16">
        <f t="shared" si="75"/>
        <v>1.3242</v>
      </c>
    </row>
    <row r="3512" spans="1:3" ht="15.75" thickBot="1">
      <c r="A3512" s="20">
        <v>41435</v>
      </c>
      <c r="B3512" s="19">
        <v>1.3233999999999999</v>
      </c>
      <c r="C3512" s="16">
        <f t="shared" si="75"/>
        <v>1.3233999999999999</v>
      </c>
    </row>
    <row r="3513" spans="1:3" ht="15.75" thickBot="1">
      <c r="A3513" s="22">
        <v>41436</v>
      </c>
      <c r="B3513" s="21">
        <v>1.3278000000000001</v>
      </c>
      <c r="C3513" s="16">
        <f t="shared" si="75"/>
        <v>1.3278000000000001</v>
      </c>
    </row>
    <row r="3514" spans="1:3" ht="15.75" thickBot="1">
      <c r="A3514" s="20">
        <v>41437</v>
      </c>
      <c r="B3514" s="19">
        <v>1.3353999999999999</v>
      </c>
      <c r="C3514" s="16">
        <f t="shared" si="75"/>
        <v>1.3353999999999999</v>
      </c>
    </row>
    <row r="3515" spans="1:3" ht="15.75" thickBot="1">
      <c r="A3515" s="22">
        <v>41438</v>
      </c>
      <c r="B3515" s="21">
        <v>1.3313999999999999</v>
      </c>
      <c r="C3515" s="16">
        <f t="shared" si="75"/>
        <v>1.3313999999999999</v>
      </c>
    </row>
    <row r="3516" spans="1:3" ht="15.75" thickBot="1">
      <c r="A3516" s="20">
        <v>41439</v>
      </c>
      <c r="B3516" s="19">
        <v>1.333</v>
      </c>
      <c r="C3516" s="16">
        <f t="shared" si="75"/>
        <v>1.333</v>
      </c>
    </row>
    <row r="3517" spans="1:3" ht="15.75" thickBot="1">
      <c r="A3517" s="22">
        <v>41442</v>
      </c>
      <c r="B3517" s="21">
        <v>1.3341000000000001</v>
      </c>
      <c r="C3517" s="16">
        <f t="shared" si="75"/>
        <v>1.3341000000000001</v>
      </c>
    </row>
    <row r="3518" spans="1:3" ht="15.75" thickBot="1">
      <c r="A3518" s="20">
        <v>41443</v>
      </c>
      <c r="B3518" s="19">
        <v>1.3407</v>
      </c>
      <c r="C3518" s="16">
        <f t="shared" si="75"/>
        <v>1.3407</v>
      </c>
    </row>
    <row r="3519" spans="1:3" ht="15.75" thickBot="1">
      <c r="A3519" s="22">
        <v>41444</v>
      </c>
      <c r="B3519" s="21">
        <v>1.3404</v>
      </c>
      <c r="C3519" s="16">
        <f t="shared" si="75"/>
        <v>1.3404</v>
      </c>
    </row>
    <row r="3520" spans="1:3" ht="15.75" thickBot="1">
      <c r="A3520" s="20">
        <v>41445</v>
      </c>
      <c r="B3520" s="19">
        <v>1.3213999999999999</v>
      </c>
      <c r="C3520" s="16">
        <f t="shared" si="75"/>
        <v>1.3213999999999999</v>
      </c>
    </row>
    <row r="3521" spans="1:3" ht="15.75" thickBot="1">
      <c r="A3521" s="22">
        <v>41446</v>
      </c>
      <c r="B3521" s="21">
        <v>1.3112999999999999</v>
      </c>
      <c r="C3521" s="16">
        <f t="shared" si="75"/>
        <v>1.3112999999999999</v>
      </c>
    </row>
    <row r="3522" spans="1:3" ht="15.75" thickBot="1">
      <c r="A3522" s="20">
        <v>41449</v>
      </c>
      <c r="B3522" s="19">
        <v>1.3090999999999999</v>
      </c>
      <c r="C3522" s="16">
        <f t="shared" si="75"/>
        <v>1.3090999999999999</v>
      </c>
    </row>
    <row r="3523" spans="1:3" ht="15.75" thickBot="1">
      <c r="A3523" s="22">
        <v>41450</v>
      </c>
      <c r="B3523" s="21">
        <v>1.3080000000000001</v>
      </c>
      <c r="C3523" s="16">
        <f t="shared" si="75"/>
        <v>1.3080000000000001</v>
      </c>
    </row>
    <row r="3524" spans="1:3" ht="15.75" thickBot="1">
      <c r="A3524" s="20">
        <v>41451</v>
      </c>
      <c r="B3524" s="19">
        <v>1.3006</v>
      </c>
      <c r="C3524" s="16">
        <f t="shared" si="75"/>
        <v>1.3006</v>
      </c>
    </row>
    <row r="3525" spans="1:3" ht="15.75" thickBot="1">
      <c r="A3525" s="22">
        <v>41452</v>
      </c>
      <c r="B3525" s="21">
        <v>1.3016000000000001</v>
      </c>
      <c r="C3525" s="16">
        <f t="shared" si="75"/>
        <v>1.3016000000000001</v>
      </c>
    </row>
    <row r="3526" spans="1:3" ht="15.75" thickBot="1">
      <c r="A3526" s="20">
        <v>41453</v>
      </c>
      <c r="B3526" s="19">
        <v>1.3009999999999999</v>
      </c>
      <c r="C3526" s="16">
        <f t="shared" si="75"/>
        <v>1.3009999999999999</v>
      </c>
    </row>
    <row r="3527" spans="1:3" ht="15.75" thickBot="1">
      <c r="A3527" s="22">
        <v>41456</v>
      </c>
      <c r="B3527" s="21">
        <v>1.306</v>
      </c>
      <c r="C3527" s="16">
        <f t="shared" ref="C3527:C3590" si="76">IF(ISNUMBER(B3527),B3527,"")</f>
        <v>1.306</v>
      </c>
    </row>
    <row r="3528" spans="1:3" ht="15.75" thickBot="1">
      <c r="A3528" s="20">
        <v>41457</v>
      </c>
      <c r="B3528" s="19">
        <v>1.3017000000000001</v>
      </c>
      <c r="C3528" s="16">
        <f t="shared" si="76"/>
        <v>1.3017000000000001</v>
      </c>
    </row>
    <row r="3529" spans="1:3" ht="15.75" thickBot="1">
      <c r="A3529" s="22">
        <v>41458</v>
      </c>
      <c r="B3529" s="21">
        <v>1.3005</v>
      </c>
      <c r="C3529" s="16">
        <f t="shared" si="76"/>
        <v>1.3005</v>
      </c>
    </row>
    <row r="3530" spans="1:3" ht="15.75" thickBot="1">
      <c r="A3530" s="20">
        <v>41459</v>
      </c>
      <c r="B3530" s="19" t="s">
        <v>53</v>
      </c>
      <c r="C3530" s="16" t="str">
        <f t="shared" si="76"/>
        <v/>
      </c>
    </row>
    <row r="3531" spans="1:3" ht="15.75" thickBot="1">
      <c r="A3531" s="22">
        <v>41460</v>
      </c>
      <c r="B3531" s="21">
        <v>1.2830999999999999</v>
      </c>
      <c r="C3531" s="16">
        <f t="shared" si="76"/>
        <v>1.2830999999999999</v>
      </c>
    </row>
    <row r="3532" spans="1:3" ht="15.75" thickBot="1">
      <c r="A3532" s="20">
        <v>41463</v>
      </c>
      <c r="B3532" s="19">
        <v>1.2863</v>
      </c>
      <c r="C3532" s="16">
        <f t="shared" si="76"/>
        <v>1.2863</v>
      </c>
    </row>
    <row r="3533" spans="1:3" ht="15.75" thickBot="1">
      <c r="A3533" s="22">
        <v>41464</v>
      </c>
      <c r="B3533" s="21">
        <v>1.2774000000000001</v>
      </c>
      <c r="C3533" s="16">
        <f t="shared" si="76"/>
        <v>1.2774000000000001</v>
      </c>
    </row>
    <row r="3534" spans="1:3" ht="15.75" thickBot="1">
      <c r="A3534" s="20">
        <v>41465</v>
      </c>
      <c r="B3534" s="19">
        <v>1.2846</v>
      </c>
      <c r="C3534" s="16">
        <f t="shared" si="76"/>
        <v>1.2846</v>
      </c>
    </row>
    <row r="3535" spans="1:3" ht="15.75" thickBot="1">
      <c r="A3535" s="22">
        <v>41466</v>
      </c>
      <c r="B3535" s="21">
        <v>1.3046</v>
      </c>
      <c r="C3535" s="16">
        <f t="shared" si="76"/>
        <v>1.3046</v>
      </c>
    </row>
    <row r="3536" spans="1:3" ht="15.75" thickBot="1">
      <c r="A3536" s="20">
        <v>41467</v>
      </c>
      <c r="B3536" s="19">
        <v>1.3048</v>
      </c>
      <c r="C3536" s="16">
        <f t="shared" si="76"/>
        <v>1.3048</v>
      </c>
    </row>
    <row r="3537" spans="1:3" ht="15.75" thickBot="1">
      <c r="A3537" s="22">
        <v>41470</v>
      </c>
      <c r="B3537" s="21">
        <v>1.3039000000000001</v>
      </c>
      <c r="C3537" s="16">
        <f t="shared" si="76"/>
        <v>1.3039000000000001</v>
      </c>
    </row>
    <row r="3538" spans="1:3" ht="15.75" thickBot="1">
      <c r="A3538" s="20">
        <v>41471</v>
      </c>
      <c r="B3538" s="19">
        <v>1.3144</v>
      </c>
      <c r="C3538" s="16">
        <f t="shared" si="76"/>
        <v>1.3144</v>
      </c>
    </row>
    <row r="3539" spans="1:3" ht="15.75" thickBot="1">
      <c r="A3539" s="22">
        <v>41472</v>
      </c>
      <c r="B3539" s="21">
        <v>1.3093999999999999</v>
      </c>
      <c r="C3539" s="16">
        <f t="shared" si="76"/>
        <v>1.3093999999999999</v>
      </c>
    </row>
    <row r="3540" spans="1:3" ht="15.75" thickBot="1">
      <c r="A3540" s="20">
        <v>41473</v>
      </c>
      <c r="B3540" s="19">
        <v>1.3078000000000001</v>
      </c>
      <c r="C3540" s="16">
        <f t="shared" si="76"/>
        <v>1.3078000000000001</v>
      </c>
    </row>
    <row r="3541" spans="1:3" ht="15.75" thickBot="1">
      <c r="A3541" s="22">
        <v>41474</v>
      </c>
      <c r="B3541" s="21">
        <v>1.3142</v>
      </c>
      <c r="C3541" s="16">
        <f t="shared" si="76"/>
        <v>1.3142</v>
      </c>
    </row>
    <row r="3542" spans="1:3" ht="15.75" thickBot="1">
      <c r="A3542" s="20">
        <v>41477</v>
      </c>
      <c r="B3542" s="19">
        <v>1.3192999999999999</v>
      </c>
      <c r="C3542" s="16">
        <f t="shared" si="76"/>
        <v>1.3192999999999999</v>
      </c>
    </row>
    <row r="3543" spans="1:3" ht="15.75" thickBot="1">
      <c r="A3543" s="22">
        <v>41478</v>
      </c>
      <c r="B3543" s="21">
        <v>1.3211999999999999</v>
      </c>
      <c r="C3543" s="16">
        <f t="shared" si="76"/>
        <v>1.3211999999999999</v>
      </c>
    </row>
    <row r="3544" spans="1:3" ht="15.75" thickBot="1">
      <c r="A3544" s="20">
        <v>41479</v>
      </c>
      <c r="B3544" s="19">
        <v>1.3228</v>
      </c>
      <c r="C3544" s="16">
        <f t="shared" si="76"/>
        <v>1.3228</v>
      </c>
    </row>
    <row r="3545" spans="1:3" ht="15.75" thickBot="1">
      <c r="A3545" s="22">
        <v>41480</v>
      </c>
      <c r="B3545" s="21">
        <v>1.3233999999999999</v>
      </c>
      <c r="C3545" s="16">
        <f t="shared" si="76"/>
        <v>1.3233999999999999</v>
      </c>
    </row>
    <row r="3546" spans="1:3" ht="15.75" thickBot="1">
      <c r="A3546" s="20">
        <v>41481</v>
      </c>
      <c r="B3546" s="19">
        <v>1.3269</v>
      </c>
      <c r="C3546" s="16">
        <f t="shared" si="76"/>
        <v>1.3269</v>
      </c>
    </row>
    <row r="3547" spans="1:3" ht="15.75" thickBot="1">
      <c r="A3547" s="22">
        <v>41484</v>
      </c>
      <c r="B3547" s="21">
        <v>1.3262</v>
      </c>
      <c r="C3547" s="16">
        <f t="shared" si="76"/>
        <v>1.3262</v>
      </c>
    </row>
    <row r="3548" spans="1:3" ht="15.75" thickBot="1">
      <c r="A3548" s="20">
        <v>41485</v>
      </c>
      <c r="B3548" s="19">
        <v>1.3266</v>
      </c>
      <c r="C3548" s="16">
        <f t="shared" si="76"/>
        <v>1.3266</v>
      </c>
    </row>
    <row r="3549" spans="1:3" ht="15.75" thickBot="1">
      <c r="A3549" s="22">
        <v>41486</v>
      </c>
      <c r="B3549" s="21">
        <v>1.3282</v>
      </c>
      <c r="C3549" s="16">
        <f t="shared" si="76"/>
        <v>1.3282</v>
      </c>
    </row>
    <row r="3550" spans="1:3" ht="15.75" thickBot="1">
      <c r="A3550" s="20">
        <v>41487</v>
      </c>
      <c r="B3550" s="19">
        <v>1.3217000000000001</v>
      </c>
      <c r="C3550" s="16">
        <f t="shared" si="76"/>
        <v>1.3217000000000001</v>
      </c>
    </row>
    <row r="3551" spans="1:3" ht="15.75" thickBot="1">
      <c r="A3551" s="22">
        <v>41488</v>
      </c>
      <c r="B3551" s="21">
        <v>1.3268</v>
      </c>
      <c r="C3551" s="16">
        <f t="shared" si="76"/>
        <v>1.3268</v>
      </c>
    </row>
    <row r="3552" spans="1:3" ht="15.75" thickBot="1">
      <c r="A3552" s="20">
        <v>41491</v>
      </c>
      <c r="B3552" s="19">
        <v>1.3257000000000001</v>
      </c>
      <c r="C3552" s="16">
        <f t="shared" si="76"/>
        <v>1.3257000000000001</v>
      </c>
    </row>
    <row r="3553" spans="1:3" ht="15.75" thickBot="1">
      <c r="A3553" s="22">
        <v>41492</v>
      </c>
      <c r="B3553" s="21">
        <v>1.3295999999999999</v>
      </c>
      <c r="C3553" s="16">
        <f t="shared" si="76"/>
        <v>1.3295999999999999</v>
      </c>
    </row>
    <row r="3554" spans="1:3" ht="15.75" thickBot="1">
      <c r="A3554" s="20">
        <v>41493</v>
      </c>
      <c r="B3554" s="19">
        <v>1.3329</v>
      </c>
      <c r="C3554" s="16">
        <f t="shared" si="76"/>
        <v>1.3329</v>
      </c>
    </row>
    <row r="3555" spans="1:3" ht="15.75" thickBot="1">
      <c r="A3555" s="22">
        <v>41494</v>
      </c>
      <c r="B3555" s="21">
        <v>1.3391999999999999</v>
      </c>
      <c r="C3555" s="16">
        <f t="shared" si="76"/>
        <v>1.3391999999999999</v>
      </c>
    </row>
    <row r="3556" spans="1:3" ht="15.75" thickBot="1">
      <c r="A3556" s="20">
        <v>41495</v>
      </c>
      <c r="B3556" s="19">
        <v>1.3338000000000001</v>
      </c>
      <c r="C3556" s="16">
        <f t="shared" si="76"/>
        <v>1.3338000000000001</v>
      </c>
    </row>
    <row r="3557" spans="1:3" ht="15.75" thickBot="1">
      <c r="A3557" s="22">
        <v>41498</v>
      </c>
      <c r="B3557" s="21">
        <v>1.3311999999999999</v>
      </c>
      <c r="C3557" s="16">
        <f t="shared" si="76"/>
        <v>1.3311999999999999</v>
      </c>
    </row>
    <row r="3558" spans="1:3" ht="15.75" thickBot="1">
      <c r="A3558" s="20">
        <v>41499</v>
      </c>
      <c r="B3558" s="19">
        <v>1.3247</v>
      </c>
      <c r="C3558" s="16">
        <f t="shared" si="76"/>
        <v>1.3247</v>
      </c>
    </row>
    <row r="3559" spans="1:3" ht="15.75" thickBot="1">
      <c r="A3559" s="22">
        <v>41500</v>
      </c>
      <c r="B3559" s="21">
        <v>1.3255999999999999</v>
      </c>
      <c r="C3559" s="16">
        <f t="shared" si="76"/>
        <v>1.3255999999999999</v>
      </c>
    </row>
    <row r="3560" spans="1:3" ht="15.75" thickBot="1">
      <c r="A3560" s="20">
        <v>41501</v>
      </c>
      <c r="B3560" s="19">
        <v>1.3263</v>
      </c>
      <c r="C3560" s="16">
        <f t="shared" si="76"/>
        <v>1.3263</v>
      </c>
    </row>
    <row r="3561" spans="1:3" ht="15.75" thickBot="1">
      <c r="A3561" s="22">
        <v>41502</v>
      </c>
      <c r="B3561" s="21">
        <v>1.3321000000000001</v>
      </c>
      <c r="C3561" s="16">
        <f t="shared" si="76"/>
        <v>1.3321000000000001</v>
      </c>
    </row>
    <row r="3562" spans="1:3" ht="15.75" thickBot="1">
      <c r="A3562" s="20">
        <v>41505</v>
      </c>
      <c r="B3562" s="19">
        <v>1.3348</v>
      </c>
      <c r="C3562" s="16">
        <f t="shared" si="76"/>
        <v>1.3348</v>
      </c>
    </row>
    <row r="3563" spans="1:3" ht="15.75" thickBot="1">
      <c r="A3563" s="22">
        <v>41506</v>
      </c>
      <c r="B3563" s="21">
        <v>1.3426</v>
      </c>
      <c r="C3563" s="16">
        <f t="shared" si="76"/>
        <v>1.3426</v>
      </c>
    </row>
    <row r="3564" spans="1:3" ht="15.75" thickBot="1">
      <c r="A3564" s="20">
        <v>41507</v>
      </c>
      <c r="B3564" s="19">
        <v>1.3368</v>
      </c>
      <c r="C3564" s="16">
        <f t="shared" si="76"/>
        <v>1.3368</v>
      </c>
    </row>
    <row r="3565" spans="1:3" ht="15.75" thickBot="1">
      <c r="A3565" s="22">
        <v>41508</v>
      </c>
      <c r="B3565" s="21">
        <v>1.3362000000000001</v>
      </c>
      <c r="C3565" s="16">
        <f t="shared" si="76"/>
        <v>1.3362000000000001</v>
      </c>
    </row>
    <row r="3566" spans="1:3" ht="15.75" thickBot="1">
      <c r="A3566" s="20">
        <v>41509</v>
      </c>
      <c r="B3566" s="19">
        <v>1.3391999999999999</v>
      </c>
      <c r="C3566" s="16">
        <f t="shared" si="76"/>
        <v>1.3391999999999999</v>
      </c>
    </row>
    <row r="3567" spans="1:3" ht="15.75" thickBot="1">
      <c r="A3567" s="22">
        <v>41512</v>
      </c>
      <c r="B3567" s="21">
        <v>1.3369</v>
      </c>
      <c r="C3567" s="16">
        <f t="shared" si="76"/>
        <v>1.3369</v>
      </c>
    </row>
    <row r="3568" spans="1:3" ht="15.75" thickBot="1">
      <c r="A3568" s="20">
        <v>41513</v>
      </c>
      <c r="B3568" s="19">
        <v>1.3387</v>
      </c>
      <c r="C3568" s="16">
        <f t="shared" si="76"/>
        <v>1.3387</v>
      </c>
    </row>
    <row r="3569" spans="1:3" ht="15.75" thickBot="1">
      <c r="A3569" s="22">
        <v>41514</v>
      </c>
      <c r="B3569" s="21">
        <v>1.3326</v>
      </c>
      <c r="C3569" s="16">
        <f t="shared" si="76"/>
        <v>1.3326</v>
      </c>
    </row>
    <row r="3570" spans="1:3" ht="15.75" thickBot="1">
      <c r="A3570" s="20">
        <v>41515</v>
      </c>
      <c r="B3570" s="19">
        <v>1.3228</v>
      </c>
      <c r="C3570" s="16">
        <f t="shared" si="76"/>
        <v>1.3228</v>
      </c>
    </row>
    <row r="3571" spans="1:3" ht="15.75" thickBot="1">
      <c r="A3571" s="22">
        <v>41516</v>
      </c>
      <c r="B3571" s="21">
        <v>1.3196000000000001</v>
      </c>
      <c r="C3571" s="16">
        <f t="shared" si="76"/>
        <v>1.3196000000000001</v>
      </c>
    </row>
    <row r="3572" spans="1:3" ht="15.75" thickBot="1">
      <c r="A3572" s="20">
        <v>41519</v>
      </c>
      <c r="B3572" s="19" t="s">
        <v>53</v>
      </c>
      <c r="C3572" s="16" t="str">
        <f t="shared" si="76"/>
        <v/>
      </c>
    </row>
    <row r="3573" spans="1:3" ht="15.75" thickBot="1">
      <c r="A3573" s="22">
        <v>41520</v>
      </c>
      <c r="B3573" s="21">
        <v>1.3164</v>
      </c>
      <c r="C3573" s="16">
        <f t="shared" si="76"/>
        <v>1.3164</v>
      </c>
    </row>
    <row r="3574" spans="1:3" ht="15.75" thickBot="1">
      <c r="A3574" s="20">
        <v>41521</v>
      </c>
      <c r="B3574" s="19">
        <v>1.3211999999999999</v>
      </c>
      <c r="C3574" s="16">
        <f t="shared" si="76"/>
        <v>1.3211999999999999</v>
      </c>
    </row>
    <row r="3575" spans="1:3" ht="15.75" thickBot="1">
      <c r="A3575" s="22">
        <v>41522</v>
      </c>
      <c r="B3575" s="21">
        <v>1.3120000000000001</v>
      </c>
      <c r="C3575" s="16">
        <f t="shared" si="76"/>
        <v>1.3120000000000001</v>
      </c>
    </row>
    <row r="3576" spans="1:3" ht="15.75" thickBot="1">
      <c r="A3576" s="20">
        <v>41523</v>
      </c>
      <c r="B3576" s="19">
        <v>1.3166</v>
      </c>
      <c r="C3576" s="16">
        <f t="shared" si="76"/>
        <v>1.3166</v>
      </c>
    </row>
    <row r="3577" spans="1:3" ht="15.75" thickBot="1">
      <c r="A3577" s="22">
        <v>41526</v>
      </c>
      <c r="B3577" s="21">
        <v>1.3260000000000001</v>
      </c>
      <c r="C3577" s="16">
        <f t="shared" si="76"/>
        <v>1.3260000000000001</v>
      </c>
    </row>
    <row r="3578" spans="1:3" ht="15.75" thickBot="1">
      <c r="A3578" s="20">
        <v>41527</v>
      </c>
      <c r="B3578" s="19">
        <v>1.3260000000000001</v>
      </c>
      <c r="C3578" s="16">
        <f t="shared" si="76"/>
        <v>1.3260000000000001</v>
      </c>
    </row>
    <row r="3579" spans="1:3" ht="15.75" thickBot="1">
      <c r="A3579" s="22">
        <v>41528</v>
      </c>
      <c r="B3579" s="21">
        <v>1.3301000000000001</v>
      </c>
      <c r="C3579" s="16">
        <f t="shared" si="76"/>
        <v>1.3301000000000001</v>
      </c>
    </row>
    <row r="3580" spans="1:3" ht="15.75" thickBot="1">
      <c r="A3580" s="20">
        <v>41529</v>
      </c>
      <c r="B3580" s="19">
        <v>1.3314999999999999</v>
      </c>
      <c r="C3580" s="16">
        <f t="shared" si="76"/>
        <v>1.3314999999999999</v>
      </c>
    </row>
    <row r="3581" spans="1:3" ht="15.75" thickBot="1">
      <c r="A3581" s="22">
        <v>41530</v>
      </c>
      <c r="B3581" s="21">
        <v>1.3275999999999999</v>
      </c>
      <c r="C3581" s="16">
        <f t="shared" si="76"/>
        <v>1.3275999999999999</v>
      </c>
    </row>
    <row r="3582" spans="1:3" ht="15.75" thickBot="1">
      <c r="A3582" s="20">
        <v>41533</v>
      </c>
      <c r="B3582" s="19">
        <v>1.335</v>
      </c>
      <c r="C3582" s="16">
        <f t="shared" si="76"/>
        <v>1.335</v>
      </c>
    </row>
    <row r="3583" spans="1:3" ht="15.75" thickBot="1">
      <c r="A3583" s="22">
        <v>41534</v>
      </c>
      <c r="B3583" s="21">
        <v>1.3357000000000001</v>
      </c>
      <c r="C3583" s="16">
        <f t="shared" si="76"/>
        <v>1.3357000000000001</v>
      </c>
    </row>
    <row r="3584" spans="1:3" ht="15.75" thickBot="1">
      <c r="A3584" s="20">
        <v>41535</v>
      </c>
      <c r="B3584" s="19">
        <v>1.3351</v>
      </c>
      <c r="C3584" s="16">
        <f t="shared" si="76"/>
        <v>1.3351</v>
      </c>
    </row>
    <row r="3585" spans="1:3" ht="15.75" thickBot="1">
      <c r="A3585" s="22">
        <v>41536</v>
      </c>
      <c r="B3585" s="21">
        <v>1.3527</v>
      </c>
      <c r="C3585" s="16">
        <f t="shared" si="76"/>
        <v>1.3527</v>
      </c>
    </row>
    <row r="3586" spans="1:3" ht="15.75" thickBot="1">
      <c r="A3586" s="20">
        <v>41537</v>
      </c>
      <c r="B3586" s="19">
        <v>1.3522000000000001</v>
      </c>
      <c r="C3586" s="16">
        <f t="shared" si="76"/>
        <v>1.3522000000000001</v>
      </c>
    </row>
    <row r="3587" spans="1:3" ht="15.75" thickBot="1">
      <c r="A3587" s="22">
        <v>41540</v>
      </c>
      <c r="B3587" s="21">
        <v>1.3520000000000001</v>
      </c>
      <c r="C3587" s="16">
        <f t="shared" si="76"/>
        <v>1.3520000000000001</v>
      </c>
    </row>
    <row r="3588" spans="1:3" ht="15.75" thickBot="1">
      <c r="A3588" s="20">
        <v>41541</v>
      </c>
      <c r="B3588" s="19">
        <v>1.349</v>
      </c>
      <c r="C3588" s="16">
        <f t="shared" si="76"/>
        <v>1.349</v>
      </c>
    </row>
    <row r="3589" spans="1:3" ht="15.75" thickBot="1">
      <c r="A3589" s="22">
        <v>41542</v>
      </c>
      <c r="B3589" s="21">
        <v>1.3535999999999999</v>
      </c>
      <c r="C3589" s="16">
        <f t="shared" si="76"/>
        <v>1.3535999999999999</v>
      </c>
    </row>
    <row r="3590" spans="1:3" ht="15.75" thickBot="1">
      <c r="A3590" s="20">
        <v>41543</v>
      </c>
      <c r="B3590" s="19">
        <v>1.3484</v>
      </c>
      <c r="C3590" s="16">
        <f t="shared" si="76"/>
        <v>1.3484</v>
      </c>
    </row>
    <row r="3591" spans="1:3" ht="15.75" thickBot="1">
      <c r="A3591" s="22">
        <v>41544</v>
      </c>
      <c r="B3591" s="21">
        <v>1.3536999999999999</v>
      </c>
      <c r="C3591" s="16">
        <f t="shared" ref="C3591:C3654" si="77">IF(ISNUMBER(B3591),B3591,"")</f>
        <v>1.3536999999999999</v>
      </c>
    </row>
    <row r="3592" spans="1:3" ht="15.75" thickBot="1">
      <c r="A3592" s="20">
        <v>41547</v>
      </c>
      <c r="B3592" s="19">
        <v>1.3534999999999999</v>
      </c>
      <c r="C3592" s="16">
        <f t="shared" si="77"/>
        <v>1.3534999999999999</v>
      </c>
    </row>
    <row r="3593" spans="1:3" ht="15.75" thickBot="1">
      <c r="A3593" s="24" t="s">
        <v>98</v>
      </c>
      <c r="B3593" s="21">
        <v>1.3533999999999999</v>
      </c>
      <c r="C3593" s="16">
        <f t="shared" si="77"/>
        <v>1.3533999999999999</v>
      </c>
    </row>
    <row r="3594" spans="1:3" ht="15.75" thickBot="1">
      <c r="A3594" s="23" t="s">
        <v>97</v>
      </c>
      <c r="B3594" s="19">
        <v>1.3592</v>
      </c>
      <c r="C3594" s="16">
        <f t="shared" si="77"/>
        <v>1.3592</v>
      </c>
    </row>
    <row r="3595" spans="1:3" ht="15.75" thickBot="1">
      <c r="A3595" s="24" t="s">
        <v>96</v>
      </c>
      <c r="B3595" s="21">
        <v>1.3642000000000001</v>
      </c>
      <c r="C3595" s="16">
        <f t="shared" si="77"/>
        <v>1.3642000000000001</v>
      </c>
    </row>
    <row r="3596" spans="1:3" ht="15.75" thickBot="1">
      <c r="A3596" s="23" t="s">
        <v>95</v>
      </c>
      <c r="B3596" s="19">
        <v>1.3582000000000001</v>
      </c>
      <c r="C3596" s="16">
        <f t="shared" si="77"/>
        <v>1.3582000000000001</v>
      </c>
    </row>
    <row r="3597" spans="1:3" ht="15.75" thickBot="1">
      <c r="A3597" s="24" t="s">
        <v>94</v>
      </c>
      <c r="B3597" s="21">
        <v>1.3569</v>
      </c>
      <c r="C3597" s="16">
        <f t="shared" si="77"/>
        <v>1.3569</v>
      </c>
    </row>
    <row r="3598" spans="1:3" ht="15.75" thickBot="1">
      <c r="A3598" s="23" t="s">
        <v>93</v>
      </c>
      <c r="B3598" s="19">
        <v>1.3582000000000001</v>
      </c>
      <c r="C3598" s="16">
        <f t="shared" si="77"/>
        <v>1.3582000000000001</v>
      </c>
    </row>
    <row r="3599" spans="1:3" ht="15.75" thickBot="1">
      <c r="A3599" s="24" t="s">
        <v>92</v>
      </c>
      <c r="B3599" s="21">
        <v>1.3512999999999999</v>
      </c>
      <c r="C3599" s="16">
        <f t="shared" si="77"/>
        <v>1.3512999999999999</v>
      </c>
    </row>
    <row r="3600" spans="1:3" ht="15.75" thickBot="1">
      <c r="A3600" s="23" t="s">
        <v>91</v>
      </c>
      <c r="B3600" s="19">
        <v>1.3534999999999999</v>
      </c>
      <c r="C3600" s="16">
        <f t="shared" si="77"/>
        <v>1.3534999999999999</v>
      </c>
    </row>
    <row r="3601" spans="1:3" ht="15.75" thickBot="1">
      <c r="A3601" s="24" t="s">
        <v>90</v>
      </c>
      <c r="B3601" s="21">
        <v>1.3559000000000001</v>
      </c>
      <c r="C3601" s="16">
        <f t="shared" si="77"/>
        <v>1.3559000000000001</v>
      </c>
    </row>
    <row r="3602" spans="1:3" ht="15.75" thickBot="1">
      <c r="A3602" s="23" t="s">
        <v>89</v>
      </c>
      <c r="B3602" s="19" t="s">
        <v>53</v>
      </c>
      <c r="C3602" s="16" t="str">
        <f t="shared" si="77"/>
        <v/>
      </c>
    </row>
    <row r="3603" spans="1:3" ht="15.75" thickBot="1">
      <c r="A3603" s="24" t="s">
        <v>88</v>
      </c>
      <c r="B3603" s="21">
        <v>1.3493999999999999</v>
      </c>
      <c r="C3603" s="16">
        <f t="shared" si="77"/>
        <v>1.3493999999999999</v>
      </c>
    </row>
    <row r="3604" spans="1:3" ht="15.75" thickBot="1">
      <c r="A3604" s="23" t="s">
        <v>87</v>
      </c>
      <c r="B3604" s="19">
        <v>1.349</v>
      </c>
      <c r="C3604" s="16">
        <f t="shared" si="77"/>
        <v>1.349</v>
      </c>
    </row>
    <row r="3605" spans="1:3" ht="15.75" thickBot="1">
      <c r="A3605" s="24" t="s">
        <v>86</v>
      </c>
      <c r="B3605" s="21">
        <v>1.3664000000000001</v>
      </c>
      <c r="C3605" s="16">
        <f t="shared" si="77"/>
        <v>1.3664000000000001</v>
      </c>
    </row>
    <row r="3606" spans="1:3" ht="15.75" thickBot="1">
      <c r="A3606" s="23" t="s">
        <v>85</v>
      </c>
      <c r="B3606" s="19">
        <v>1.3693</v>
      </c>
      <c r="C3606" s="16">
        <f t="shared" si="77"/>
        <v>1.3693</v>
      </c>
    </row>
    <row r="3607" spans="1:3" ht="15.75" thickBot="1">
      <c r="A3607" s="24" t="s">
        <v>84</v>
      </c>
      <c r="B3607" s="21">
        <v>1.3672</v>
      </c>
      <c r="C3607" s="16">
        <f t="shared" si="77"/>
        <v>1.3672</v>
      </c>
    </row>
    <row r="3608" spans="1:3" ht="15.75" thickBot="1">
      <c r="A3608" s="23" t="s">
        <v>83</v>
      </c>
      <c r="B3608" s="19">
        <v>1.3777999999999999</v>
      </c>
      <c r="C3608" s="16">
        <f t="shared" si="77"/>
        <v>1.3777999999999999</v>
      </c>
    </row>
    <row r="3609" spans="1:3" ht="15.75" thickBot="1">
      <c r="A3609" s="24" t="s">
        <v>82</v>
      </c>
      <c r="B3609" s="21">
        <v>1.3786</v>
      </c>
      <c r="C3609" s="16">
        <f t="shared" si="77"/>
        <v>1.3786</v>
      </c>
    </row>
    <row r="3610" spans="1:3" ht="15.75" thickBot="1">
      <c r="A3610" s="23" t="s">
        <v>81</v>
      </c>
      <c r="B3610" s="19">
        <v>1.381</v>
      </c>
      <c r="C3610" s="16">
        <f t="shared" si="77"/>
        <v>1.381</v>
      </c>
    </row>
    <row r="3611" spans="1:3" ht="15.75" thickBot="1">
      <c r="A3611" s="24" t="s">
        <v>80</v>
      </c>
      <c r="B3611" s="21">
        <v>1.3794</v>
      </c>
      <c r="C3611" s="16">
        <f t="shared" si="77"/>
        <v>1.3794</v>
      </c>
    </row>
    <row r="3612" spans="1:3" ht="15.75" thickBot="1">
      <c r="A3612" s="23" t="s">
        <v>79</v>
      </c>
      <c r="B3612" s="19">
        <v>1.3786</v>
      </c>
      <c r="C3612" s="16">
        <f t="shared" si="77"/>
        <v>1.3786</v>
      </c>
    </row>
    <row r="3613" spans="1:3" ht="15.75" thickBot="1">
      <c r="A3613" s="24" t="s">
        <v>78</v>
      </c>
      <c r="B3613" s="21">
        <v>1.377</v>
      </c>
      <c r="C3613" s="16">
        <f t="shared" si="77"/>
        <v>1.377</v>
      </c>
    </row>
    <row r="3614" spans="1:3" ht="15.75" thickBot="1">
      <c r="A3614" s="23" t="s">
        <v>77</v>
      </c>
      <c r="B3614" s="19">
        <v>1.3771</v>
      </c>
      <c r="C3614" s="16">
        <f t="shared" si="77"/>
        <v>1.3771</v>
      </c>
    </row>
    <row r="3615" spans="1:3" ht="15.75" thickBot="1">
      <c r="A3615" s="24" t="s">
        <v>76</v>
      </c>
      <c r="B3615" s="21">
        <v>1.3593999999999999</v>
      </c>
      <c r="C3615" s="16">
        <f t="shared" si="77"/>
        <v>1.3593999999999999</v>
      </c>
    </row>
    <row r="3616" spans="1:3" ht="15.75" thickBot="1">
      <c r="A3616" s="20">
        <v>41579</v>
      </c>
      <c r="B3616" s="19">
        <v>1.3488</v>
      </c>
      <c r="C3616" s="16">
        <f t="shared" si="77"/>
        <v>1.3488</v>
      </c>
    </row>
    <row r="3617" spans="1:3" ht="15.75" thickBot="1">
      <c r="A3617" s="22">
        <v>41582</v>
      </c>
      <c r="B3617" s="21">
        <v>1.3515999999999999</v>
      </c>
      <c r="C3617" s="16">
        <f t="shared" si="77"/>
        <v>1.3515999999999999</v>
      </c>
    </row>
    <row r="3618" spans="1:3" ht="15.75" thickBot="1">
      <c r="A3618" s="20">
        <v>41583</v>
      </c>
      <c r="B3618" s="19">
        <v>1.347</v>
      </c>
      <c r="C3618" s="16">
        <f t="shared" si="77"/>
        <v>1.347</v>
      </c>
    </row>
    <row r="3619" spans="1:3" ht="15.75" thickBot="1">
      <c r="A3619" s="22">
        <v>41584</v>
      </c>
      <c r="B3619" s="21">
        <v>1.353</v>
      </c>
      <c r="C3619" s="16">
        <f t="shared" si="77"/>
        <v>1.353</v>
      </c>
    </row>
    <row r="3620" spans="1:3" ht="15.75" thickBot="1">
      <c r="A3620" s="20">
        <v>41585</v>
      </c>
      <c r="B3620" s="19">
        <v>1.339</v>
      </c>
      <c r="C3620" s="16">
        <f t="shared" si="77"/>
        <v>1.339</v>
      </c>
    </row>
    <row r="3621" spans="1:3" ht="15.75" thickBot="1">
      <c r="A3621" s="22">
        <v>41586</v>
      </c>
      <c r="B3621" s="21">
        <v>1.3357000000000001</v>
      </c>
      <c r="C3621" s="16">
        <f t="shared" si="77"/>
        <v>1.3357000000000001</v>
      </c>
    </row>
    <row r="3622" spans="1:3" ht="15.75" thickBot="1">
      <c r="A3622" s="20">
        <v>41589</v>
      </c>
      <c r="B3622" s="19" t="s">
        <v>53</v>
      </c>
      <c r="C3622" s="16" t="str">
        <f t="shared" si="77"/>
        <v/>
      </c>
    </row>
    <row r="3623" spans="1:3" ht="15.75" thickBot="1">
      <c r="A3623" s="22">
        <v>41590</v>
      </c>
      <c r="B3623" s="21">
        <v>1.3428</v>
      </c>
      <c r="C3623" s="16">
        <f t="shared" si="77"/>
        <v>1.3428</v>
      </c>
    </row>
    <row r="3624" spans="1:3" ht="15.75" thickBot="1">
      <c r="A3624" s="20">
        <v>41591</v>
      </c>
      <c r="B3624" s="19">
        <v>1.3455999999999999</v>
      </c>
      <c r="C3624" s="16">
        <f t="shared" si="77"/>
        <v>1.3455999999999999</v>
      </c>
    </row>
    <row r="3625" spans="1:3" ht="15.75" thickBot="1">
      <c r="A3625" s="22">
        <v>41592</v>
      </c>
      <c r="B3625" s="21">
        <v>1.3468</v>
      </c>
      <c r="C3625" s="16">
        <f t="shared" si="77"/>
        <v>1.3468</v>
      </c>
    </row>
    <row r="3626" spans="1:3" ht="15.75" thickBot="1">
      <c r="A3626" s="20">
        <v>41593</v>
      </c>
      <c r="B3626" s="19">
        <v>1.3480000000000001</v>
      </c>
      <c r="C3626" s="16">
        <f t="shared" si="77"/>
        <v>1.3480000000000001</v>
      </c>
    </row>
    <row r="3627" spans="1:3" ht="15.75" thickBot="1">
      <c r="A3627" s="22">
        <v>41596</v>
      </c>
      <c r="B3627" s="21">
        <v>1.3520000000000001</v>
      </c>
      <c r="C3627" s="16">
        <f t="shared" si="77"/>
        <v>1.3520000000000001</v>
      </c>
    </row>
    <row r="3628" spans="1:3" ht="15.75" thickBot="1">
      <c r="A3628" s="20">
        <v>41597</v>
      </c>
      <c r="B3628" s="19">
        <v>1.3529</v>
      </c>
      <c r="C3628" s="16">
        <f t="shared" si="77"/>
        <v>1.3529</v>
      </c>
    </row>
    <row r="3629" spans="1:3" ht="15.75" thickBot="1">
      <c r="A3629" s="22">
        <v>41598</v>
      </c>
      <c r="B3629" s="21">
        <v>1.3451</v>
      </c>
      <c r="C3629" s="16">
        <f t="shared" si="77"/>
        <v>1.3451</v>
      </c>
    </row>
    <row r="3630" spans="1:3" ht="15.75" thickBot="1">
      <c r="A3630" s="20">
        <v>41599</v>
      </c>
      <c r="B3630" s="19">
        <v>1.347</v>
      </c>
      <c r="C3630" s="16">
        <f t="shared" si="77"/>
        <v>1.347</v>
      </c>
    </row>
    <row r="3631" spans="1:3" ht="15.75" thickBot="1">
      <c r="A3631" s="22">
        <v>41600</v>
      </c>
      <c r="B3631" s="21">
        <v>1.3547</v>
      </c>
      <c r="C3631" s="16">
        <f t="shared" si="77"/>
        <v>1.3547</v>
      </c>
    </row>
    <row r="3632" spans="1:3" ht="15.75" thickBot="1">
      <c r="A3632" s="20">
        <v>41603</v>
      </c>
      <c r="B3632" s="19">
        <v>1.3502000000000001</v>
      </c>
      <c r="C3632" s="16">
        <f t="shared" si="77"/>
        <v>1.3502000000000001</v>
      </c>
    </row>
    <row r="3633" spans="1:3" ht="15.75" thickBot="1">
      <c r="A3633" s="22">
        <v>41604</v>
      </c>
      <c r="B3633" s="21">
        <v>1.3554999999999999</v>
      </c>
      <c r="C3633" s="16">
        <f t="shared" si="77"/>
        <v>1.3554999999999999</v>
      </c>
    </row>
    <row r="3634" spans="1:3" ht="15.75" thickBot="1">
      <c r="A3634" s="20">
        <v>41605</v>
      </c>
      <c r="B3634" s="19">
        <v>1.3563000000000001</v>
      </c>
      <c r="C3634" s="16">
        <f t="shared" si="77"/>
        <v>1.3563000000000001</v>
      </c>
    </row>
    <row r="3635" spans="1:3" ht="15.75" thickBot="1">
      <c r="A3635" s="22">
        <v>41606</v>
      </c>
      <c r="B3635" s="21" t="s">
        <v>53</v>
      </c>
      <c r="C3635" s="16" t="str">
        <f t="shared" si="77"/>
        <v/>
      </c>
    </row>
    <row r="3636" spans="1:3" ht="15.75" thickBot="1">
      <c r="A3636" s="20">
        <v>41607</v>
      </c>
      <c r="B3636" s="19">
        <v>1.3606</v>
      </c>
      <c r="C3636" s="16">
        <f t="shared" si="77"/>
        <v>1.3606</v>
      </c>
    </row>
    <row r="3637" spans="1:3" ht="15.75" thickBot="1">
      <c r="A3637" s="22">
        <v>41610</v>
      </c>
      <c r="B3637" s="21">
        <v>1.3552</v>
      </c>
      <c r="C3637" s="16">
        <f t="shared" si="77"/>
        <v>1.3552</v>
      </c>
    </row>
    <row r="3638" spans="1:3" ht="15.75" thickBot="1">
      <c r="A3638" s="20">
        <v>41611</v>
      </c>
      <c r="B3638" s="19">
        <v>1.3604000000000001</v>
      </c>
      <c r="C3638" s="16">
        <f t="shared" si="77"/>
        <v>1.3604000000000001</v>
      </c>
    </row>
    <row r="3639" spans="1:3" ht="15.75" thickBot="1">
      <c r="A3639" s="22">
        <v>41612</v>
      </c>
      <c r="B3639" s="21">
        <v>1.3554999999999999</v>
      </c>
      <c r="C3639" s="16">
        <f t="shared" si="77"/>
        <v>1.3554999999999999</v>
      </c>
    </row>
    <row r="3640" spans="1:3" ht="15.75" thickBot="1">
      <c r="A3640" s="20">
        <v>41613</v>
      </c>
      <c r="B3640" s="19">
        <v>1.3664000000000001</v>
      </c>
      <c r="C3640" s="16">
        <f t="shared" si="77"/>
        <v>1.3664000000000001</v>
      </c>
    </row>
    <row r="3641" spans="1:3" ht="15.75" thickBot="1">
      <c r="A3641" s="22">
        <v>41614</v>
      </c>
      <c r="B3641" s="21">
        <v>1.369</v>
      </c>
      <c r="C3641" s="16">
        <f t="shared" si="77"/>
        <v>1.369</v>
      </c>
    </row>
    <row r="3642" spans="1:3" ht="15.75" thickBot="1">
      <c r="A3642" s="20">
        <v>41617</v>
      </c>
      <c r="B3642" s="19">
        <v>1.3726</v>
      </c>
      <c r="C3642" s="16">
        <f t="shared" si="77"/>
        <v>1.3726</v>
      </c>
    </row>
    <row r="3643" spans="1:3" ht="15.75" thickBot="1">
      <c r="A3643" s="22">
        <v>41618</v>
      </c>
      <c r="B3643" s="21">
        <v>1.3765000000000001</v>
      </c>
      <c r="C3643" s="16">
        <f t="shared" si="77"/>
        <v>1.3765000000000001</v>
      </c>
    </row>
    <row r="3644" spans="1:3" ht="15.75" thickBot="1">
      <c r="A3644" s="20">
        <v>41619</v>
      </c>
      <c r="B3644" s="19">
        <v>1.3797999999999999</v>
      </c>
      <c r="C3644" s="16">
        <f t="shared" si="77"/>
        <v>1.3797999999999999</v>
      </c>
    </row>
    <row r="3645" spans="1:3" ht="15.75" thickBot="1">
      <c r="A3645" s="22">
        <v>41620</v>
      </c>
      <c r="B3645" s="21">
        <v>1.3752</v>
      </c>
      <c r="C3645" s="16">
        <f t="shared" si="77"/>
        <v>1.3752</v>
      </c>
    </row>
    <row r="3646" spans="1:3" ht="15.75" thickBot="1">
      <c r="A3646" s="20">
        <v>41621</v>
      </c>
      <c r="B3646" s="19">
        <v>1.3724000000000001</v>
      </c>
      <c r="C3646" s="16">
        <f t="shared" si="77"/>
        <v>1.3724000000000001</v>
      </c>
    </row>
    <row r="3647" spans="1:3" ht="15.75" thickBot="1">
      <c r="A3647" s="22">
        <v>41624</v>
      </c>
      <c r="B3647" s="21">
        <v>1.3756999999999999</v>
      </c>
      <c r="C3647" s="16">
        <f t="shared" si="77"/>
        <v>1.3756999999999999</v>
      </c>
    </row>
    <row r="3648" spans="1:3" ht="15.75" thickBot="1">
      <c r="A3648" s="20">
        <v>41625</v>
      </c>
      <c r="B3648" s="19">
        <v>1.3748</v>
      </c>
      <c r="C3648" s="16">
        <f t="shared" si="77"/>
        <v>1.3748</v>
      </c>
    </row>
    <row r="3649" spans="1:3" ht="15.75" thickBot="1">
      <c r="A3649" s="22">
        <v>41626</v>
      </c>
      <c r="B3649" s="21">
        <v>1.3766</v>
      </c>
      <c r="C3649" s="16">
        <f t="shared" si="77"/>
        <v>1.3766</v>
      </c>
    </row>
    <row r="3650" spans="1:3" ht="15.75" thickBot="1">
      <c r="A3650" s="20">
        <v>41627</v>
      </c>
      <c r="B3650" s="19">
        <v>1.3666</v>
      </c>
      <c r="C3650" s="16">
        <f t="shared" si="77"/>
        <v>1.3666</v>
      </c>
    </row>
    <row r="3651" spans="1:3" ht="15.75" thickBot="1">
      <c r="A3651" s="22">
        <v>41628</v>
      </c>
      <c r="B3651" s="21">
        <v>1.3673</v>
      </c>
      <c r="C3651" s="16">
        <f t="shared" si="77"/>
        <v>1.3673</v>
      </c>
    </row>
    <row r="3652" spans="1:3" ht="15.75" thickBot="1">
      <c r="A3652" s="20">
        <v>41631</v>
      </c>
      <c r="B3652" s="19">
        <v>1.3701000000000001</v>
      </c>
      <c r="C3652" s="16">
        <f t="shared" si="77"/>
        <v>1.3701000000000001</v>
      </c>
    </row>
    <row r="3653" spans="1:3" ht="15.75" thickBot="1">
      <c r="A3653" s="22">
        <v>41632</v>
      </c>
      <c r="B3653" s="21">
        <v>1.3675999999999999</v>
      </c>
      <c r="C3653" s="16">
        <f t="shared" si="77"/>
        <v>1.3675999999999999</v>
      </c>
    </row>
    <row r="3654" spans="1:3" ht="15.75" thickBot="1">
      <c r="A3654" s="20">
        <v>41633</v>
      </c>
      <c r="B3654" s="19" t="s">
        <v>53</v>
      </c>
      <c r="C3654" s="16" t="str">
        <f t="shared" si="77"/>
        <v/>
      </c>
    </row>
    <row r="3655" spans="1:3" ht="15.75" thickBot="1">
      <c r="A3655" s="22">
        <v>41634</v>
      </c>
      <c r="B3655" s="21">
        <v>1.369</v>
      </c>
      <c r="C3655" s="16">
        <f t="shared" ref="C3655:C3718" si="78">IF(ISNUMBER(B3655),B3655,"")</f>
        <v>1.369</v>
      </c>
    </row>
    <row r="3656" spans="1:3" ht="15.75" thickBot="1">
      <c r="A3656" s="20">
        <v>41635</v>
      </c>
      <c r="B3656" s="19">
        <v>1.3766</v>
      </c>
      <c r="C3656" s="16">
        <f t="shared" si="78"/>
        <v>1.3766</v>
      </c>
    </row>
    <row r="3657" spans="1:3" ht="15.75" thickBot="1">
      <c r="A3657" s="22">
        <v>41638</v>
      </c>
      <c r="B3657" s="21">
        <v>1.3815999999999999</v>
      </c>
      <c r="C3657" s="16">
        <f t="shared" si="78"/>
        <v>1.3815999999999999</v>
      </c>
    </row>
    <row r="3658" spans="1:3" ht="15.75" thickBot="1">
      <c r="A3658" s="20">
        <v>41639</v>
      </c>
      <c r="B3658" s="19">
        <v>1.3778999999999999</v>
      </c>
      <c r="C3658" s="16">
        <f t="shared" si="78"/>
        <v>1.3778999999999999</v>
      </c>
    </row>
    <row r="3659" spans="1:3" ht="15.75" thickBot="1">
      <c r="A3659" s="22">
        <v>41640</v>
      </c>
      <c r="B3659" s="21" t="s">
        <v>53</v>
      </c>
      <c r="C3659" s="16" t="str">
        <f t="shared" si="78"/>
        <v/>
      </c>
    </row>
    <row r="3660" spans="1:3" ht="15.75" thickBot="1">
      <c r="A3660" s="20">
        <v>41641</v>
      </c>
      <c r="B3660" s="19">
        <v>1.367</v>
      </c>
      <c r="C3660" s="16">
        <f t="shared" si="78"/>
        <v>1.367</v>
      </c>
    </row>
    <row r="3661" spans="1:3" ht="15.75" thickBot="1">
      <c r="A3661" s="22">
        <v>41642</v>
      </c>
      <c r="B3661" s="21">
        <v>1.3606</v>
      </c>
      <c r="C3661" s="16">
        <f t="shared" si="78"/>
        <v>1.3606</v>
      </c>
    </row>
    <row r="3662" spans="1:3" ht="15.75" thickBot="1">
      <c r="A3662" s="20">
        <v>41645</v>
      </c>
      <c r="B3662" s="19">
        <v>1.3635999999999999</v>
      </c>
      <c r="C3662" s="16">
        <f t="shared" si="78"/>
        <v>1.3635999999999999</v>
      </c>
    </row>
    <row r="3663" spans="1:3" ht="15.75" thickBot="1">
      <c r="A3663" s="22">
        <v>41646</v>
      </c>
      <c r="B3663" s="21">
        <v>1.3617999999999999</v>
      </c>
      <c r="C3663" s="16">
        <f t="shared" si="78"/>
        <v>1.3617999999999999</v>
      </c>
    </row>
    <row r="3664" spans="1:3" ht="15.75" thickBot="1">
      <c r="A3664" s="20">
        <v>41647</v>
      </c>
      <c r="B3664" s="19">
        <v>1.3586</v>
      </c>
      <c r="C3664" s="16">
        <f t="shared" si="78"/>
        <v>1.3586</v>
      </c>
    </row>
    <row r="3665" spans="1:3" ht="15.75" thickBot="1">
      <c r="A3665" s="22">
        <v>41648</v>
      </c>
      <c r="B3665" s="21">
        <v>1.3591</v>
      </c>
      <c r="C3665" s="16">
        <f t="shared" si="78"/>
        <v>1.3591</v>
      </c>
    </row>
    <row r="3666" spans="1:3" ht="15.75" thickBot="1">
      <c r="A3666" s="20">
        <v>41649</v>
      </c>
      <c r="B3666" s="19">
        <v>1.3664000000000001</v>
      </c>
      <c r="C3666" s="16">
        <f t="shared" si="78"/>
        <v>1.3664000000000001</v>
      </c>
    </row>
    <row r="3667" spans="1:3" ht="15.75" thickBot="1">
      <c r="A3667" s="22">
        <v>41652</v>
      </c>
      <c r="B3667" s="21">
        <v>1.3647</v>
      </c>
      <c r="C3667" s="16">
        <f t="shared" si="78"/>
        <v>1.3647</v>
      </c>
    </row>
    <row r="3668" spans="1:3" ht="15.75" thickBot="1">
      <c r="A3668" s="20">
        <v>41653</v>
      </c>
      <c r="B3668" s="19">
        <v>1.3682000000000001</v>
      </c>
      <c r="C3668" s="16">
        <f t="shared" si="78"/>
        <v>1.3682000000000001</v>
      </c>
    </row>
    <row r="3669" spans="1:3" ht="15.75" thickBot="1">
      <c r="A3669" s="22">
        <v>41654</v>
      </c>
      <c r="B3669" s="21">
        <v>1.3604000000000001</v>
      </c>
      <c r="C3669" s="16">
        <f t="shared" si="78"/>
        <v>1.3604000000000001</v>
      </c>
    </row>
    <row r="3670" spans="1:3" ht="15.75" thickBot="1">
      <c r="A3670" s="20">
        <v>41655</v>
      </c>
      <c r="B3670" s="19">
        <v>1.36</v>
      </c>
      <c r="C3670" s="16">
        <f t="shared" si="78"/>
        <v>1.36</v>
      </c>
    </row>
    <row r="3671" spans="1:3" ht="15.75" thickBot="1">
      <c r="A3671" s="22">
        <v>41656</v>
      </c>
      <c r="B3671" s="21">
        <v>1.3553999999999999</v>
      </c>
      <c r="C3671" s="16">
        <f t="shared" si="78"/>
        <v>1.3553999999999999</v>
      </c>
    </row>
    <row r="3672" spans="1:3" ht="15.75" thickBot="1">
      <c r="A3672" s="20">
        <v>41659</v>
      </c>
      <c r="B3672" s="19" t="s">
        <v>53</v>
      </c>
      <c r="C3672" s="16" t="str">
        <f t="shared" si="78"/>
        <v/>
      </c>
    </row>
    <row r="3673" spans="1:3" ht="15.75" thickBot="1">
      <c r="A3673" s="22">
        <v>41660</v>
      </c>
      <c r="B3673" s="21">
        <v>1.3560000000000001</v>
      </c>
      <c r="C3673" s="16">
        <f t="shared" si="78"/>
        <v>1.3560000000000001</v>
      </c>
    </row>
    <row r="3674" spans="1:3" ht="15.75" thickBot="1">
      <c r="A3674" s="20">
        <v>41661</v>
      </c>
      <c r="B3674" s="19">
        <v>1.3546</v>
      </c>
      <c r="C3674" s="16">
        <f t="shared" si="78"/>
        <v>1.3546</v>
      </c>
    </row>
    <row r="3675" spans="1:3" ht="15.75" thickBot="1">
      <c r="A3675" s="22">
        <v>41662</v>
      </c>
      <c r="B3675" s="21">
        <v>1.3680000000000001</v>
      </c>
      <c r="C3675" s="16">
        <f t="shared" si="78"/>
        <v>1.3680000000000001</v>
      </c>
    </row>
    <row r="3676" spans="1:3" ht="15.75" thickBot="1">
      <c r="A3676" s="20">
        <v>41663</v>
      </c>
      <c r="B3676" s="19">
        <v>1.3680000000000001</v>
      </c>
      <c r="C3676" s="16">
        <f t="shared" si="78"/>
        <v>1.3680000000000001</v>
      </c>
    </row>
    <row r="3677" spans="1:3" ht="15.75" thickBot="1">
      <c r="A3677" s="22">
        <v>41666</v>
      </c>
      <c r="B3677" s="21">
        <v>1.3678999999999999</v>
      </c>
      <c r="C3677" s="16">
        <f t="shared" si="78"/>
        <v>1.3678999999999999</v>
      </c>
    </row>
    <row r="3678" spans="1:3" ht="15.75" thickBot="1">
      <c r="A3678" s="20">
        <v>41667</v>
      </c>
      <c r="B3678" s="19">
        <v>1.3662000000000001</v>
      </c>
      <c r="C3678" s="16">
        <f t="shared" si="78"/>
        <v>1.3662000000000001</v>
      </c>
    </row>
    <row r="3679" spans="1:3" ht="15.75" thickBot="1">
      <c r="A3679" s="22">
        <v>41668</v>
      </c>
      <c r="B3679" s="21">
        <v>1.3663000000000001</v>
      </c>
      <c r="C3679" s="16">
        <f t="shared" si="78"/>
        <v>1.3663000000000001</v>
      </c>
    </row>
    <row r="3680" spans="1:3" ht="15.75" thickBot="1">
      <c r="A3680" s="20">
        <v>41669</v>
      </c>
      <c r="B3680" s="19">
        <v>1.3549</v>
      </c>
      <c r="C3680" s="16">
        <f t="shared" si="78"/>
        <v>1.3549</v>
      </c>
    </row>
    <row r="3681" spans="1:3" ht="15.75" thickBot="1">
      <c r="A3681" s="22">
        <v>41670</v>
      </c>
      <c r="B3681" s="21">
        <v>1.35</v>
      </c>
      <c r="C3681" s="16">
        <f t="shared" si="78"/>
        <v>1.35</v>
      </c>
    </row>
    <row r="3682" spans="1:3" ht="15.75" thickBot="1">
      <c r="A3682" s="20">
        <v>41673</v>
      </c>
      <c r="B3682" s="19">
        <v>1.3523000000000001</v>
      </c>
      <c r="C3682" s="16">
        <f t="shared" si="78"/>
        <v>1.3523000000000001</v>
      </c>
    </row>
    <row r="3683" spans="1:3" ht="15.75" thickBot="1">
      <c r="A3683" s="22">
        <v>41674</v>
      </c>
      <c r="B3683" s="21">
        <v>1.3507</v>
      </c>
      <c r="C3683" s="16">
        <f t="shared" si="78"/>
        <v>1.3507</v>
      </c>
    </row>
    <row r="3684" spans="1:3" ht="15.75" thickBot="1">
      <c r="A3684" s="20">
        <v>41675</v>
      </c>
      <c r="B3684" s="19">
        <v>1.3519000000000001</v>
      </c>
      <c r="C3684" s="16">
        <f t="shared" si="78"/>
        <v>1.3519000000000001</v>
      </c>
    </row>
    <row r="3685" spans="1:3" ht="15.75" thickBot="1">
      <c r="A3685" s="22">
        <v>41676</v>
      </c>
      <c r="B3685" s="21">
        <v>1.3604000000000001</v>
      </c>
      <c r="C3685" s="16">
        <f t="shared" si="78"/>
        <v>1.3604000000000001</v>
      </c>
    </row>
    <row r="3686" spans="1:3" ht="15.75" thickBot="1">
      <c r="A3686" s="20">
        <v>41677</v>
      </c>
      <c r="B3686" s="19">
        <v>1.3613999999999999</v>
      </c>
      <c r="C3686" s="16">
        <f t="shared" si="78"/>
        <v>1.3613999999999999</v>
      </c>
    </row>
    <row r="3687" spans="1:3" ht="15.75" thickBot="1">
      <c r="A3687" s="22">
        <v>41680</v>
      </c>
      <c r="B3687" s="21">
        <v>1.3644000000000001</v>
      </c>
      <c r="C3687" s="16">
        <f t="shared" si="78"/>
        <v>1.3644000000000001</v>
      </c>
    </row>
    <row r="3688" spans="1:3" ht="15.75" thickBot="1">
      <c r="A3688" s="20">
        <v>41681</v>
      </c>
      <c r="B3688" s="19">
        <v>1.3653999999999999</v>
      </c>
      <c r="C3688" s="16">
        <f t="shared" si="78"/>
        <v>1.3653999999999999</v>
      </c>
    </row>
    <row r="3689" spans="1:3" ht="15.75" thickBot="1">
      <c r="A3689" s="22">
        <v>41682</v>
      </c>
      <c r="B3689" s="21">
        <v>1.3592</v>
      </c>
      <c r="C3689" s="16">
        <f t="shared" si="78"/>
        <v>1.3592</v>
      </c>
    </row>
    <row r="3690" spans="1:3" ht="15.75" thickBot="1">
      <c r="A3690" s="20">
        <v>41683</v>
      </c>
      <c r="B3690" s="19">
        <v>1.3669</v>
      </c>
      <c r="C3690" s="16">
        <f t="shared" si="78"/>
        <v>1.3669</v>
      </c>
    </row>
    <row r="3691" spans="1:3" ht="15.75" thickBot="1">
      <c r="A3691" s="22">
        <v>41684</v>
      </c>
      <c r="B3691" s="21">
        <v>1.369</v>
      </c>
      <c r="C3691" s="16">
        <f t="shared" si="78"/>
        <v>1.369</v>
      </c>
    </row>
    <row r="3692" spans="1:3" ht="15.75" thickBot="1">
      <c r="A3692" s="20">
        <v>41687</v>
      </c>
      <c r="B3692" s="19" t="s">
        <v>53</v>
      </c>
      <c r="C3692" s="16" t="str">
        <f t="shared" si="78"/>
        <v/>
      </c>
    </row>
    <row r="3693" spans="1:3" ht="15.75" thickBot="1">
      <c r="A3693" s="22">
        <v>41688</v>
      </c>
      <c r="B3693" s="21">
        <v>1.3757999999999999</v>
      </c>
      <c r="C3693" s="16">
        <f t="shared" si="78"/>
        <v>1.3757999999999999</v>
      </c>
    </row>
    <row r="3694" spans="1:3" ht="15.75" thickBot="1">
      <c r="A3694" s="20">
        <v>41689</v>
      </c>
      <c r="B3694" s="19">
        <v>1.3762000000000001</v>
      </c>
      <c r="C3694" s="16">
        <f t="shared" si="78"/>
        <v>1.3762000000000001</v>
      </c>
    </row>
    <row r="3695" spans="1:3" ht="15.75" thickBot="1">
      <c r="A3695" s="22">
        <v>41690</v>
      </c>
      <c r="B3695" s="21">
        <v>1.369</v>
      </c>
      <c r="C3695" s="16">
        <f t="shared" si="78"/>
        <v>1.369</v>
      </c>
    </row>
    <row r="3696" spans="1:3" ht="15.75" thickBot="1">
      <c r="A3696" s="20">
        <v>41691</v>
      </c>
      <c r="B3696" s="19">
        <v>1.3722000000000001</v>
      </c>
      <c r="C3696" s="16">
        <f t="shared" si="78"/>
        <v>1.3722000000000001</v>
      </c>
    </row>
    <row r="3697" spans="1:3" ht="15.75" thickBot="1">
      <c r="A3697" s="22">
        <v>41694</v>
      </c>
      <c r="B3697" s="21">
        <v>1.3744000000000001</v>
      </c>
      <c r="C3697" s="16">
        <f t="shared" si="78"/>
        <v>1.3744000000000001</v>
      </c>
    </row>
    <row r="3698" spans="1:3" ht="15.75" thickBot="1">
      <c r="A3698" s="20">
        <v>41695</v>
      </c>
      <c r="B3698" s="19">
        <v>1.3749</v>
      </c>
      <c r="C3698" s="16">
        <f t="shared" si="78"/>
        <v>1.3749</v>
      </c>
    </row>
    <row r="3699" spans="1:3" ht="15.75" thickBot="1">
      <c r="A3699" s="22">
        <v>41696</v>
      </c>
      <c r="B3699" s="21">
        <v>1.3668</v>
      </c>
      <c r="C3699" s="16">
        <f t="shared" si="78"/>
        <v>1.3668</v>
      </c>
    </row>
    <row r="3700" spans="1:3" ht="15.75" thickBot="1">
      <c r="A3700" s="20">
        <v>41697</v>
      </c>
      <c r="B3700" s="19">
        <v>1.3724000000000001</v>
      </c>
      <c r="C3700" s="16">
        <f t="shared" si="78"/>
        <v>1.3724000000000001</v>
      </c>
    </row>
    <row r="3701" spans="1:3" ht="15.75" thickBot="1">
      <c r="A3701" s="22">
        <v>41698</v>
      </c>
      <c r="B3701" s="21">
        <v>1.3806</v>
      </c>
      <c r="C3701" s="16">
        <f t="shared" si="78"/>
        <v>1.3806</v>
      </c>
    </row>
    <row r="3702" spans="1:3" ht="15.75" thickBot="1">
      <c r="A3702" s="20">
        <v>41701</v>
      </c>
      <c r="B3702" s="19">
        <v>1.3763000000000001</v>
      </c>
      <c r="C3702" s="16">
        <f t="shared" si="78"/>
        <v>1.3763000000000001</v>
      </c>
    </row>
    <row r="3703" spans="1:3" ht="15.75" thickBot="1">
      <c r="A3703" s="22">
        <v>41702</v>
      </c>
      <c r="B3703" s="21">
        <v>1.3731</v>
      </c>
      <c r="C3703" s="16">
        <f t="shared" si="78"/>
        <v>1.3731</v>
      </c>
    </row>
    <row r="3704" spans="1:3" ht="15.75" thickBot="1">
      <c r="A3704" s="20">
        <v>41703</v>
      </c>
      <c r="B3704" s="19">
        <v>1.3734</v>
      </c>
      <c r="C3704" s="16">
        <f t="shared" si="78"/>
        <v>1.3734</v>
      </c>
    </row>
    <row r="3705" spans="1:3" ht="15.75" thickBot="1">
      <c r="A3705" s="22">
        <v>41704</v>
      </c>
      <c r="B3705" s="21">
        <v>1.3848</v>
      </c>
      <c r="C3705" s="16">
        <f t="shared" si="78"/>
        <v>1.3848</v>
      </c>
    </row>
    <row r="3706" spans="1:3" ht="15.75" thickBot="1">
      <c r="A3706" s="20">
        <v>41705</v>
      </c>
      <c r="B3706" s="19">
        <v>1.3868</v>
      </c>
      <c r="C3706" s="16">
        <f t="shared" si="78"/>
        <v>1.3868</v>
      </c>
    </row>
    <row r="3707" spans="1:3" ht="15.75" thickBot="1">
      <c r="A3707" s="22">
        <v>41708</v>
      </c>
      <c r="B3707" s="21">
        <v>1.3879999999999999</v>
      </c>
      <c r="C3707" s="16">
        <f t="shared" si="78"/>
        <v>1.3879999999999999</v>
      </c>
    </row>
    <row r="3708" spans="1:3" ht="15.75" thickBot="1">
      <c r="A3708" s="20">
        <v>41709</v>
      </c>
      <c r="B3708" s="19">
        <v>1.3867</v>
      </c>
      <c r="C3708" s="16">
        <f t="shared" si="78"/>
        <v>1.3867</v>
      </c>
    </row>
    <row r="3709" spans="1:3" ht="15.75" thickBot="1">
      <c r="A3709" s="22">
        <v>41710</v>
      </c>
      <c r="B3709" s="21">
        <v>1.3904000000000001</v>
      </c>
      <c r="C3709" s="16">
        <f t="shared" si="78"/>
        <v>1.3904000000000001</v>
      </c>
    </row>
    <row r="3710" spans="1:3" ht="15.75" thickBot="1">
      <c r="A3710" s="20">
        <v>41711</v>
      </c>
      <c r="B3710" s="19">
        <v>1.3927</v>
      </c>
      <c r="C3710" s="16">
        <f t="shared" si="78"/>
        <v>1.3927</v>
      </c>
    </row>
    <row r="3711" spans="1:3" ht="15.75" thickBot="1">
      <c r="A3711" s="22">
        <v>41712</v>
      </c>
      <c r="B3711" s="21">
        <v>1.3924000000000001</v>
      </c>
      <c r="C3711" s="16">
        <f t="shared" si="78"/>
        <v>1.3924000000000001</v>
      </c>
    </row>
    <row r="3712" spans="1:3" ht="15.75" thickBot="1">
      <c r="A3712" s="20">
        <v>41715</v>
      </c>
      <c r="B3712" s="19">
        <v>1.3927</v>
      </c>
      <c r="C3712" s="16">
        <f t="shared" si="78"/>
        <v>1.3927</v>
      </c>
    </row>
    <row r="3713" spans="1:3" ht="15.75" thickBot="1">
      <c r="A3713" s="22">
        <v>41716</v>
      </c>
      <c r="B3713" s="21">
        <v>1.3913</v>
      </c>
      <c r="C3713" s="16">
        <f t="shared" si="78"/>
        <v>1.3913</v>
      </c>
    </row>
    <row r="3714" spans="1:3" ht="15.75" thickBot="1">
      <c r="A3714" s="20">
        <v>41717</v>
      </c>
      <c r="B3714" s="19">
        <v>1.391</v>
      </c>
      <c r="C3714" s="16">
        <f t="shared" si="78"/>
        <v>1.391</v>
      </c>
    </row>
    <row r="3715" spans="1:3" ht="15.75" thickBot="1">
      <c r="A3715" s="22">
        <v>41718</v>
      </c>
      <c r="B3715" s="21">
        <v>1.3784000000000001</v>
      </c>
      <c r="C3715" s="16">
        <f t="shared" si="78"/>
        <v>1.3784000000000001</v>
      </c>
    </row>
    <row r="3716" spans="1:3" ht="15.75" thickBot="1">
      <c r="A3716" s="20">
        <v>41719</v>
      </c>
      <c r="B3716" s="19">
        <v>1.3783000000000001</v>
      </c>
      <c r="C3716" s="16">
        <f t="shared" si="78"/>
        <v>1.3783000000000001</v>
      </c>
    </row>
    <row r="3717" spans="1:3" ht="15.75" thickBot="1">
      <c r="A3717" s="22">
        <v>41722</v>
      </c>
      <c r="B3717" s="21">
        <v>1.3784000000000001</v>
      </c>
      <c r="C3717" s="16">
        <f t="shared" si="78"/>
        <v>1.3784000000000001</v>
      </c>
    </row>
    <row r="3718" spans="1:3" ht="15.75" thickBot="1">
      <c r="A3718" s="20">
        <v>41723</v>
      </c>
      <c r="B3718" s="19">
        <v>1.3776999999999999</v>
      </c>
      <c r="C3718" s="16">
        <f t="shared" si="78"/>
        <v>1.3776999999999999</v>
      </c>
    </row>
    <row r="3719" spans="1:3" ht="15.75" thickBot="1">
      <c r="A3719" s="22">
        <v>41724</v>
      </c>
      <c r="B3719" s="21">
        <v>1.3786</v>
      </c>
      <c r="C3719" s="16">
        <f t="shared" ref="C3719:C3782" si="79">IF(ISNUMBER(B3719),B3719,"")</f>
        <v>1.3786</v>
      </c>
    </row>
    <row r="3720" spans="1:3" ht="15.75" thickBot="1">
      <c r="A3720" s="20">
        <v>41725</v>
      </c>
      <c r="B3720" s="19">
        <v>1.3752</v>
      </c>
      <c r="C3720" s="16">
        <f t="shared" si="79"/>
        <v>1.3752</v>
      </c>
    </row>
    <row r="3721" spans="1:3" ht="15.75" thickBot="1">
      <c r="A3721" s="22">
        <v>41726</v>
      </c>
      <c r="B3721" s="21">
        <v>1.3753</v>
      </c>
      <c r="C3721" s="16">
        <f t="shared" si="79"/>
        <v>1.3753</v>
      </c>
    </row>
    <row r="3722" spans="1:3" ht="15.75" thickBot="1">
      <c r="A3722" s="20">
        <v>41729</v>
      </c>
      <c r="B3722" s="19">
        <v>1.3776999999999999</v>
      </c>
      <c r="C3722" s="16">
        <f t="shared" si="79"/>
        <v>1.3776999999999999</v>
      </c>
    </row>
    <row r="3723" spans="1:3" ht="15.75" thickBot="1">
      <c r="A3723" s="22">
        <v>41730</v>
      </c>
      <c r="B3723" s="21">
        <v>1.3804000000000001</v>
      </c>
      <c r="C3723" s="16">
        <f t="shared" si="79"/>
        <v>1.3804000000000001</v>
      </c>
    </row>
    <row r="3724" spans="1:3" ht="15.75" thickBot="1">
      <c r="A3724" s="20">
        <v>41731</v>
      </c>
      <c r="B3724" s="19">
        <v>1.3761000000000001</v>
      </c>
      <c r="C3724" s="16">
        <f t="shared" si="79"/>
        <v>1.3761000000000001</v>
      </c>
    </row>
    <row r="3725" spans="1:3" ht="15.75" thickBot="1">
      <c r="A3725" s="22">
        <v>41732</v>
      </c>
      <c r="B3725" s="21">
        <v>1.3708</v>
      </c>
      <c r="C3725" s="16">
        <f t="shared" si="79"/>
        <v>1.3708</v>
      </c>
    </row>
    <row r="3726" spans="1:3" ht="15.75" thickBot="1">
      <c r="A3726" s="20">
        <v>41733</v>
      </c>
      <c r="B3726" s="19">
        <v>1.3704000000000001</v>
      </c>
      <c r="C3726" s="16">
        <f t="shared" si="79"/>
        <v>1.3704000000000001</v>
      </c>
    </row>
    <row r="3727" spans="1:3" ht="15.75" thickBot="1">
      <c r="A3727" s="22">
        <v>41736</v>
      </c>
      <c r="B3727" s="21">
        <v>1.3745000000000001</v>
      </c>
      <c r="C3727" s="16">
        <f t="shared" si="79"/>
        <v>1.3745000000000001</v>
      </c>
    </row>
    <row r="3728" spans="1:3" ht="15.75" thickBot="1">
      <c r="A3728" s="20">
        <v>41737</v>
      </c>
      <c r="B3728" s="19">
        <v>1.3802000000000001</v>
      </c>
      <c r="C3728" s="16">
        <f t="shared" si="79"/>
        <v>1.3802000000000001</v>
      </c>
    </row>
    <row r="3729" spans="1:3" ht="15.75" thickBot="1">
      <c r="A3729" s="22">
        <v>41738</v>
      </c>
      <c r="B3729" s="21">
        <v>1.3815999999999999</v>
      </c>
      <c r="C3729" s="16">
        <f t="shared" si="79"/>
        <v>1.3815999999999999</v>
      </c>
    </row>
    <row r="3730" spans="1:3" ht="15.75" thickBot="1">
      <c r="A3730" s="20">
        <v>41739</v>
      </c>
      <c r="B3730" s="19">
        <v>1.3892</v>
      </c>
      <c r="C3730" s="16">
        <f t="shared" si="79"/>
        <v>1.3892</v>
      </c>
    </row>
    <row r="3731" spans="1:3" ht="15.75" thickBot="1">
      <c r="A3731" s="22">
        <v>41740</v>
      </c>
      <c r="B3731" s="21">
        <v>1.3897999999999999</v>
      </c>
      <c r="C3731" s="16">
        <f t="shared" si="79"/>
        <v>1.3897999999999999</v>
      </c>
    </row>
    <row r="3732" spans="1:3" ht="15.75" thickBot="1">
      <c r="A3732" s="20">
        <v>41743</v>
      </c>
      <c r="B3732" s="19">
        <v>1.3824000000000001</v>
      </c>
      <c r="C3732" s="16">
        <f t="shared" si="79"/>
        <v>1.3824000000000001</v>
      </c>
    </row>
    <row r="3733" spans="1:3" ht="15.75" thickBot="1">
      <c r="A3733" s="22">
        <v>41744</v>
      </c>
      <c r="B3733" s="21">
        <v>1.3806</v>
      </c>
      <c r="C3733" s="16">
        <f t="shared" si="79"/>
        <v>1.3806</v>
      </c>
    </row>
    <row r="3734" spans="1:3" ht="15.75" thickBot="1">
      <c r="A3734" s="20">
        <v>41745</v>
      </c>
      <c r="B3734" s="19">
        <v>1.3819999999999999</v>
      </c>
      <c r="C3734" s="16">
        <f t="shared" si="79"/>
        <v>1.3819999999999999</v>
      </c>
    </row>
    <row r="3735" spans="1:3" ht="15.75" thickBot="1">
      <c r="A3735" s="22">
        <v>41746</v>
      </c>
      <c r="B3735" s="21">
        <v>1.3832</v>
      </c>
      <c r="C3735" s="16">
        <f t="shared" si="79"/>
        <v>1.3832</v>
      </c>
    </row>
    <row r="3736" spans="1:3" ht="15.75" thickBot="1">
      <c r="A3736" s="20">
        <v>41747</v>
      </c>
      <c r="B3736" s="19">
        <v>1.3815999999999999</v>
      </c>
      <c r="C3736" s="16">
        <f t="shared" si="79"/>
        <v>1.3815999999999999</v>
      </c>
    </row>
    <row r="3737" spans="1:3" ht="15.75" thickBot="1">
      <c r="A3737" s="22">
        <v>41750</v>
      </c>
      <c r="B3737" s="21">
        <v>1.379</v>
      </c>
      <c r="C3737" s="16">
        <f t="shared" si="79"/>
        <v>1.379</v>
      </c>
    </row>
    <row r="3738" spans="1:3" ht="15.75" thickBot="1">
      <c r="A3738" s="20">
        <v>41751</v>
      </c>
      <c r="B3738" s="19">
        <v>1.3804000000000001</v>
      </c>
      <c r="C3738" s="16">
        <f t="shared" si="79"/>
        <v>1.3804000000000001</v>
      </c>
    </row>
    <row r="3739" spans="1:3" ht="15.75" thickBot="1">
      <c r="A3739" s="22">
        <v>41752</v>
      </c>
      <c r="B3739" s="21">
        <v>1.3814</v>
      </c>
      <c r="C3739" s="16">
        <f t="shared" si="79"/>
        <v>1.3814</v>
      </c>
    </row>
    <row r="3740" spans="1:3" ht="15.75" thickBot="1">
      <c r="A3740" s="20">
        <v>41753</v>
      </c>
      <c r="B3740" s="19">
        <v>1.3828</v>
      </c>
      <c r="C3740" s="16">
        <f t="shared" si="79"/>
        <v>1.3828</v>
      </c>
    </row>
    <row r="3741" spans="1:3" ht="15.75" thickBot="1">
      <c r="A3741" s="22">
        <v>41754</v>
      </c>
      <c r="B3741" s="21">
        <v>1.3837999999999999</v>
      </c>
      <c r="C3741" s="16">
        <f t="shared" si="79"/>
        <v>1.3837999999999999</v>
      </c>
    </row>
    <row r="3742" spans="1:3" ht="15.75" thickBot="1">
      <c r="A3742" s="20">
        <v>41757</v>
      </c>
      <c r="B3742" s="19">
        <v>1.3844000000000001</v>
      </c>
      <c r="C3742" s="16">
        <f t="shared" si="79"/>
        <v>1.3844000000000001</v>
      </c>
    </row>
    <row r="3743" spans="1:3" ht="15.75" thickBot="1">
      <c r="A3743" s="22">
        <v>41758</v>
      </c>
      <c r="B3743" s="21">
        <v>1.3808</v>
      </c>
      <c r="C3743" s="16">
        <f t="shared" si="79"/>
        <v>1.3808</v>
      </c>
    </row>
    <row r="3744" spans="1:3" ht="15.75" thickBot="1">
      <c r="A3744" s="20">
        <v>41759</v>
      </c>
      <c r="B3744" s="19">
        <v>1.387</v>
      </c>
      <c r="C3744" s="16">
        <f t="shared" si="79"/>
        <v>1.387</v>
      </c>
    </row>
    <row r="3745" spans="1:3" ht="15.75" thickBot="1">
      <c r="A3745" s="24" t="s">
        <v>75</v>
      </c>
      <c r="B3745" s="21">
        <v>1.3867</v>
      </c>
      <c r="C3745" s="16">
        <f t="shared" si="79"/>
        <v>1.3867</v>
      </c>
    </row>
    <row r="3746" spans="1:3" ht="15.75" thickBot="1">
      <c r="A3746" s="23" t="s">
        <v>74</v>
      </c>
      <c r="B3746" s="19">
        <v>1.3864000000000001</v>
      </c>
      <c r="C3746" s="16">
        <f t="shared" si="79"/>
        <v>1.3864000000000001</v>
      </c>
    </row>
    <row r="3747" spans="1:3" ht="15.75" thickBot="1">
      <c r="A3747" s="24" t="s">
        <v>73</v>
      </c>
      <c r="B3747" s="21">
        <v>1.3884000000000001</v>
      </c>
      <c r="C3747" s="16">
        <f t="shared" si="79"/>
        <v>1.3884000000000001</v>
      </c>
    </row>
    <row r="3748" spans="1:3" ht="15.75" thickBot="1">
      <c r="A3748" s="23" t="s">
        <v>72</v>
      </c>
      <c r="B3748" s="19">
        <v>1.3924000000000001</v>
      </c>
      <c r="C3748" s="16">
        <f t="shared" si="79"/>
        <v>1.3924000000000001</v>
      </c>
    </row>
    <row r="3749" spans="1:3" ht="15.75" thickBot="1">
      <c r="A3749" s="24" t="s">
        <v>71</v>
      </c>
      <c r="B3749" s="21">
        <v>1.3916999999999999</v>
      </c>
      <c r="C3749" s="16">
        <f t="shared" si="79"/>
        <v>1.3916999999999999</v>
      </c>
    </row>
    <row r="3750" spans="1:3" ht="15.75" thickBot="1">
      <c r="A3750" s="23" t="s">
        <v>70</v>
      </c>
      <c r="B3750" s="19">
        <v>1.3864000000000001</v>
      </c>
      <c r="C3750" s="16">
        <f t="shared" si="79"/>
        <v>1.3864000000000001</v>
      </c>
    </row>
    <row r="3751" spans="1:3" ht="15.75" thickBot="1">
      <c r="A3751" s="24" t="s">
        <v>69</v>
      </c>
      <c r="B3751" s="21">
        <v>1.3763000000000001</v>
      </c>
      <c r="C3751" s="16">
        <f t="shared" si="79"/>
        <v>1.3763000000000001</v>
      </c>
    </row>
    <row r="3752" spans="1:3" ht="15.75" thickBot="1">
      <c r="A3752" s="23" t="s">
        <v>68</v>
      </c>
      <c r="B3752" s="19">
        <v>1.3759999999999999</v>
      </c>
      <c r="C3752" s="16">
        <f t="shared" si="79"/>
        <v>1.3759999999999999</v>
      </c>
    </row>
    <row r="3753" spans="1:3" ht="15.75" thickBot="1">
      <c r="A3753" s="24" t="s">
        <v>67</v>
      </c>
      <c r="B3753" s="21">
        <v>1.3711</v>
      </c>
      <c r="C3753" s="16">
        <f t="shared" si="79"/>
        <v>1.3711</v>
      </c>
    </row>
    <row r="3754" spans="1:3" ht="15.75" thickBot="1">
      <c r="A3754" s="23" t="s">
        <v>66</v>
      </c>
      <c r="B3754" s="19">
        <v>1.3717999999999999</v>
      </c>
      <c r="C3754" s="16">
        <f t="shared" si="79"/>
        <v>1.3717999999999999</v>
      </c>
    </row>
    <row r="3755" spans="1:3" ht="15.75" thickBot="1">
      <c r="A3755" s="24" t="s">
        <v>65</v>
      </c>
      <c r="B3755" s="21">
        <v>1.3712</v>
      </c>
      <c r="C3755" s="16">
        <f t="shared" si="79"/>
        <v>1.3712</v>
      </c>
    </row>
    <row r="3756" spans="1:3" ht="15.75" thickBot="1">
      <c r="A3756" s="23" t="s">
        <v>64</v>
      </c>
      <c r="B3756" s="19">
        <v>1.3708</v>
      </c>
      <c r="C3756" s="16">
        <f t="shared" si="79"/>
        <v>1.3708</v>
      </c>
    </row>
    <row r="3757" spans="1:3" ht="15.75" thickBot="1">
      <c r="A3757" s="24" t="s">
        <v>63</v>
      </c>
      <c r="B3757" s="21">
        <v>1.3715999999999999</v>
      </c>
      <c r="C3757" s="16">
        <f t="shared" si="79"/>
        <v>1.3715999999999999</v>
      </c>
    </row>
    <row r="3758" spans="1:3" ht="15.75" thickBot="1">
      <c r="A3758" s="23" t="s">
        <v>62</v>
      </c>
      <c r="B3758" s="19">
        <v>1.3702000000000001</v>
      </c>
      <c r="C3758" s="16">
        <f t="shared" si="79"/>
        <v>1.3702000000000001</v>
      </c>
    </row>
    <row r="3759" spans="1:3" ht="15.75" thickBot="1">
      <c r="A3759" s="24" t="s">
        <v>61</v>
      </c>
      <c r="B3759" s="21">
        <v>1.3656999999999999</v>
      </c>
      <c r="C3759" s="16">
        <f t="shared" si="79"/>
        <v>1.3656999999999999</v>
      </c>
    </row>
    <row r="3760" spans="1:3" ht="15.75" thickBot="1">
      <c r="A3760" s="23" t="s">
        <v>60</v>
      </c>
      <c r="B3760" s="19">
        <v>1.3652</v>
      </c>
      <c r="C3760" s="16">
        <f t="shared" si="79"/>
        <v>1.3652</v>
      </c>
    </row>
    <row r="3761" spans="1:3" ht="15.75" thickBot="1">
      <c r="A3761" s="24" t="s">
        <v>59</v>
      </c>
      <c r="B3761" s="21">
        <v>1.3628</v>
      </c>
      <c r="C3761" s="16">
        <f t="shared" si="79"/>
        <v>1.3628</v>
      </c>
    </row>
    <row r="3762" spans="1:3" ht="15.75" thickBot="1">
      <c r="A3762" s="23" t="s">
        <v>58</v>
      </c>
      <c r="B3762" s="19" t="s">
        <v>53</v>
      </c>
      <c r="C3762" s="16" t="str">
        <f t="shared" si="79"/>
        <v/>
      </c>
    </row>
    <row r="3763" spans="1:3" ht="15.75" thickBot="1">
      <c r="A3763" s="24" t="s">
        <v>57</v>
      </c>
      <c r="B3763" s="21">
        <v>1.3617999999999999</v>
      </c>
      <c r="C3763" s="16">
        <f t="shared" si="79"/>
        <v>1.3617999999999999</v>
      </c>
    </row>
    <row r="3764" spans="1:3" ht="15.75" thickBot="1">
      <c r="A3764" s="23" t="s">
        <v>56</v>
      </c>
      <c r="B3764" s="19">
        <v>1.3595999999999999</v>
      </c>
      <c r="C3764" s="16">
        <f t="shared" si="79"/>
        <v>1.3595999999999999</v>
      </c>
    </row>
    <row r="3765" spans="1:3" ht="15.75" thickBot="1">
      <c r="A3765" s="24" t="s">
        <v>55</v>
      </c>
      <c r="B3765" s="21">
        <v>1.3608</v>
      </c>
      <c r="C3765" s="16">
        <f t="shared" si="79"/>
        <v>1.3608</v>
      </c>
    </row>
    <row r="3766" spans="1:3" ht="15.75" thickBot="1">
      <c r="A3766" s="23" t="s">
        <v>54</v>
      </c>
      <c r="B3766" s="19">
        <v>1.3640000000000001</v>
      </c>
      <c r="C3766" s="16">
        <f t="shared" si="79"/>
        <v>1.3640000000000001</v>
      </c>
    </row>
    <row r="3767" spans="1:3" ht="15.75" thickBot="1">
      <c r="A3767" s="22">
        <v>41792</v>
      </c>
      <c r="B3767" s="21">
        <v>1.3606</v>
      </c>
      <c r="C3767" s="16">
        <f t="shared" si="79"/>
        <v>1.3606</v>
      </c>
    </row>
    <row r="3768" spans="1:3" ht="15.75" thickBot="1">
      <c r="A3768" s="20">
        <v>41793</v>
      </c>
      <c r="B3768" s="19">
        <v>1.3624000000000001</v>
      </c>
      <c r="C3768" s="16">
        <f t="shared" si="79"/>
        <v>1.3624000000000001</v>
      </c>
    </row>
    <row r="3769" spans="1:3" ht="15.75" thickBot="1">
      <c r="A3769" s="22">
        <v>41794</v>
      </c>
      <c r="B3769" s="21">
        <v>1.3619000000000001</v>
      </c>
      <c r="C3769" s="16">
        <f t="shared" si="79"/>
        <v>1.3619000000000001</v>
      </c>
    </row>
    <row r="3770" spans="1:3" ht="15.75" thickBot="1">
      <c r="A3770" s="20">
        <v>41795</v>
      </c>
      <c r="B3770" s="19">
        <v>1.3617999999999999</v>
      </c>
      <c r="C3770" s="16">
        <f t="shared" si="79"/>
        <v>1.3617999999999999</v>
      </c>
    </row>
    <row r="3771" spans="1:3" ht="15.75" thickBot="1">
      <c r="A3771" s="22">
        <v>41796</v>
      </c>
      <c r="B3771" s="21">
        <v>1.3638999999999999</v>
      </c>
      <c r="C3771" s="16">
        <f t="shared" si="79"/>
        <v>1.3638999999999999</v>
      </c>
    </row>
    <row r="3772" spans="1:3" ht="15.75" thickBot="1">
      <c r="A3772" s="20">
        <v>41799</v>
      </c>
      <c r="B3772" s="19">
        <v>1.3589</v>
      </c>
      <c r="C3772" s="16">
        <f t="shared" si="79"/>
        <v>1.3589</v>
      </c>
    </row>
    <row r="3773" spans="1:3" ht="15.75" thickBot="1">
      <c r="A3773" s="22">
        <v>41800</v>
      </c>
      <c r="B3773" s="21">
        <v>1.3543000000000001</v>
      </c>
      <c r="C3773" s="16">
        <f t="shared" si="79"/>
        <v>1.3543000000000001</v>
      </c>
    </row>
    <row r="3774" spans="1:3" ht="15.75" thickBot="1">
      <c r="A3774" s="20">
        <v>41801</v>
      </c>
      <c r="B3774" s="19">
        <v>1.3532</v>
      </c>
      <c r="C3774" s="16">
        <f t="shared" si="79"/>
        <v>1.3532</v>
      </c>
    </row>
    <row r="3775" spans="1:3" ht="15.75" thickBot="1">
      <c r="A3775" s="22">
        <v>41802</v>
      </c>
      <c r="B3775" s="21">
        <v>1.3555999999999999</v>
      </c>
      <c r="C3775" s="16">
        <f t="shared" si="79"/>
        <v>1.3555999999999999</v>
      </c>
    </row>
    <row r="3776" spans="1:3" ht="15.75" thickBot="1">
      <c r="A3776" s="20">
        <v>41803</v>
      </c>
      <c r="B3776" s="19">
        <v>1.3522000000000001</v>
      </c>
      <c r="C3776" s="16">
        <f t="shared" si="79"/>
        <v>1.3522000000000001</v>
      </c>
    </row>
    <row r="3777" spans="1:3" ht="15.75" thickBot="1">
      <c r="A3777" s="22">
        <v>41806</v>
      </c>
      <c r="B3777" s="21">
        <v>1.3577999999999999</v>
      </c>
      <c r="C3777" s="16">
        <f t="shared" si="79"/>
        <v>1.3577999999999999</v>
      </c>
    </row>
    <row r="3778" spans="1:3" ht="15.75" thickBot="1">
      <c r="A3778" s="20">
        <v>41807</v>
      </c>
      <c r="B3778" s="19">
        <v>1.3543000000000001</v>
      </c>
      <c r="C3778" s="16">
        <f t="shared" si="79"/>
        <v>1.3543000000000001</v>
      </c>
    </row>
    <row r="3779" spans="1:3" ht="15.75" thickBot="1">
      <c r="A3779" s="22">
        <v>41808</v>
      </c>
      <c r="B3779" s="21">
        <v>1.3567</v>
      </c>
      <c r="C3779" s="16">
        <f t="shared" si="79"/>
        <v>1.3567</v>
      </c>
    </row>
    <row r="3780" spans="1:3" ht="15.75" thickBot="1">
      <c r="A3780" s="20">
        <v>41809</v>
      </c>
      <c r="B3780" s="19">
        <v>1.3620000000000001</v>
      </c>
      <c r="C3780" s="16">
        <f t="shared" si="79"/>
        <v>1.3620000000000001</v>
      </c>
    </row>
    <row r="3781" spans="1:3" ht="15.75" thickBot="1">
      <c r="A3781" s="22">
        <v>41810</v>
      </c>
      <c r="B3781" s="21">
        <v>1.3586</v>
      </c>
      <c r="C3781" s="16">
        <f t="shared" si="79"/>
        <v>1.3586</v>
      </c>
    </row>
    <row r="3782" spans="1:3" ht="15.75" thickBot="1">
      <c r="A3782" s="20">
        <v>41813</v>
      </c>
      <c r="B3782" s="19">
        <v>1.3593</v>
      </c>
      <c r="C3782" s="16">
        <f t="shared" si="79"/>
        <v>1.3593</v>
      </c>
    </row>
    <row r="3783" spans="1:3" ht="15.75" thickBot="1">
      <c r="A3783" s="22">
        <v>41814</v>
      </c>
      <c r="B3783" s="21">
        <v>1.3588</v>
      </c>
      <c r="C3783" s="16">
        <f t="shared" ref="C3783:C3846" si="80">IF(ISNUMBER(B3783),B3783,"")</f>
        <v>1.3588</v>
      </c>
    </row>
    <row r="3784" spans="1:3" ht="15.75" thickBot="1">
      <c r="A3784" s="20">
        <v>41815</v>
      </c>
      <c r="B3784" s="19">
        <v>1.3637999999999999</v>
      </c>
      <c r="C3784" s="16">
        <f t="shared" si="80"/>
        <v>1.3637999999999999</v>
      </c>
    </row>
    <row r="3785" spans="1:3" ht="15.75" thickBot="1">
      <c r="A3785" s="22">
        <v>41816</v>
      </c>
      <c r="B3785" s="21">
        <v>1.361</v>
      </c>
      <c r="C3785" s="16">
        <f t="shared" si="80"/>
        <v>1.361</v>
      </c>
    </row>
    <row r="3786" spans="1:3" ht="15.75" thickBot="1">
      <c r="A3786" s="20">
        <v>41817</v>
      </c>
      <c r="B3786" s="19">
        <v>1.3631</v>
      </c>
      <c r="C3786" s="16">
        <f t="shared" si="80"/>
        <v>1.3631</v>
      </c>
    </row>
    <row r="3787" spans="1:3" ht="15.75" thickBot="1">
      <c r="A3787" s="22">
        <v>41820</v>
      </c>
      <c r="B3787" s="21">
        <v>1.369</v>
      </c>
      <c r="C3787" s="16">
        <f t="shared" si="80"/>
        <v>1.369</v>
      </c>
    </row>
    <row r="3788" spans="1:3" ht="15.75" thickBot="1">
      <c r="A3788" s="20">
        <v>41821</v>
      </c>
      <c r="B3788" s="19">
        <v>1.3681000000000001</v>
      </c>
      <c r="C3788" s="16">
        <f t="shared" si="80"/>
        <v>1.3681000000000001</v>
      </c>
    </row>
    <row r="3789" spans="1:3" ht="15.75" thickBot="1">
      <c r="A3789" s="22">
        <v>41822</v>
      </c>
      <c r="B3789" s="21">
        <v>1.3655999999999999</v>
      </c>
      <c r="C3789" s="16">
        <f t="shared" si="80"/>
        <v>1.3655999999999999</v>
      </c>
    </row>
    <row r="3790" spans="1:3" ht="15.75" thickBot="1">
      <c r="A3790" s="20">
        <v>41823</v>
      </c>
      <c r="B3790" s="19">
        <v>1.361</v>
      </c>
      <c r="C3790" s="16">
        <f t="shared" si="80"/>
        <v>1.361</v>
      </c>
    </row>
    <row r="3791" spans="1:3" ht="15.75" thickBot="1">
      <c r="A3791" s="22">
        <v>41824</v>
      </c>
      <c r="B3791" s="21" t="s">
        <v>53</v>
      </c>
      <c r="C3791" s="16" t="str">
        <f t="shared" si="80"/>
        <v/>
      </c>
    </row>
    <row r="3792" spans="1:3" ht="15.75" thickBot="1">
      <c r="A3792" s="20">
        <v>41827</v>
      </c>
      <c r="B3792" s="19">
        <v>1.3604000000000001</v>
      </c>
      <c r="C3792" s="16">
        <f t="shared" si="80"/>
        <v>1.3604000000000001</v>
      </c>
    </row>
    <row r="3793" spans="1:3" ht="15.75" thickBot="1">
      <c r="A3793" s="22">
        <v>41828</v>
      </c>
      <c r="B3793" s="21">
        <v>1.3613999999999999</v>
      </c>
      <c r="C3793" s="16">
        <f t="shared" si="80"/>
        <v>1.3613999999999999</v>
      </c>
    </row>
    <row r="3794" spans="1:3" ht="15.75" thickBot="1">
      <c r="A3794" s="20">
        <v>41829</v>
      </c>
      <c r="B3794" s="19">
        <v>1.363</v>
      </c>
      <c r="C3794" s="16">
        <f t="shared" si="80"/>
        <v>1.363</v>
      </c>
    </row>
    <row r="3795" spans="1:3" ht="15.75" thickBot="1">
      <c r="A3795" s="22">
        <v>41830</v>
      </c>
      <c r="B3795" s="21">
        <v>1.36</v>
      </c>
      <c r="C3795" s="16">
        <f t="shared" si="80"/>
        <v>1.36</v>
      </c>
    </row>
    <row r="3796" spans="1:3" ht="15.75" thickBot="1">
      <c r="A3796" s="20">
        <v>41831</v>
      </c>
      <c r="B3796" s="19">
        <v>1.3597999999999999</v>
      </c>
      <c r="C3796" s="16">
        <f t="shared" si="80"/>
        <v>1.3597999999999999</v>
      </c>
    </row>
    <row r="3797" spans="1:3" ht="15.75" thickBot="1">
      <c r="A3797" s="22">
        <v>41834</v>
      </c>
      <c r="B3797" s="21">
        <v>1.3620000000000001</v>
      </c>
      <c r="C3797" s="16">
        <f t="shared" si="80"/>
        <v>1.3620000000000001</v>
      </c>
    </row>
    <row r="3798" spans="1:3" ht="15.75" thickBot="1">
      <c r="A3798" s="20">
        <v>41835</v>
      </c>
      <c r="B3798" s="19">
        <v>1.3573</v>
      </c>
      <c r="C3798" s="16">
        <f t="shared" si="80"/>
        <v>1.3573</v>
      </c>
    </row>
    <row r="3799" spans="1:3" ht="15.75" thickBot="1">
      <c r="A3799" s="22">
        <v>41836</v>
      </c>
      <c r="B3799" s="21">
        <v>1.353</v>
      </c>
      <c r="C3799" s="16">
        <f t="shared" si="80"/>
        <v>1.353</v>
      </c>
    </row>
    <row r="3800" spans="1:3" ht="15.75" thickBot="1">
      <c r="A3800" s="20">
        <v>41837</v>
      </c>
      <c r="B3800" s="19">
        <v>1.353</v>
      </c>
      <c r="C3800" s="16">
        <f t="shared" si="80"/>
        <v>1.353</v>
      </c>
    </row>
    <row r="3801" spans="1:3" ht="15.75" thickBot="1">
      <c r="A3801" s="22">
        <v>41838</v>
      </c>
      <c r="B3801" s="21">
        <v>1.3514999999999999</v>
      </c>
      <c r="C3801" s="16">
        <f t="shared" si="80"/>
        <v>1.3514999999999999</v>
      </c>
    </row>
    <row r="3802" spans="1:3" ht="15.75" thickBot="1">
      <c r="A3802" s="20">
        <v>41841</v>
      </c>
      <c r="B3802" s="19">
        <v>1.3524</v>
      </c>
      <c r="C3802" s="16">
        <f t="shared" si="80"/>
        <v>1.3524</v>
      </c>
    </row>
    <row r="3803" spans="1:3" ht="15.75" thickBot="1">
      <c r="A3803" s="22">
        <v>41842</v>
      </c>
      <c r="B3803" s="21">
        <v>1.347</v>
      </c>
      <c r="C3803" s="16">
        <f t="shared" si="80"/>
        <v>1.347</v>
      </c>
    </row>
    <row r="3804" spans="1:3" ht="15.75" thickBot="1">
      <c r="A3804" s="20">
        <v>41843</v>
      </c>
      <c r="B3804" s="19">
        <v>1.3462000000000001</v>
      </c>
      <c r="C3804" s="16">
        <f t="shared" si="80"/>
        <v>1.3462000000000001</v>
      </c>
    </row>
    <row r="3805" spans="1:3" ht="15.75" thickBot="1">
      <c r="A3805" s="22">
        <v>41844</v>
      </c>
      <c r="B3805" s="21">
        <v>1.3468</v>
      </c>
      <c r="C3805" s="16">
        <f t="shared" si="80"/>
        <v>1.3468</v>
      </c>
    </row>
    <row r="3806" spans="1:3" ht="15.75" thickBot="1">
      <c r="A3806" s="20">
        <v>41845</v>
      </c>
      <c r="B3806" s="19">
        <v>1.3431</v>
      </c>
      <c r="C3806" s="16">
        <f t="shared" si="80"/>
        <v>1.3431</v>
      </c>
    </row>
    <row r="3807" spans="1:3" ht="15.75" thickBot="1">
      <c r="A3807" s="22">
        <v>41848</v>
      </c>
      <c r="B3807" s="21">
        <v>1.3440000000000001</v>
      </c>
      <c r="C3807" s="16">
        <f t="shared" si="80"/>
        <v>1.3440000000000001</v>
      </c>
    </row>
    <row r="3808" spans="1:3" ht="15.75" thickBot="1">
      <c r="A3808" s="20">
        <v>41849</v>
      </c>
      <c r="B3808" s="19">
        <v>1.341</v>
      </c>
      <c r="C3808" s="16">
        <f t="shared" si="80"/>
        <v>1.341</v>
      </c>
    </row>
    <row r="3809" spans="1:3" ht="15.75" thickBot="1">
      <c r="A3809" s="22">
        <v>41850</v>
      </c>
      <c r="B3809" s="21">
        <v>1.3378000000000001</v>
      </c>
      <c r="C3809" s="16">
        <f t="shared" si="80"/>
        <v>1.3378000000000001</v>
      </c>
    </row>
    <row r="3810" spans="1:3" ht="15.75" thickBot="1">
      <c r="A3810" s="20">
        <v>41851</v>
      </c>
      <c r="B3810" s="19">
        <v>1.339</v>
      </c>
      <c r="C3810" s="16">
        <f t="shared" si="80"/>
        <v>1.339</v>
      </c>
    </row>
    <row r="3811" spans="1:3" ht="15.75" thickBot="1">
      <c r="A3811" s="22">
        <v>41852</v>
      </c>
      <c r="B3811" s="21">
        <v>1.3435999999999999</v>
      </c>
      <c r="C3811" s="16">
        <f t="shared" si="80"/>
        <v>1.3435999999999999</v>
      </c>
    </row>
    <row r="3812" spans="1:3" ht="15.75" thickBot="1">
      <c r="A3812" s="20">
        <v>41855</v>
      </c>
      <c r="B3812" s="19">
        <v>1.3413999999999999</v>
      </c>
      <c r="C3812" s="16">
        <f t="shared" si="80"/>
        <v>1.3413999999999999</v>
      </c>
    </row>
    <row r="3813" spans="1:3" ht="15.75" thickBot="1">
      <c r="A3813" s="22">
        <v>41856</v>
      </c>
      <c r="B3813" s="21">
        <v>1.3366</v>
      </c>
      <c r="C3813" s="16">
        <f t="shared" si="80"/>
        <v>1.3366</v>
      </c>
    </row>
    <row r="3814" spans="1:3" ht="15.75" thickBot="1">
      <c r="A3814" s="20">
        <v>41857</v>
      </c>
      <c r="B3814" s="19">
        <v>1.3354999999999999</v>
      </c>
      <c r="C3814" s="16">
        <f t="shared" si="80"/>
        <v>1.3354999999999999</v>
      </c>
    </row>
    <row r="3815" spans="1:3" ht="15.75" thickBot="1">
      <c r="A3815" s="22">
        <v>41858</v>
      </c>
      <c r="B3815" s="21">
        <v>1.3362000000000001</v>
      </c>
      <c r="C3815" s="16">
        <f t="shared" si="80"/>
        <v>1.3362000000000001</v>
      </c>
    </row>
    <row r="3816" spans="1:3" ht="15.75" thickBot="1">
      <c r="A3816" s="20">
        <v>41859</v>
      </c>
      <c r="B3816" s="19">
        <v>1.3411999999999999</v>
      </c>
      <c r="C3816" s="16">
        <f t="shared" si="80"/>
        <v>1.3411999999999999</v>
      </c>
    </row>
    <row r="3817" spans="1:3" ht="15.75" thickBot="1">
      <c r="A3817" s="22">
        <v>41862</v>
      </c>
      <c r="B3817" s="21">
        <v>1.3385</v>
      </c>
      <c r="C3817" s="16">
        <f t="shared" si="80"/>
        <v>1.3385</v>
      </c>
    </row>
    <row r="3818" spans="1:3" ht="15.75" thickBot="1">
      <c r="A3818" s="20">
        <v>41863</v>
      </c>
      <c r="B3818" s="19">
        <v>1.3357000000000001</v>
      </c>
      <c r="C3818" s="16">
        <f t="shared" si="80"/>
        <v>1.3357000000000001</v>
      </c>
    </row>
    <row r="3819" spans="1:3" ht="15.75" thickBot="1">
      <c r="A3819" s="22">
        <v>41864</v>
      </c>
      <c r="B3819" s="21">
        <v>1.3367</v>
      </c>
      <c r="C3819" s="16">
        <f t="shared" si="80"/>
        <v>1.3367</v>
      </c>
    </row>
    <row r="3820" spans="1:3" ht="15.75" thickBot="1">
      <c r="A3820" s="20">
        <v>41865</v>
      </c>
      <c r="B3820" s="19">
        <v>1.3375999999999999</v>
      </c>
      <c r="C3820" s="16">
        <f t="shared" si="80"/>
        <v>1.3375999999999999</v>
      </c>
    </row>
    <row r="3821" spans="1:3" ht="15.75" thickBot="1">
      <c r="A3821" s="22">
        <v>41866</v>
      </c>
      <c r="B3821" s="21">
        <v>1.3391999999999999</v>
      </c>
      <c r="C3821" s="16">
        <f t="shared" si="80"/>
        <v>1.3391999999999999</v>
      </c>
    </row>
    <row r="3822" spans="1:3" ht="15.75" thickBot="1">
      <c r="A3822" s="20">
        <v>41869</v>
      </c>
      <c r="B3822" s="19">
        <v>1.3358000000000001</v>
      </c>
      <c r="C3822" s="16">
        <f t="shared" si="80"/>
        <v>1.3358000000000001</v>
      </c>
    </row>
    <row r="3823" spans="1:3" ht="15.75" thickBot="1">
      <c r="A3823" s="22">
        <v>41870</v>
      </c>
      <c r="B3823" s="21">
        <v>1.3320000000000001</v>
      </c>
      <c r="C3823" s="16">
        <f t="shared" si="80"/>
        <v>1.3320000000000001</v>
      </c>
    </row>
    <row r="3824" spans="1:3" ht="15.75" thickBot="1">
      <c r="A3824" s="20">
        <v>41871</v>
      </c>
      <c r="B3824" s="19">
        <v>1.3284</v>
      </c>
      <c r="C3824" s="16">
        <f t="shared" si="80"/>
        <v>1.3284</v>
      </c>
    </row>
    <row r="3825" spans="1:3" ht="15.75" thickBot="1">
      <c r="A3825" s="22">
        <v>41872</v>
      </c>
      <c r="B3825" s="21">
        <v>1.3284</v>
      </c>
      <c r="C3825" s="16">
        <f t="shared" si="80"/>
        <v>1.3284</v>
      </c>
    </row>
    <row r="3826" spans="1:3" ht="15.75" thickBot="1">
      <c r="A3826" s="20">
        <v>41873</v>
      </c>
      <c r="B3826" s="19">
        <v>1.3237000000000001</v>
      </c>
      <c r="C3826" s="16">
        <f t="shared" si="80"/>
        <v>1.3237000000000001</v>
      </c>
    </row>
    <row r="3827" spans="1:3" ht="15.75" thickBot="1">
      <c r="A3827" s="22">
        <v>41876</v>
      </c>
      <c r="B3827" s="21">
        <v>1.3206</v>
      </c>
      <c r="C3827" s="16">
        <f t="shared" si="80"/>
        <v>1.3206</v>
      </c>
    </row>
    <row r="3828" spans="1:3" ht="15.75" thickBot="1">
      <c r="A3828" s="20">
        <v>41877</v>
      </c>
      <c r="B3828" s="19">
        <v>1.3189</v>
      </c>
      <c r="C3828" s="16">
        <f t="shared" si="80"/>
        <v>1.3189</v>
      </c>
    </row>
    <row r="3829" spans="1:3" ht="15.75" thickBot="1">
      <c r="A3829" s="22">
        <v>41878</v>
      </c>
      <c r="B3829" s="21">
        <v>1.3191999999999999</v>
      </c>
      <c r="C3829" s="16">
        <f t="shared" si="80"/>
        <v>1.3191999999999999</v>
      </c>
    </row>
    <row r="3830" spans="1:3" ht="15.75" thickBot="1">
      <c r="A3830" s="20">
        <v>41879</v>
      </c>
      <c r="B3830" s="19">
        <v>1.3178000000000001</v>
      </c>
      <c r="C3830" s="16">
        <f t="shared" si="80"/>
        <v>1.3178000000000001</v>
      </c>
    </row>
    <row r="3831" spans="1:3" ht="15.75" thickBot="1">
      <c r="A3831" s="22">
        <v>41880</v>
      </c>
      <c r="B3831" s="21">
        <v>1.3149999999999999</v>
      </c>
      <c r="C3831" s="16">
        <f t="shared" si="80"/>
        <v>1.3149999999999999</v>
      </c>
    </row>
    <row r="3832" spans="1:3" ht="15.75" thickBot="1">
      <c r="A3832" s="20">
        <v>41883</v>
      </c>
      <c r="B3832" s="19" t="s">
        <v>53</v>
      </c>
      <c r="C3832" s="16" t="str">
        <f t="shared" si="80"/>
        <v/>
      </c>
    </row>
    <row r="3833" spans="1:3" ht="15.75" thickBot="1">
      <c r="A3833" s="22">
        <v>41884</v>
      </c>
      <c r="B3833" s="21">
        <v>1.3124</v>
      </c>
      <c r="C3833" s="16">
        <f t="shared" si="80"/>
        <v>1.3124</v>
      </c>
    </row>
    <row r="3834" spans="1:3" ht="15.75" thickBot="1">
      <c r="A3834" s="20">
        <v>41885</v>
      </c>
      <c r="B3834" s="19">
        <v>1.3136000000000001</v>
      </c>
      <c r="C3834" s="16">
        <f t="shared" si="80"/>
        <v>1.3136000000000001</v>
      </c>
    </row>
    <row r="3835" spans="1:3" ht="15.75" thickBot="1">
      <c r="A3835" s="22">
        <v>41886</v>
      </c>
      <c r="B3835" s="21">
        <v>1.2926</v>
      </c>
      <c r="C3835" s="16">
        <f t="shared" si="80"/>
        <v>1.2926</v>
      </c>
    </row>
    <row r="3836" spans="1:3" ht="15.75" thickBot="1">
      <c r="A3836" s="20">
        <v>41887</v>
      </c>
      <c r="B3836" s="19">
        <v>1.2956000000000001</v>
      </c>
      <c r="C3836" s="16">
        <f t="shared" si="80"/>
        <v>1.2956000000000001</v>
      </c>
    </row>
    <row r="3837" spans="1:3" ht="15.75" thickBot="1">
      <c r="A3837" s="22">
        <v>41890</v>
      </c>
      <c r="B3837" s="21">
        <v>1.2948</v>
      </c>
      <c r="C3837" s="16">
        <f t="shared" si="80"/>
        <v>1.2948</v>
      </c>
    </row>
    <row r="3838" spans="1:3" ht="15.75" thickBot="1">
      <c r="A3838" s="20">
        <v>41891</v>
      </c>
      <c r="B3838" s="19">
        <v>1.2908999999999999</v>
      </c>
      <c r="C3838" s="16">
        <f t="shared" si="80"/>
        <v>1.2908999999999999</v>
      </c>
    </row>
    <row r="3839" spans="1:3" ht="15.75" thickBot="1">
      <c r="A3839" s="22">
        <v>41892</v>
      </c>
      <c r="B3839" s="21">
        <v>1.2907999999999999</v>
      </c>
      <c r="C3839" s="16">
        <f t="shared" si="80"/>
        <v>1.2907999999999999</v>
      </c>
    </row>
    <row r="3840" spans="1:3" ht="15.75" thickBot="1">
      <c r="A3840" s="20">
        <v>41893</v>
      </c>
      <c r="B3840" s="19">
        <v>1.2936000000000001</v>
      </c>
      <c r="C3840" s="16">
        <f t="shared" si="80"/>
        <v>1.2936000000000001</v>
      </c>
    </row>
    <row r="3841" spans="1:3" ht="15.75" thickBot="1">
      <c r="A3841" s="22">
        <v>41894</v>
      </c>
      <c r="B3841" s="21">
        <v>1.2955000000000001</v>
      </c>
      <c r="C3841" s="16">
        <f t="shared" si="80"/>
        <v>1.2955000000000001</v>
      </c>
    </row>
    <row r="3842" spans="1:3" ht="15.75" thickBot="1">
      <c r="A3842" s="20">
        <v>41897</v>
      </c>
      <c r="B3842" s="19">
        <v>1.2950999999999999</v>
      </c>
      <c r="C3842" s="16">
        <f t="shared" si="80"/>
        <v>1.2950999999999999</v>
      </c>
    </row>
    <row r="3843" spans="1:3" ht="15.75" thickBot="1">
      <c r="A3843" s="22">
        <v>41898</v>
      </c>
      <c r="B3843" s="21">
        <v>1.2976000000000001</v>
      </c>
      <c r="C3843" s="16">
        <f t="shared" si="80"/>
        <v>1.2976000000000001</v>
      </c>
    </row>
    <row r="3844" spans="1:3" ht="15.75" thickBot="1">
      <c r="A3844" s="20">
        <v>41899</v>
      </c>
      <c r="B3844" s="19">
        <v>1.2958000000000001</v>
      </c>
      <c r="C3844" s="16">
        <f t="shared" si="80"/>
        <v>1.2958000000000001</v>
      </c>
    </row>
    <row r="3845" spans="1:3" ht="15.75" thickBot="1">
      <c r="A3845" s="22">
        <v>41900</v>
      </c>
      <c r="B3845" s="21">
        <v>1.2912999999999999</v>
      </c>
      <c r="C3845" s="16">
        <f t="shared" si="80"/>
        <v>1.2912999999999999</v>
      </c>
    </row>
    <row r="3846" spans="1:3" ht="15.75" thickBot="1">
      <c r="A3846" s="20">
        <v>41901</v>
      </c>
      <c r="B3846" s="19">
        <v>1.2835000000000001</v>
      </c>
      <c r="C3846" s="16">
        <f t="shared" si="80"/>
        <v>1.2835000000000001</v>
      </c>
    </row>
    <row r="3847" spans="1:3" ht="15.75" thickBot="1">
      <c r="A3847" s="22">
        <v>41904</v>
      </c>
      <c r="B3847" s="21">
        <v>1.2828999999999999</v>
      </c>
      <c r="C3847" s="16">
        <f t="shared" ref="C3847:C3851" si="81">IF(ISNUMBER(B3847),B3847,"")</f>
        <v>1.2828999999999999</v>
      </c>
    </row>
    <row r="3848" spans="1:3" ht="15.75" thickBot="1">
      <c r="A3848" s="20">
        <v>41905</v>
      </c>
      <c r="B3848" s="19">
        <v>1.2858000000000001</v>
      </c>
      <c r="C3848" s="16">
        <f t="shared" si="81"/>
        <v>1.2858000000000001</v>
      </c>
    </row>
    <row r="3849" spans="1:3" ht="15.75" thickBot="1">
      <c r="A3849" s="22">
        <v>41906</v>
      </c>
      <c r="B3849" s="21">
        <v>1.2787999999999999</v>
      </c>
      <c r="C3849" s="16">
        <f t="shared" si="81"/>
        <v>1.2787999999999999</v>
      </c>
    </row>
    <row r="3850" spans="1:3" ht="15.75" thickBot="1">
      <c r="A3850" s="20">
        <v>41907</v>
      </c>
      <c r="B3850" s="19">
        <v>1.2747999999999999</v>
      </c>
      <c r="C3850" s="16">
        <f t="shared" si="81"/>
        <v>1.2747999999999999</v>
      </c>
    </row>
    <row r="3851" spans="1:3" ht="15.75" thickBot="1">
      <c r="A3851" s="18">
        <v>41908</v>
      </c>
      <c r="B3851" s="17">
        <v>1.2685999999999999</v>
      </c>
      <c r="C3851" s="16">
        <f t="shared" si="81"/>
        <v>1.2685999999999999</v>
      </c>
    </row>
    <row r="3852" spans="1:3" ht="15.75" thickBot="1">
      <c r="A3852" s="18">
        <v>41911</v>
      </c>
      <c r="B3852" s="17">
        <v>1.2703</v>
      </c>
      <c r="C3852" s="51">
        <v>1.2703</v>
      </c>
    </row>
    <row r="3853" spans="1:3" ht="15.75" thickBot="1">
      <c r="A3853" s="18">
        <v>41912</v>
      </c>
      <c r="B3853" s="17">
        <v>1.2627999999999999</v>
      </c>
      <c r="C3853" s="51">
        <v>1.2627999999999999</v>
      </c>
    </row>
    <row r="3854" spans="1:3" ht="15.75" thickBot="1">
      <c r="A3854" s="18">
        <v>41913</v>
      </c>
      <c r="B3854" s="17">
        <v>1.2618</v>
      </c>
      <c r="C3854" s="51">
        <v>1.2618</v>
      </c>
    </row>
    <row r="3855" spans="1:3" ht="15.75" thickBot="1">
      <c r="A3855" s="18">
        <v>41914</v>
      </c>
      <c r="B3855" s="17">
        <v>1.2669999999999999</v>
      </c>
      <c r="C3855" s="51">
        <v>1.2669999999999999</v>
      </c>
    </row>
    <row r="3856" spans="1:3" ht="15.75" thickBot="1">
      <c r="A3856" s="18">
        <v>41915</v>
      </c>
      <c r="B3856" s="17">
        <v>1.2517</v>
      </c>
      <c r="C3856" s="51">
        <v>1.2517</v>
      </c>
    </row>
    <row r="3857" spans="1:3" ht="15.75" thickBot="1">
      <c r="A3857" s="18">
        <v>41918</v>
      </c>
      <c r="B3857" s="17">
        <v>1.2592000000000001</v>
      </c>
      <c r="C3857" s="51">
        <v>1.2592000000000001</v>
      </c>
    </row>
    <row r="3858" spans="1:3" ht="15.75" thickBot="1">
      <c r="A3858" s="18">
        <v>41919</v>
      </c>
      <c r="B3858" s="17">
        <v>1.2625999999999999</v>
      </c>
      <c r="C3858" s="51">
        <v>1.2625999999999999</v>
      </c>
    </row>
    <row r="3859" spans="1:3" ht="15.75" thickBot="1">
      <c r="A3859" s="18">
        <v>41920</v>
      </c>
      <c r="B3859" s="17">
        <v>1.2683</v>
      </c>
      <c r="C3859" s="51">
        <v>1.2683</v>
      </c>
    </row>
    <row r="3860" spans="1:3" ht="15.75" thickBot="1">
      <c r="A3860" s="18">
        <v>41921</v>
      </c>
      <c r="B3860" s="17">
        <v>1.2683</v>
      </c>
      <c r="C3860" s="51">
        <v>1.2683</v>
      </c>
    </row>
    <row r="3861" spans="1:3" ht="15.75" thickBot="1">
      <c r="A3861" s="18">
        <v>41922</v>
      </c>
      <c r="B3861" s="17">
        <v>1.2636000000000001</v>
      </c>
      <c r="C3861" s="51">
        <v>1.2636000000000001</v>
      </c>
    </row>
    <row r="3862" spans="1:3" ht="15.75" thickBot="1">
      <c r="A3862" s="18">
        <v>41925</v>
      </c>
      <c r="B3862" s="17" t="s">
        <v>53</v>
      </c>
      <c r="C3862" s="51" t="s">
        <v>53</v>
      </c>
    </row>
    <row r="3863" spans="1:3" ht="15.75" thickBot="1">
      <c r="A3863" s="18">
        <v>41926</v>
      </c>
      <c r="B3863" s="17">
        <v>1.266</v>
      </c>
      <c r="C3863" s="51">
        <v>1.266</v>
      </c>
    </row>
    <row r="3864" spans="1:3" ht="15.75" thickBot="1">
      <c r="A3864" s="18">
        <v>41927</v>
      </c>
      <c r="B3864" s="17">
        <v>1.2778</v>
      </c>
      <c r="C3864" s="51">
        <v>1.2778</v>
      </c>
    </row>
    <row r="3865" spans="1:3" ht="15.75" thickBot="1">
      <c r="A3865" s="18">
        <v>41928</v>
      </c>
      <c r="B3865" s="17">
        <v>1.2811999999999999</v>
      </c>
      <c r="C3865" s="51">
        <v>1.2811999999999999</v>
      </c>
    </row>
    <row r="3866" spans="1:3" ht="15.75" thickBot="1">
      <c r="A3866" s="18">
        <v>41929</v>
      </c>
      <c r="B3866" s="17">
        <v>1.2755000000000001</v>
      </c>
      <c r="C3866" s="51">
        <v>1.2755000000000001</v>
      </c>
    </row>
    <row r="3867" spans="1:3" ht="15.75" thickBot="1">
      <c r="A3867" s="18">
        <v>41932</v>
      </c>
      <c r="B3867" s="17">
        <v>1.2783</v>
      </c>
      <c r="C3867" s="51">
        <v>1.2783</v>
      </c>
    </row>
    <row r="3868" spans="1:3" ht="15.75" thickBot="1">
      <c r="A3868" s="18">
        <v>41933</v>
      </c>
      <c r="B3868" s="17">
        <v>1.2724</v>
      </c>
      <c r="C3868" s="51">
        <v>1.2724</v>
      </c>
    </row>
    <row r="3869" spans="1:3" ht="15.75" thickBot="1">
      <c r="A3869" s="18">
        <v>41934</v>
      </c>
      <c r="B3869" s="17">
        <v>1.2658</v>
      </c>
      <c r="C3869" s="51">
        <v>1.2658</v>
      </c>
    </row>
    <row r="3870" spans="1:3" ht="15.75" thickBot="1">
      <c r="A3870" s="18">
        <v>41935</v>
      </c>
      <c r="B3870" s="17">
        <v>1.2658</v>
      </c>
      <c r="C3870" s="51">
        <v>1.2658</v>
      </c>
    </row>
    <row r="3871" spans="1:3" ht="15.75" thickBot="1">
      <c r="A3871" s="18">
        <v>41936</v>
      </c>
      <c r="B3871" s="17">
        <v>1.2675000000000001</v>
      </c>
      <c r="C3871" s="51">
        <v>1.2675000000000001</v>
      </c>
    </row>
    <row r="3872" spans="1:3" ht="15.75" thickBot="1">
      <c r="A3872" s="18">
        <v>41939</v>
      </c>
      <c r="B3872" s="17">
        <v>1.2712000000000001</v>
      </c>
      <c r="C3872" s="51">
        <v>1.2712000000000001</v>
      </c>
    </row>
    <row r="3873" spans="1:3" ht="15.75" thickBot="1">
      <c r="A3873" s="18">
        <v>41940</v>
      </c>
      <c r="B3873" s="17">
        <v>1.2746999999999999</v>
      </c>
      <c r="C3873" s="51">
        <v>1.2746999999999999</v>
      </c>
    </row>
    <row r="3874" spans="1:3" ht="15.75" thickBot="1">
      <c r="A3874" s="18">
        <v>41941</v>
      </c>
      <c r="B3874" s="17">
        <v>1.2762</v>
      </c>
      <c r="C3874" s="51">
        <v>1.2762</v>
      </c>
    </row>
    <row r="3875" spans="1:3" ht="15.75" thickBot="1">
      <c r="A3875" s="18">
        <v>41942</v>
      </c>
      <c r="B3875" s="17">
        <v>1.2622</v>
      </c>
      <c r="C3875" s="51">
        <v>1.2622</v>
      </c>
    </row>
    <row r="3876" spans="1:3" ht="15.75" thickBot="1">
      <c r="A3876" s="18">
        <v>41943</v>
      </c>
      <c r="B3876" s="17">
        <v>1.2529999999999999</v>
      </c>
      <c r="C3876" s="51">
        <v>1.2529999999999999</v>
      </c>
    </row>
    <row r="3877" spans="1:3" ht="15.75" thickBot="1">
      <c r="A3877" s="18">
        <v>41946</v>
      </c>
      <c r="B3877" s="17">
        <v>1.2486999999999999</v>
      </c>
      <c r="C3877" s="51">
        <v>1.2486999999999999</v>
      </c>
    </row>
    <row r="3878" spans="1:3" ht="15.75" thickBot="1">
      <c r="A3878" s="18">
        <v>41947</v>
      </c>
      <c r="B3878" s="17">
        <v>1.2554000000000001</v>
      </c>
      <c r="C3878" s="51">
        <v>1.2554000000000001</v>
      </c>
    </row>
    <row r="3879" spans="1:3" ht="15.75" thickBot="1">
      <c r="A3879" s="18">
        <v>41948</v>
      </c>
      <c r="B3879" s="17">
        <v>1.2487999999999999</v>
      </c>
      <c r="C3879" s="51">
        <v>1.2487999999999999</v>
      </c>
    </row>
    <row r="3880" spans="1:3" ht="15.75" thickBot="1">
      <c r="A3880" s="18">
        <v>41949</v>
      </c>
      <c r="B3880" s="17">
        <v>1.2414000000000001</v>
      </c>
      <c r="C3880" s="51">
        <v>1.2414000000000001</v>
      </c>
    </row>
    <row r="3881" spans="1:3" ht="15.75" thickBot="1">
      <c r="A3881" s="18">
        <v>41950</v>
      </c>
      <c r="B3881" s="17">
        <v>1.2422</v>
      </c>
      <c r="C3881" s="51">
        <v>1.2422</v>
      </c>
    </row>
    <row r="3882" spans="1:3" ht="15.75" thickBot="1">
      <c r="A3882" s="18">
        <v>41953</v>
      </c>
      <c r="B3882" s="17">
        <v>1.2424999999999999</v>
      </c>
      <c r="C3882" s="51">
        <v>1.2424999999999999</v>
      </c>
    </row>
    <row r="3883" spans="1:3" ht="15.75" thickBot="1">
      <c r="A3883" s="18">
        <v>41954</v>
      </c>
      <c r="B3883" s="17" t="s">
        <v>53</v>
      </c>
      <c r="C3883" s="51" t="s">
        <v>53</v>
      </c>
    </row>
    <row r="3884" spans="1:3" ht="15.75" thickBot="1">
      <c r="A3884" s="18">
        <v>41955</v>
      </c>
      <c r="B3884" s="17">
        <v>1.2456</v>
      </c>
      <c r="C3884" s="51">
        <v>1.2456</v>
      </c>
    </row>
    <row r="3885" spans="1:3" ht="15.75" thickBot="1">
      <c r="A3885" s="18">
        <v>41956</v>
      </c>
      <c r="B3885" s="17">
        <v>1.2476</v>
      </c>
      <c r="C3885" s="51">
        <v>1.2476</v>
      </c>
    </row>
    <row r="3886" spans="1:3" ht="15.75" thickBot="1">
      <c r="A3886" s="18">
        <v>41957</v>
      </c>
      <c r="B3886" s="17">
        <v>1.2494000000000001</v>
      </c>
      <c r="C3886" s="51">
        <v>1.2494000000000001</v>
      </c>
    </row>
    <row r="3887" spans="1:3" ht="15.75" thickBot="1">
      <c r="A3887" s="18">
        <v>41960</v>
      </c>
      <c r="B3887" s="17">
        <v>1.2446999999999999</v>
      </c>
      <c r="C3887" s="51">
        <v>1.2446999999999999</v>
      </c>
    </row>
    <row r="3888" spans="1:3" ht="15.75" thickBot="1">
      <c r="A3888" s="18">
        <v>41961</v>
      </c>
      <c r="B3888" s="17">
        <v>1.2534000000000001</v>
      </c>
      <c r="C3888" s="51">
        <v>1.2534000000000001</v>
      </c>
    </row>
    <row r="3889" spans="1:3" ht="15.75" thickBot="1">
      <c r="A3889" s="18">
        <v>41962</v>
      </c>
      <c r="B3889" s="17">
        <v>1.2547999999999999</v>
      </c>
      <c r="C3889" s="51">
        <v>1.2547999999999999</v>
      </c>
    </row>
    <row r="3890" spans="1:3" ht="15.75" thickBot="1">
      <c r="A3890" s="18">
        <v>41963</v>
      </c>
      <c r="B3890" s="17">
        <v>1.2525999999999999</v>
      </c>
      <c r="C3890" s="51">
        <v>1.2525999999999999</v>
      </c>
    </row>
    <row r="3891" spans="1:3" ht="15.75" thickBot="1">
      <c r="A3891" s="18">
        <v>41964</v>
      </c>
      <c r="B3891" s="17">
        <v>1.2394000000000001</v>
      </c>
      <c r="C3891" s="51">
        <v>1.2394000000000001</v>
      </c>
    </row>
    <row r="3892" spans="1:3" ht="15.75" thickBot="1">
      <c r="A3892" s="18">
        <v>41967</v>
      </c>
      <c r="B3892" s="17">
        <v>1.2426999999999999</v>
      </c>
      <c r="C3892" s="51">
        <v>1.2426999999999999</v>
      </c>
    </row>
    <row r="3893" spans="1:3" ht="15.75" thickBot="1">
      <c r="A3893" s="18">
        <v>41968</v>
      </c>
      <c r="B3893" s="17">
        <v>1.2472000000000001</v>
      </c>
      <c r="C3893" s="51">
        <v>1.2472000000000001</v>
      </c>
    </row>
    <row r="3894" spans="1:3" ht="15.75" thickBot="1">
      <c r="A3894" s="18">
        <v>41969</v>
      </c>
      <c r="B3894" s="17">
        <v>1.2503</v>
      </c>
      <c r="C3894" s="51">
        <v>1.2503</v>
      </c>
    </row>
    <row r="3895" spans="1:3" ht="15.75" thickBot="1">
      <c r="A3895" s="18">
        <v>41970</v>
      </c>
      <c r="B3895" s="17" t="s">
        <v>53</v>
      </c>
      <c r="C3895" s="51" t="s">
        <v>53</v>
      </c>
    </row>
    <row r="3896" spans="1:3" ht="15.75" thickBot="1">
      <c r="A3896" s="18">
        <v>41971</v>
      </c>
      <c r="B3896" s="17">
        <v>1.2438</v>
      </c>
      <c r="C3896" s="51">
        <v>1.2438</v>
      </c>
    </row>
    <row r="3897" spans="1:3" ht="15.75" thickBot="1">
      <c r="A3897" s="18">
        <v>41974</v>
      </c>
      <c r="B3897" s="17">
        <v>1.2490000000000001</v>
      </c>
      <c r="C3897" s="51">
        <v>1.2490000000000001</v>
      </c>
    </row>
    <row r="3898" spans="1:3" ht="15.75" thickBot="1">
      <c r="A3898" s="18">
        <v>41975</v>
      </c>
      <c r="B3898" s="17">
        <v>1.2390000000000001</v>
      </c>
      <c r="C3898" s="51">
        <v>1.2390000000000001</v>
      </c>
    </row>
    <row r="3899" spans="1:3" ht="15.75" thickBot="1">
      <c r="A3899" s="18">
        <v>41976</v>
      </c>
      <c r="B3899" s="17">
        <v>1.2303999999999999</v>
      </c>
      <c r="C3899" s="51">
        <v>1.2303999999999999</v>
      </c>
    </row>
    <row r="3900" spans="1:3" ht="15.75" thickBot="1">
      <c r="A3900" s="18">
        <v>41977</v>
      </c>
      <c r="B3900" s="17">
        <v>1.2432000000000001</v>
      </c>
      <c r="C3900" s="51">
        <v>1.2432000000000001</v>
      </c>
    </row>
    <row r="3901" spans="1:3" ht="15.75" thickBot="1">
      <c r="A3901" s="18">
        <v>41978</v>
      </c>
      <c r="B3901" s="17">
        <v>1.2303999999999999</v>
      </c>
      <c r="C3901" s="51">
        <v>1.2303999999999999</v>
      </c>
    </row>
    <row r="3902" spans="1:3" ht="15.75" thickBot="1">
      <c r="A3902" s="18">
        <v>41981</v>
      </c>
      <c r="B3902" s="17">
        <v>1.2292000000000001</v>
      </c>
      <c r="C3902" s="51">
        <v>1.2292000000000001</v>
      </c>
    </row>
    <row r="3903" spans="1:3" ht="15.75" thickBot="1">
      <c r="A3903" s="18">
        <v>41982</v>
      </c>
      <c r="B3903" s="17">
        <v>1.2415</v>
      </c>
      <c r="C3903" s="51">
        <v>1.2415</v>
      </c>
    </row>
    <row r="3904" spans="1:3" ht="15.75" thickBot="1">
      <c r="A3904" s="18">
        <v>41983</v>
      </c>
      <c r="B3904" s="17">
        <v>1.2424999999999999</v>
      </c>
      <c r="C3904" s="51">
        <v>1.2424999999999999</v>
      </c>
    </row>
    <row r="3905" spans="1:3" ht="15.75" thickBot="1">
      <c r="A3905" s="18">
        <v>41984</v>
      </c>
      <c r="B3905" s="17">
        <v>1.2397</v>
      </c>
      <c r="C3905" s="51">
        <v>1.2397</v>
      </c>
    </row>
    <row r="3906" spans="1:3" ht="15.75" thickBot="1">
      <c r="A3906" s="18">
        <v>41985</v>
      </c>
      <c r="B3906" s="17">
        <v>1.2484</v>
      </c>
      <c r="C3906" s="51">
        <v>1.2484</v>
      </c>
    </row>
    <row r="3907" spans="1:3" ht="15.75" thickBot="1">
      <c r="A3907" s="18">
        <v>41988</v>
      </c>
      <c r="B3907" s="17">
        <v>1.2470000000000001</v>
      </c>
      <c r="C3907" s="51">
        <v>1.2470000000000001</v>
      </c>
    </row>
    <row r="3908" spans="1:3" ht="15.75" thickBot="1">
      <c r="A3908" s="18">
        <v>41989</v>
      </c>
      <c r="B3908" s="17">
        <v>1.2504</v>
      </c>
      <c r="C3908" s="51">
        <v>1.2504</v>
      </c>
    </row>
    <row r="3909" spans="1:3" ht="15.75" thickBot="1">
      <c r="A3909" s="18">
        <v>41990</v>
      </c>
      <c r="B3909" s="17">
        <v>1.2405999999999999</v>
      </c>
      <c r="C3909" s="51">
        <v>1.2405999999999999</v>
      </c>
    </row>
    <row r="3910" spans="1:3" ht="15.75" thickBot="1">
      <c r="A3910" s="18">
        <v>41991</v>
      </c>
      <c r="B3910" s="17">
        <v>1.2291000000000001</v>
      </c>
      <c r="C3910" s="51">
        <v>1.2291000000000001</v>
      </c>
    </row>
    <row r="3911" spans="1:3" ht="15.75" thickBot="1">
      <c r="A3911" s="18">
        <v>41992</v>
      </c>
      <c r="B3911" s="17">
        <v>1.2235</v>
      </c>
      <c r="C3911" s="51">
        <v>1.2235</v>
      </c>
    </row>
    <row r="3912" spans="1:3" ht="15.75" thickBot="1">
      <c r="A3912" s="18">
        <v>41995</v>
      </c>
      <c r="B3912" s="17">
        <v>1.2252000000000001</v>
      </c>
      <c r="C3912" s="51">
        <v>1.2252000000000001</v>
      </c>
    </row>
    <row r="3913" spans="1:3" ht="15.75" thickBot="1">
      <c r="A3913" s="18">
        <v>41996</v>
      </c>
      <c r="B3913" s="17">
        <v>1.218</v>
      </c>
      <c r="C3913" s="51">
        <v>1.218</v>
      </c>
    </row>
    <row r="3914" spans="1:3" ht="15.75" thickBot="1">
      <c r="A3914" s="18">
        <v>41997</v>
      </c>
      <c r="B3914" s="17">
        <v>1.2188000000000001</v>
      </c>
      <c r="C3914" s="51">
        <v>1.2188000000000001</v>
      </c>
    </row>
    <row r="3915" spans="1:3" ht="15.75" thickBot="1">
      <c r="A3915" s="18">
        <v>41998</v>
      </c>
      <c r="B3915" s="17" t="s">
        <v>53</v>
      </c>
      <c r="C3915" s="51" t="s">
        <v>53</v>
      </c>
    </row>
    <row r="3916" spans="1:3" ht="15.75" thickBot="1">
      <c r="A3916" s="18">
        <v>41999</v>
      </c>
      <c r="B3916" s="17" t="s">
        <v>53</v>
      </c>
      <c r="C3916" s="51" t="s">
        <v>53</v>
      </c>
    </row>
    <row r="3917" spans="1:3" ht="15.75" thickBot="1">
      <c r="A3917" s="18">
        <v>42002</v>
      </c>
      <c r="B3917" s="17">
        <v>1.2179</v>
      </c>
      <c r="C3917" s="51">
        <v>1.2179</v>
      </c>
    </row>
    <row r="3918" spans="1:3" ht="15.75" thickBot="1">
      <c r="A3918" s="18">
        <v>42003</v>
      </c>
      <c r="B3918" s="17">
        <v>1.2174</v>
      </c>
      <c r="C3918" s="51">
        <v>1.2174</v>
      </c>
    </row>
    <row r="3919" spans="1:3" ht="15.75" thickBot="1">
      <c r="A3919" s="18">
        <v>42004</v>
      </c>
      <c r="B3919" s="17">
        <v>1.2101</v>
      </c>
      <c r="C3919" s="51">
        <v>1.2101</v>
      </c>
    </row>
    <row r="3920" spans="1:3" ht="15.75" thickBot="1">
      <c r="A3920" s="18">
        <v>42005</v>
      </c>
      <c r="B3920" s="17" t="s">
        <v>53</v>
      </c>
      <c r="C3920" s="51" t="s">
        <v>53</v>
      </c>
    </row>
    <row r="3921" spans="1:3" ht="15.75" thickBot="1">
      <c r="A3921" s="18">
        <v>42006</v>
      </c>
      <c r="B3921" s="17">
        <v>1.2015</v>
      </c>
      <c r="C3921" s="51">
        <v>1.2015</v>
      </c>
    </row>
    <row r="3922" spans="1:3" ht="15.75" thickBot="1">
      <c r="A3922" s="18">
        <v>42009</v>
      </c>
      <c r="B3922" s="17">
        <v>1.1918</v>
      </c>
      <c r="C3922" s="51">
        <v>1.1918</v>
      </c>
    </row>
    <row r="3923" spans="1:3" ht="15.75" thickBot="1">
      <c r="A3923" s="18">
        <v>42010</v>
      </c>
      <c r="B3923" s="17">
        <v>1.1936</v>
      </c>
      <c r="C3923" s="51">
        <v>1.1936</v>
      </c>
    </row>
    <row r="3924" spans="1:3" ht="15.75" thickBot="1">
      <c r="A3924" s="18">
        <v>42011</v>
      </c>
      <c r="B3924" s="17">
        <v>1.1819999999999999</v>
      </c>
      <c r="C3924" s="51">
        <v>1.1819999999999999</v>
      </c>
    </row>
    <row r="3925" spans="1:3" ht="15.75" thickBot="1">
      <c r="A3925" s="18">
        <v>42012</v>
      </c>
      <c r="B3925" s="17">
        <v>1.1811</v>
      </c>
      <c r="C3925" s="51">
        <v>1.1811</v>
      </c>
    </row>
    <row r="3926" spans="1:3" ht="15.75" thickBot="1">
      <c r="A3926" s="18">
        <v>42013</v>
      </c>
      <c r="B3926" s="17">
        <v>1.1830000000000001</v>
      </c>
      <c r="C3926" s="51">
        <v>1.1830000000000001</v>
      </c>
    </row>
    <row r="3927" spans="1:3" ht="15.75" thickBot="1">
      <c r="A3927" s="18">
        <v>42016</v>
      </c>
      <c r="B3927" s="17">
        <v>1.1832</v>
      </c>
      <c r="C3927" s="51">
        <v>1.1832</v>
      </c>
    </row>
    <row r="3928" spans="1:3" ht="15.75" thickBot="1">
      <c r="A3928" s="18">
        <v>42017</v>
      </c>
      <c r="B3928" s="17">
        <v>1.1778999999999999</v>
      </c>
      <c r="C3928" s="51">
        <v>1.1778999999999999</v>
      </c>
    </row>
    <row r="3929" spans="1:3" ht="15.75" thickBot="1">
      <c r="A3929" s="18">
        <v>42018</v>
      </c>
      <c r="B3929" s="17">
        <v>1.1806000000000001</v>
      </c>
      <c r="C3929" s="51">
        <v>1.1806000000000001</v>
      </c>
    </row>
    <row r="3930" spans="1:3" ht="15.75" thickBot="1">
      <c r="A3930" s="18">
        <v>42019</v>
      </c>
      <c r="B3930" s="17">
        <v>1.1597999999999999</v>
      </c>
      <c r="C3930" s="51">
        <v>1.1597999999999999</v>
      </c>
    </row>
    <row r="3931" spans="1:3" ht="15.75" thickBot="1">
      <c r="A3931" s="18">
        <v>42020</v>
      </c>
      <c r="B3931" s="17">
        <v>1.1516999999999999</v>
      </c>
      <c r="C3931" s="51">
        <v>1.1516999999999999</v>
      </c>
    </row>
    <row r="3932" spans="1:3" ht="15.75" thickBot="1">
      <c r="A3932" s="18">
        <v>42023</v>
      </c>
      <c r="B3932" s="17" t="s">
        <v>53</v>
      </c>
      <c r="C3932" s="51" t="s">
        <v>53</v>
      </c>
    </row>
    <row r="3933" spans="1:3" ht="15.75" thickBot="1">
      <c r="A3933" s="18">
        <v>42024</v>
      </c>
      <c r="B3933" s="17">
        <v>1.1558999999999999</v>
      </c>
      <c r="C3933" s="51">
        <v>1.1558999999999999</v>
      </c>
    </row>
    <row r="3934" spans="1:3" ht="15.75" thickBot="1">
      <c r="A3934" s="18">
        <v>42025</v>
      </c>
      <c r="B3934" s="17">
        <v>1.1584000000000001</v>
      </c>
      <c r="C3934" s="51">
        <v>1.1584000000000001</v>
      </c>
    </row>
    <row r="3935" spans="1:3" ht="15.75" thickBot="1">
      <c r="A3935" s="18">
        <v>42026</v>
      </c>
      <c r="B3935" s="17">
        <v>1.1414</v>
      </c>
      <c r="C3935" s="51">
        <v>1.1414</v>
      </c>
    </row>
    <row r="3936" spans="1:3" ht="15.75" thickBot="1">
      <c r="A3936" s="18">
        <v>42027</v>
      </c>
      <c r="B3936" s="17">
        <v>1.1278999999999999</v>
      </c>
      <c r="C3936" s="51">
        <v>1.1278999999999999</v>
      </c>
    </row>
    <row r="3937" spans="1:3" ht="15.75" thickBot="1">
      <c r="A3937" s="18">
        <v>42030</v>
      </c>
      <c r="B3937" s="17">
        <v>1.129</v>
      </c>
      <c r="C3937" s="51">
        <v>1.129</v>
      </c>
    </row>
    <row r="3938" spans="1:3" ht="15.75" thickBot="1">
      <c r="A3938" s="18">
        <v>42031</v>
      </c>
      <c r="B3938" s="17">
        <v>1.137</v>
      </c>
      <c r="C3938" s="51">
        <v>1.137</v>
      </c>
    </row>
    <row r="3939" spans="1:3" ht="15.75" thickBot="1">
      <c r="A3939" s="18">
        <v>42032</v>
      </c>
      <c r="B3939" s="17">
        <v>1.1342000000000001</v>
      </c>
      <c r="C3939" s="51">
        <v>1.1342000000000001</v>
      </c>
    </row>
    <row r="3940" spans="1:3" ht="15.75" thickBot="1">
      <c r="A3940" s="18">
        <v>42033</v>
      </c>
      <c r="B3940" s="17">
        <v>1.1308</v>
      </c>
      <c r="C3940" s="51">
        <v>1.1308</v>
      </c>
    </row>
    <row r="3941" spans="1:3" ht="15.75" thickBot="1">
      <c r="A3941" s="18">
        <v>42034</v>
      </c>
      <c r="B3941" s="17">
        <v>1.129</v>
      </c>
      <c r="C3941" s="51">
        <v>1.129</v>
      </c>
    </row>
    <row r="3942" spans="1:3" ht="15.75" thickBot="1">
      <c r="A3942" s="18">
        <v>42037</v>
      </c>
      <c r="B3942" s="17">
        <v>1.1336999999999999</v>
      </c>
      <c r="C3942" s="51">
        <v>1.1336999999999999</v>
      </c>
    </row>
    <row r="3943" spans="1:3" ht="15.75" thickBot="1">
      <c r="A3943" s="18">
        <v>42038</v>
      </c>
      <c r="B3943" s="17">
        <v>1.1462000000000001</v>
      </c>
      <c r="C3943" s="51">
        <v>1.1462000000000001</v>
      </c>
    </row>
    <row r="3944" spans="1:3" ht="15.75" thickBot="1">
      <c r="A3944" s="18">
        <v>42039</v>
      </c>
      <c r="B3944" s="17">
        <v>1.1417999999999999</v>
      </c>
      <c r="C3944" s="51">
        <v>1.1417999999999999</v>
      </c>
    </row>
    <row r="3945" spans="1:3" ht="15.75" thickBot="1">
      <c r="A3945" s="18">
        <v>42040</v>
      </c>
      <c r="B3945" s="17">
        <v>1.1432</v>
      </c>
      <c r="C3945" s="51">
        <v>1.1432</v>
      </c>
    </row>
    <row r="3946" spans="1:3" ht="15.75" thickBot="1">
      <c r="A3946" s="18">
        <v>42041</v>
      </c>
      <c r="B3946" s="17">
        <v>1.133</v>
      </c>
      <c r="C3946" s="51">
        <v>1.133</v>
      </c>
    </row>
    <row r="3947" spans="1:3" ht="15.75" thickBot="1">
      <c r="A3947" s="18">
        <v>42044</v>
      </c>
      <c r="B3947" s="17">
        <v>1.1315999999999999</v>
      </c>
      <c r="C3947" s="51">
        <v>1.1315999999999999</v>
      </c>
    </row>
    <row r="3948" spans="1:3" ht="15.75" thickBot="1">
      <c r="A3948" s="18">
        <v>42045</v>
      </c>
      <c r="B3948" s="17">
        <v>1.1315999999999999</v>
      </c>
      <c r="C3948" s="51">
        <v>1.1315999999999999</v>
      </c>
    </row>
    <row r="3949" spans="1:3" ht="15.75" thickBot="1">
      <c r="A3949" s="18">
        <v>42046</v>
      </c>
      <c r="B3949" s="17">
        <v>1.1299999999999999</v>
      </c>
      <c r="C3949" s="51">
        <v>1.1299999999999999</v>
      </c>
    </row>
    <row r="3950" spans="1:3" ht="15.75" thickBot="1">
      <c r="A3950" s="18">
        <v>42047</v>
      </c>
      <c r="B3950" s="17">
        <v>1.141</v>
      </c>
      <c r="C3950" s="51">
        <v>1.141</v>
      </c>
    </row>
    <row r="3951" spans="1:3" ht="15.75" thickBot="1">
      <c r="A3951" s="18">
        <v>42048</v>
      </c>
      <c r="B3951" s="17">
        <v>1.1408</v>
      </c>
      <c r="C3951" s="51">
        <v>1.1408</v>
      </c>
    </row>
    <row r="3952" spans="1:3" ht="15.75" thickBot="1">
      <c r="A3952" s="18">
        <v>42051</v>
      </c>
      <c r="B3952" s="17" t="s">
        <v>53</v>
      </c>
      <c r="C3952" s="51" t="s">
        <v>53</v>
      </c>
    </row>
    <row r="3953" spans="1:3" ht="15.75" thickBot="1">
      <c r="A3953" s="18">
        <v>42052</v>
      </c>
      <c r="B3953" s="17">
        <v>1.1395</v>
      </c>
      <c r="C3953" s="51">
        <v>1.1395</v>
      </c>
    </row>
    <row r="3954" spans="1:3" ht="15.75" thickBot="1">
      <c r="A3954" s="18">
        <v>42053</v>
      </c>
      <c r="B3954" s="17">
        <v>1.1342000000000001</v>
      </c>
      <c r="C3954" s="51">
        <v>1.1342000000000001</v>
      </c>
    </row>
    <row r="3955" spans="1:3" ht="15.75" thickBot="1">
      <c r="A3955" s="18">
        <v>42054</v>
      </c>
      <c r="B3955" s="17">
        <v>1.1392</v>
      </c>
      <c r="C3955" s="51">
        <v>1.1392</v>
      </c>
    </row>
    <row r="3956" spans="1:3" ht="15.75" thickBot="1">
      <c r="A3956" s="18">
        <v>42055</v>
      </c>
      <c r="B3956" s="17">
        <v>1.1372</v>
      </c>
      <c r="C3956" s="51">
        <v>1.1372</v>
      </c>
    </row>
    <row r="3957" spans="1:3" ht="15.75" thickBot="1">
      <c r="A3957" s="18">
        <v>42058</v>
      </c>
      <c r="B3957" s="17">
        <v>1.1346000000000001</v>
      </c>
      <c r="C3957" s="51">
        <v>1.1346000000000001</v>
      </c>
    </row>
    <row r="3958" spans="1:3" ht="15.75" thickBot="1">
      <c r="A3958" s="18">
        <v>42059</v>
      </c>
      <c r="B3958" s="17">
        <v>1.1307</v>
      </c>
      <c r="C3958" s="51">
        <v>1.1307</v>
      </c>
    </row>
    <row r="3959" spans="1:3" ht="15.75" thickBot="1">
      <c r="A3959" s="18">
        <v>42060</v>
      </c>
      <c r="B3959" s="17">
        <v>1.1363000000000001</v>
      </c>
      <c r="C3959" s="51">
        <v>1.1363000000000001</v>
      </c>
    </row>
    <row r="3960" spans="1:3" ht="15.75" thickBot="1">
      <c r="A3960" s="18">
        <v>42061</v>
      </c>
      <c r="B3960" s="17">
        <v>1.1212</v>
      </c>
      <c r="C3960" s="51">
        <v>1.1212</v>
      </c>
    </row>
    <row r="3961" spans="1:3" ht="15.75" thickBot="1">
      <c r="A3961" s="18">
        <v>42062</v>
      </c>
      <c r="B3961" s="17">
        <v>1.1196999999999999</v>
      </c>
      <c r="C3961" s="51">
        <v>1.1196999999999999</v>
      </c>
    </row>
    <row r="3962" spans="1:3" ht="15.75" thickBot="1">
      <c r="A3962" s="18">
        <v>42065</v>
      </c>
      <c r="B3962" s="17">
        <v>1.119</v>
      </c>
      <c r="C3962" s="51">
        <v>1.119</v>
      </c>
    </row>
    <row r="3963" spans="1:3" ht="15.75" thickBot="1">
      <c r="A3963" s="18">
        <v>42066</v>
      </c>
      <c r="B3963" s="17">
        <v>1.1212</v>
      </c>
      <c r="C3963" s="51">
        <v>1.1212</v>
      </c>
    </row>
    <row r="3964" spans="1:3" ht="15.75" thickBot="1">
      <c r="A3964" s="18">
        <v>42067</v>
      </c>
      <c r="B3964" s="17">
        <v>1.107</v>
      </c>
      <c r="C3964" s="51">
        <v>1.107</v>
      </c>
    </row>
    <row r="3965" spans="1:3" ht="15.75" thickBot="1">
      <c r="A3965" s="18">
        <v>42068</v>
      </c>
      <c r="B3965" s="17">
        <v>1.1006</v>
      </c>
      <c r="C3965" s="51">
        <v>1.1006</v>
      </c>
    </row>
    <row r="3966" spans="1:3" ht="15.75" thickBot="1">
      <c r="A3966" s="18">
        <v>42069</v>
      </c>
      <c r="B3966" s="17">
        <v>1.0854999999999999</v>
      </c>
      <c r="C3966" s="51">
        <v>1.0854999999999999</v>
      </c>
    </row>
    <row r="3967" spans="1:3" ht="15.75" thickBot="1">
      <c r="A3967" s="18">
        <v>42072</v>
      </c>
      <c r="B3967" s="17">
        <v>1.0846</v>
      </c>
      <c r="C3967" s="51">
        <v>1.0846</v>
      </c>
    </row>
    <row r="3968" spans="1:3" ht="15.75" thickBot="1">
      <c r="A3968" s="18">
        <v>42073</v>
      </c>
      <c r="B3968" s="17">
        <v>1.0707</v>
      </c>
      <c r="C3968" s="51">
        <v>1.0707</v>
      </c>
    </row>
    <row r="3969" spans="1:3" ht="15.75" thickBot="1">
      <c r="A3969" s="18">
        <v>42074</v>
      </c>
      <c r="B3969" s="17">
        <v>1.0576000000000001</v>
      </c>
      <c r="C3969" s="51">
        <v>1.0576000000000001</v>
      </c>
    </row>
    <row r="3970" spans="1:3" ht="15.75" thickBot="1">
      <c r="A3970" s="18">
        <v>42075</v>
      </c>
      <c r="B3970" s="17">
        <v>1.0615000000000001</v>
      </c>
      <c r="C3970" s="51">
        <v>1.0615000000000001</v>
      </c>
    </row>
    <row r="3971" spans="1:3" ht="15.75" thickBot="1">
      <c r="A3971" s="18">
        <v>42076</v>
      </c>
      <c r="B3971" s="17">
        <v>1.0524</v>
      </c>
      <c r="C3971" s="51">
        <v>1.0524</v>
      </c>
    </row>
    <row r="3972" spans="1:3" ht="15.75" thickBot="1">
      <c r="A3972" s="18">
        <v>42079</v>
      </c>
      <c r="B3972" s="17">
        <v>1.0575000000000001</v>
      </c>
      <c r="C3972" s="51">
        <v>1.0575000000000001</v>
      </c>
    </row>
    <row r="3973" spans="1:3" ht="15.75" thickBot="1">
      <c r="A3973" s="18">
        <v>42080</v>
      </c>
      <c r="B3973" s="17">
        <v>1.0605</v>
      </c>
      <c r="C3973" s="51">
        <v>1.0605</v>
      </c>
    </row>
    <row r="3974" spans="1:3" ht="15.75" thickBot="1">
      <c r="A3974" s="18">
        <v>42081</v>
      </c>
      <c r="B3974" s="17">
        <v>1.0643</v>
      </c>
      <c r="C3974" s="51">
        <v>1.0643</v>
      </c>
    </row>
    <row r="3975" spans="1:3" ht="15.75" thickBot="1">
      <c r="A3975" s="18">
        <v>42082</v>
      </c>
      <c r="B3975" s="17">
        <v>1.0621</v>
      </c>
      <c r="C3975" s="51">
        <v>1.0621</v>
      </c>
    </row>
    <row r="3976" spans="1:3" ht="15.75" thickBot="1">
      <c r="A3976" s="18">
        <v>42083</v>
      </c>
      <c r="B3976" s="17">
        <v>1.0791999999999999</v>
      </c>
      <c r="C3976" s="51">
        <v>1.0791999999999999</v>
      </c>
    </row>
    <row r="3977" spans="1:3" ht="15.75" thickBot="1">
      <c r="A3977" s="18">
        <v>42086</v>
      </c>
      <c r="B3977" s="17">
        <v>1.0928</v>
      </c>
      <c r="C3977" s="51">
        <v>1.0928</v>
      </c>
    </row>
    <row r="3978" spans="1:3" ht="15.75" thickBot="1">
      <c r="A3978" s="18">
        <v>42087</v>
      </c>
      <c r="B3978" s="17">
        <v>1.0908</v>
      </c>
      <c r="C3978" s="51">
        <v>1.0908</v>
      </c>
    </row>
    <row r="3979" spans="1:3" ht="15.75" thickBot="1">
      <c r="A3979" s="18">
        <v>42088</v>
      </c>
      <c r="B3979" s="17">
        <v>1.0986</v>
      </c>
      <c r="C3979" s="51">
        <v>1.0986</v>
      </c>
    </row>
    <row r="3980" spans="1:3" ht="15.75" thickBot="1">
      <c r="A3980" s="18">
        <v>42089</v>
      </c>
      <c r="B3980" s="17">
        <v>1.0919000000000001</v>
      </c>
      <c r="C3980" s="51">
        <v>1.0919000000000001</v>
      </c>
    </row>
    <row r="3981" spans="1:3" ht="15.75" thickBot="1">
      <c r="A3981" s="18">
        <v>42090</v>
      </c>
      <c r="B3981" s="17">
        <v>1.0891</v>
      </c>
      <c r="C3981" s="51">
        <v>1.0891</v>
      </c>
    </row>
    <row r="3982" spans="1:3" ht="15.75" thickBot="1">
      <c r="A3982" s="18">
        <v>42093</v>
      </c>
      <c r="B3982" s="17">
        <v>1.0818000000000001</v>
      </c>
      <c r="C3982" s="51">
        <v>1.0818000000000001</v>
      </c>
    </row>
    <row r="3983" spans="1:3" ht="15.75" thickBot="1">
      <c r="A3983" s="18">
        <v>42094</v>
      </c>
      <c r="B3983" s="17">
        <v>1.0741000000000001</v>
      </c>
      <c r="C3983" s="51">
        <v>1.0741000000000001</v>
      </c>
    </row>
    <row r="3984" spans="1:3" ht="15.75" thickBot="1">
      <c r="A3984" s="18">
        <v>42095</v>
      </c>
      <c r="B3984" s="17">
        <v>1.0768</v>
      </c>
      <c r="C3984" s="51">
        <v>1.0768</v>
      </c>
    </row>
    <row r="3985" spans="1:3" ht="15.75" thickBot="1">
      <c r="A3985" s="18">
        <v>42096</v>
      </c>
      <c r="B3985" s="17">
        <v>1.0873999999999999</v>
      </c>
      <c r="C3985" s="51">
        <v>1.0873999999999999</v>
      </c>
    </row>
    <row r="3986" spans="1:3" ht="15.75" thickBot="1">
      <c r="A3986" s="18">
        <v>42097</v>
      </c>
      <c r="B3986" s="17">
        <v>1.099</v>
      </c>
      <c r="C3986" s="51">
        <v>1.099</v>
      </c>
    </row>
    <row r="3987" spans="1:3" ht="15.75" thickBot="1">
      <c r="A3987" s="18">
        <v>42100</v>
      </c>
      <c r="B3987" s="17">
        <v>1.1008</v>
      </c>
      <c r="C3987" s="51">
        <v>1.1008</v>
      </c>
    </row>
    <row r="3988" spans="1:3" ht="15.75" thickBot="1">
      <c r="A3988" s="18">
        <v>42101</v>
      </c>
      <c r="B3988" s="17">
        <v>1.085</v>
      </c>
      <c r="C3988" s="51">
        <v>1.085</v>
      </c>
    </row>
    <row r="3989" spans="1:3" ht="15.75" thickBot="1">
      <c r="A3989" s="18">
        <v>42102</v>
      </c>
      <c r="B3989" s="17">
        <v>1.0818000000000001</v>
      </c>
      <c r="C3989" s="51">
        <v>1.0818000000000001</v>
      </c>
    </row>
    <row r="3990" spans="1:3" ht="15.75" thickBot="1">
      <c r="A3990" s="18">
        <v>42103</v>
      </c>
      <c r="B3990" s="17">
        <v>1.0670999999999999</v>
      </c>
      <c r="C3990" s="51">
        <v>1.0670999999999999</v>
      </c>
    </row>
    <row r="3991" spans="1:3" ht="15.75" thickBot="1">
      <c r="A3991" s="18">
        <v>42104</v>
      </c>
      <c r="B3991" s="17">
        <v>1.0598000000000001</v>
      </c>
      <c r="C3991" s="51">
        <v>1.0598000000000001</v>
      </c>
    </row>
    <row r="3992" spans="1:3" ht="15.75" thickBot="1">
      <c r="A3992" s="18">
        <v>42107</v>
      </c>
      <c r="B3992" s="17">
        <v>1.0582</v>
      </c>
      <c r="C3992" s="51">
        <v>1.0582</v>
      </c>
    </row>
    <row r="3993" spans="1:3" ht="15.75" thickBot="1">
      <c r="A3993" s="18">
        <v>42108</v>
      </c>
      <c r="B3993" s="17">
        <v>1.0671999999999999</v>
      </c>
      <c r="C3993" s="51">
        <v>1.0671999999999999</v>
      </c>
    </row>
    <row r="3994" spans="1:3" ht="15.75" thickBot="1">
      <c r="A3994" s="18">
        <v>42109</v>
      </c>
      <c r="B3994" s="17">
        <v>1.0596000000000001</v>
      </c>
      <c r="C3994" s="51">
        <v>1.0596000000000001</v>
      </c>
    </row>
    <row r="3995" spans="1:3" ht="15.75" thickBot="1">
      <c r="A3995" s="18">
        <v>42110</v>
      </c>
      <c r="B3995" s="17">
        <v>1.0742</v>
      </c>
      <c r="C3995" s="51">
        <v>1.0742</v>
      </c>
    </row>
    <row r="3996" spans="1:3" ht="15.75" thickBot="1">
      <c r="A3996" s="18">
        <v>42111</v>
      </c>
      <c r="B3996" s="17">
        <v>1.0780000000000001</v>
      </c>
      <c r="C3996" s="51">
        <v>1.0780000000000001</v>
      </c>
    </row>
    <row r="3997" spans="1:3" ht="15.75" thickBot="1">
      <c r="A3997" s="18">
        <v>42114</v>
      </c>
      <c r="B3997" s="17">
        <v>1.0763</v>
      </c>
      <c r="C3997" s="51">
        <v>1.0763</v>
      </c>
    </row>
    <row r="3998" spans="1:3" ht="15.75" thickBot="1">
      <c r="A3998" s="18">
        <v>42115</v>
      </c>
      <c r="B3998" s="17">
        <v>1.0758000000000001</v>
      </c>
      <c r="C3998" s="51">
        <v>1.0758000000000001</v>
      </c>
    </row>
    <row r="3999" spans="1:3" ht="15.75" thickBot="1">
      <c r="A3999" s="18">
        <v>42116</v>
      </c>
      <c r="B3999" s="17">
        <v>1.0729</v>
      </c>
      <c r="C3999" s="51">
        <v>1.0729</v>
      </c>
    </row>
    <row r="4000" spans="1:3" ht="15.75" thickBot="1">
      <c r="A4000" s="18">
        <v>42117</v>
      </c>
      <c r="B4000" s="17">
        <v>1.0803</v>
      </c>
      <c r="C4000" s="51">
        <v>1.0803</v>
      </c>
    </row>
    <row r="4001" spans="1:3" ht="15.75" thickBot="1">
      <c r="A4001" s="18">
        <v>42118</v>
      </c>
      <c r="B4001" s="17">
        <v>1.0875999999999999</v>
      </c>
      <c r="C4001" s="51">
        <v>1.0875999999999999</v>
      </c>
    </row>
    <row r="4002" spans="1:3" ht="15.75" thickBot="1">
      <c r="A4002" s="18">
        <v>42121</v>
      </c>
      <c r="B4002" s="17">
        <v>1.0891999999999999</v>
      </c>
      <c r="C4002" s="51">
        <v>1.0891999999999999</v>
      </c>
    </row>
    <row r="4003" spans="1:3" ht="15.75" thickBot="1">
      <c r="A4003" s="18">
        <v>42122</v>
      </c>
      <c r="B4003" s="17">
        <v>1.0979000000000001</v>
      </c>
      <c r="C4003" s="51">
        <v>1.0979000000000001</v>
      </c>
    </row>
    <row r="4004" spans="1:3" ht="15.75" thickBot="1">
      <c r="A4004" s="18">
        <v>42123</v>
      </c>
      <c r="B4004" s="17">
        <v>1.1173999999999999</v>
      </c>
      <c r="C4004" s="51">
        <v>1.1173999999999999</v>
      </c>
    </row>
    <row r="4005" spans="1:3" ht="15.75" thickBot="1">
      <c r="A4005" s="18">
        <v>42124</v>
      </c>
      <c r="B4005" s="17">
        <v>1.1162000000000001</v>
      </c>
      <c r="C4005" s="51">
        <v>1.1162000000000001</v>
      </c>
    </row>
    <row r="4006" spans="1:3" ht="15.75" thickBot="1">
      <c r="A4006" s="18">
        <v>42125</v>
      </c>
      <c r="B4006" s="17">
        <v>1.1194</v>
      </c>
      <c r="C4006" s="51">
        <v>1.1194</v>
      </c>
    </row>
    <row r="4007" spans="1:3" ht="15.75" thickBot="1">
      <c r="A4007" s="18">
        <v>42128</v>
      </c>
      <c r="B4007" s="17">
        <v>1.1145</v>
      </c>
      <c r="C4007" s="51">
        <v>1.1145</v>
      </c>
    </row>
    <row r="4008" spans="1:3" ht="15.75" thickBot="1">
      <c r="A4008" s="18">
        <v>42129</v>
      </c>
      <c r="B4008" s="17">
        <v>1.1173999999999999</v>
      </c>
      <c r="C4008" s="51">
        <v>1.1173999999999999</v>
      </c>
    </row>
    <row r="4009" spans="1:3" ht="15.75" thickBot="1">
      <c r="A4009" s="18">
        <v>42130</v>
      </c>
      <c r="B4009" s="17">
        <v>1.1345000000000001</v>
      </c>
      <c r="C4009" s="51">
        <v>1.1345000000000001</v>
      </c>
    </row>
    <row r="4010" spans="1:3" ht="15.75" thickBot="1">
      <c r="A4010" s="18">
        <v>42131</v>
      </c>
      <c r="B4010" s="17">
        <v>1.1283000000000001</v>
      </c>
      <c r="C4010" s="51">
        <v>1.1283000000000001</v>
      </c>
    </row>
    <row r="4011" spans="1:3" ht="15.75" thickBot="1">
      <c r="A4011" s="18">
        <v>42132</v>
      </c>
      <c r="B4011" s="17">
        <v>1.1241000000000001</v>
      </c>
      <c r="C4011" s="51">
        <v>1.1241000000000001</v>
      </c>
    </row>
    <row r="4012" spans="1:3" ht="15.75" thickBot="1">
      <c r="A4012" s="18">
        <v>42135</v>
      </c>
      <c r="B4012" s="17">
        <v>1.1142000000000001</v>
      </c>
      <c r="C4012" s="51">
        <v>1.1142000000000001</v>
      </c>
    </row>
    <row r="4013" spans="1:3" ht="15.75" thickBot="1">
      <c r="A4013" s="18">
        <v>42136</v>
      </c>
      <c r="B4013" s="17">
        <v>1.1240000000000001</v>
      </c>
      <c r="C4013" s="51">
        <v>1.1240000000000001</v>
      </c>
    </row>
    <row r="4014" spans="1:3" ht="15.75" thickBot="1">
      <c r="A4014" s="18">
        <v>42137</v>
      </c>
      <c r="B4014" s="17">
        <v>1.1372</v>
      </c>
      <c r="C4014" s="51">
        <v>1.1372</v>
      </c>
    </row>
    <row r="4015" spans="1:3" ht="15.75" thickBot="1">
      <c r="A4015" s="18">
        <v>42138</v>
      </c>
      <c r="B4015" s="17">
        <v>1.1368</v>
      </c>
      <c r="C4015" s="51">
        <v>1.1368</v>
      </c>
    </row>
    <row r="4016" spans="1:3" ht="15.75" thickBot="1">
      <c r="A4016" s="18">
        <v>42139</v>
      </c>
      <c r="B4016" s="17">
        <v>1.1428</v>
      </c>
      <c r="C4016" s="51">
        <v>1.1428</v>
      </c>
    </row>
    <row r="4017" spans="1:3" ht="15.75" thickBot="1">
      <c r="A4017" s="18">
        <v>42142</v>
      </c>
      <c r="B4017" s="17">
        <v>1.1354</v>
      </c>
      <c r="C4017" s="51">
        <v>1.1354</v>
      </c>
    </row>
    <row r="4018" spans="1:3" ht="15.75" thickBot="1">
      <c r="A4018" s="18">
        <v>42143</v>
      </c>
      <c r="B4018" s="17">
        <v>1.1151</v>
      </c>
      <c r="C4018" s="51">
        <v>1.1151</v>
      </c>
    </row>
    <row r="4019" spans="1:3" ht="15.75" thickBot="1">
      <c r="A4019" s="18">
        <v>42144</v>
      </c>
      <c r="B4019" s="17">
        <v>1.1079000000000001</v>
      </c>
      <c r="C4019" s="51">
        <v>1.1079000000000001</v>
      </c>
    </row>
    <row r="4020" spans="1:3" ht="15.75" thickBot="1">
      <c r="A4020" s="18">
        <v>42145</v>
      </c>
      <c r="B4020" s="17">
        <v>1.1126</v>
      </c>
      <c r="C4020" s="51">
        <v>1.1126</v>
      </c>
    </row>
    <row r="4021" spans="1:3" ht="15.75" thickBot="1">
      <c r="A4021" s="18">
        <v>42146</v>
      </c>
      <c r="B4021" s="17">
        <v>1.1032999999999999</v>
      </c>
      <c r="C4021" s="51">
        <v>1.1032999999999999</v>
      </c>
    </row>
    <row r="4022" spans="1:3" ht="15.75" thickBot="1">
      <c r="A4022" s="18">
        <v>42149</v>
      </c>
      <c r="B4022" s="17" t="s">
        <v>53</v>
      </c>
      <c r="C4022" s="51" t="s">
        <v>53</v>
      </c>
    </row>
    <row r="4023" spans="1:3" ht="15.75" thickBot="1">
      <c r="A4023" s="18">
        <v>42150</v>
      </c>
      <c r="B4023" s="17">
        <v>1.0875999999999999</v>
      </c>
      <c r="C4023" s="51">
        <v>1.0875999999999999</v>
      </c>
    </row>
    <row r="4024" spans="1:3" ht="15.75" thickBot="1">
      <c r="A4024" s="18">
        <v>42151</v>
      </c>
      <c r="B4024" s="17">
        <v>1.0888</v>
      </c>
      <c r="C4024" s="51">
        <v>1.0888</v>
      </c>
    </row>
    <row r="4025" spans="1:3" ht="15.75" thickBot="1">
      <c r="A4025" s="18">
        <v>42152</v>
      </c>
      <c r="B4025" s="17">
        <v>1.0913999999999999</v>
      </c>
      <c r="C4025" s="51">
        <v>1.0913999999999999</v>
      </c>
    </row>
    <row r="4026" spans="1:3" ht="15.75" thickBot="1">
      <c r="A4026" s="18">
        <v>42153</v>
      </c>
      <c r="B4026" s="17">
        <v>1.0993999999999999</v>
      </c>
      <c r="C4026" s="51">
        <v>1.0993999999999999</v>
      </c>
    </row>
    <row r="4027" spans="1:3" ht="15.75" thickBot="1">
      <c r="A4027" s="18">
        <v>42156</v>
      </c>
      <c r="B4027" s="17">
        <v>1.0912999999999999</v>
      </c>
      <c r="C4027" s="51">
        <v>1.0912999999999999</v>
      </c>
    </row>
    <row r="4028" spans="1:3" ht="15.75" thickBot="1">
      <c r="A4028" s="18">
        <v>42157</v>
      </c>
      <c r="B4028" s="17">
        <v>1.113</v>
      </c>
      <c r="C4028" s="51">
        <v>1.113</v>
      </c>
    </row>
    <row r="4029" spans="1:3" ht="15.75" thickBot="1">
      <c r="A4029" s="18">
        <v>42158</v>
      </c>
      <c r="B4029" s="17">
        <v>1.1285000000000001</v>
      </c>
      <c r="C4029" s="51">
        <v>1.1285000000000001</v>
      </c>
    </row>
    <row r="4030" spans="1:3" ht="15.75" thickBot="1">
      <c r="A4030" s="18">
        <v>42159</v>
      </c>
      <c r="B4030" s="17">
        <v>1.1271</v>
      </c>
      <c r="C4030" s="51">
        <v>1.1271</v>
      </c>
    </row>
    <row r="4031" spans="1:3" ht="15.75" thickBot="1">
      <c r="A4031" s="18">
        <v>42160</v>
      </c>
      <c r="B4031" s="17">
        <v>1.1108</v>
      </c>
      <c r="C4031" s="51">
        <v>1.1108</v>
      </c>
    </row>
    <row r="4032" spans="1:3" ht="15.75" thickBot="1">
      <c r="A4032" s="18">
        <v>42163</v>
      </c>
      <c r="B4032" s="17">
        <v>1.1232</v>
      </c>
      <c r="C4032" s="51">
        <v>1.1232</v>
      </c>
    </row>
    <row r="4033" spans="1:3" ht="15.75" thickBot="1">
      <c r="A4033" s="18">
        <v>42164</v>
      </c>
      <c r="B4033" s="17">
        <v>1.1284000000000001</v>
      </c>
      <c r="C4033" s="51">
        <v>1.1284000000000001</v>
      </c>
    </row>
    <row r="4034" spans="1:3" ht="15.75" thickBot="1">
      <c r="A4034" s="18">
        <v>42165</v>
      </c>
      <c r="B4034" s="17">
        <v>1.1307</v>
      </c>
      <c r="C4034" s="51">
        <v>1.1307</v>
      </c>
    </row>
    <row r="4035" spans="1:3" ht="15.75" thickBot="1">
      <c r="A4035" s="18">
        <v>42166</v>
      </c>
      <c r="B4035" s="17">
        <v>1.1235999999999999</v>
      </c>
      <c r="C4035" s="51">
        <v>1.1235999999999999</v>
      </c>
    </row>
    <row r="4036" spans="1:3" ht="15.75" thickBot="1">
      <c r="A4036" s="18">
        <v>42167</v>
      </c>
      <c r="B4036" s="17">
        <v>1.1277999999999999</v>
      </c>
      <c r="C4036" s="51">
        <v>1.1277999999999999</v>
      </c>
    </row>
    <row r="4037" spans="1:3" ht="15.75" thickBot="1">
      <c r="A4037" s="18">
        <v>42170</v>
      </c>
      <c r="B4037" s="17">
        <v>1.1266</v>
      </c>
      <c r="C4037" s="51">
        <v>1.1266</v>
      </c>
    </row>
    <row r="4038" spans="1:3" ht="15.75" thickBot="1">
      <c r="A4038" s="18">
        <v>42171</v>
      </c>
      <c r="B4038" s="17">
        <v>1.1237999999999999</v>
      </c>
      <c r="C4038" s="51">
        <v>1.1237999999999999</v>
      </c>
    </row>
    <row r="4039" spans="1:3" ht="15.75" thickBot="1">
      <c r="A4039" s="18">
        <v>42172</v>
      </c>
      <c r="B4039" s="17">
        <v>1.1244000000000001</v>
      </c>
      <c r="C4039" s="51">
        <v>1.1244000000000001</v>
      </c>
    </row>
    <row r="4040" spans="1:3" ht="15.75" thickBot="1">
      <c r="A4040" s="18">
        <v>42173</v>
      </c>
      <c r="B4040" s="17">
        <v>1.1404000000000001</v>
      </c>
      <c r="C4040" s="51">
        <v>1.1404000000000001</v>
      </c>
    </row>
    <row r="4041" spans="1:3" ht="15.75" thickBot="1">
      <c r="A4041" s="18">
        <v>42174</v>
      </c>
      <c r="B4041" s="17">
        <v>1.1335</v>
      </c>
      <c r="C4041" s="51">
        <v>1.1335</v>
      </c>
    </row>
    <row r="4042" spans="1:3" ht="15.75" thickBot="1">
      <c r="A4042" s="18">
        <v>42177</v>
      </c>
      <c r="B4042" s="17">
        <v>1.1377999999999999</v>
      </c>
      <c r="C4042" s="51">
        <v>1.1377999999999999</v>
      </c>
    </row>
    <row r="4043" spans="1:3" ht="15.75" thickBot="1">
      <c r="A4043" s="18">
        <v>42178</v>
      </c>
      <c r="B4043" s="17">
        <v>1.119</v>
      </c>
      <c r="C4043" s="51">
        <v>1.119</v>
      </c>
    </row>
    <row r="4044" spans="1:3" ht="15.75" thickBot="1">
      <c r="A4044" s="18">
        <v>42179</v>
      </c>
      <c r="B4044" s="17">
        <v>1.1177999999999999</v>
      </c>
      <c r="C4044" s="51">
        <v>1.1177999999999999</v>
      </c>
    </row>
    <row r="4045" spans="1:3" ht="15.75" thickBot="1">
      <c r="A4045" s="18">
        <v>42180</v>
      </c>
      <c r="B4045" s="17">
        <v>1.1195999999999999</v>
      </c>
      <c r="C4045" s="51">
        <v>1.1195999999999999</v>
      </c>
    </row>
    <row r="4046" spans="1:3" ht="15.75" thickBot="1">
      <c r="A4046" s="18">
        <v>42181</v>
      </c>
      <c r="B4046" s="17">
        <v>1.1155999999999999</v>
      </c>
      <c r="C4046" s="51">
        <v>1.1155999999999999</v>
      </c>
    </row>
    <row r="4047" spans="1:3" ht="15.75" thickBot="1">
      <c r="A4047" s="18">
        <v>42184</v>
      </c>
      <c r="B4047" s="17">
        <v>1.1180000000000001</v>
      </c>
      <c r="C4047" s="51">
        <v>1.1180000000000001</v>
      </c>
    </row>
    <row r="4048" spans="1:3" ht="15.75" thickBot="1">
      <c r="A4048" s="18">
        <v>42185</v>
      </c>
      <c r="B4048" s="17">
        <v>1.1153999999999999</v>
      </c>
      <c r="C4048" s="51">
        <v>1.1153999999999999</v>
      </c>
    </row>
    <row r="4049" spans="1:3" ht="15.75" thickBot="1">
      <c r="A4049" s="18">
        <v>42186</v>
      </c>
      <c r="B4049" s="17">
        <v>1.1084000000000001</v>
      </c>
      <c r="C4049" s="51">
        <v>1.1084000000000001</v>
      </c>
    </row>
    <row r="4050" spans="1:3" ht="15.75" thickBot="1">
      <c r="A4050" s="18">
        <v>42187</v>
      </c>
      <c r="B4050" s="17">
        <v>1.109</v>
      </c>
      <c r="C4050" s="51">
        <v>1.109</v>
      </c>
    </row>
    <row r="4051" spans="1:3" ht="15.75" thickBot="1">
      <c r="A4051" s="18">
        <v>42188</v>
      </c>
      <c r="B4051" s="17" t="s">
        <v>53</v>
      </c>
      <c r="C4051" s="51" t="s">
        <v>53</v>
      </c>
    </row>
    <row r="4052" spans="1:3" ht="15.75" thickBot="1">
      <c r="A4052" s="18">
        <v>42191</v>
      </c>
      <c r="B4052" s="17">
        <v>1.1075999999999999</v>
      </c>
      <c r="C4052" s="51">
        <v>1.1075999999999999</v>
      </c>
    </row>
    <row r="4053" spans="1:3" ht="15.75" thickBot="1">
      <c r="A4053" s="18">
        <v>42192</v>
      </c>
      <c r="B4053" s="17">
        <v>1.0952</v>
      </c>
      <c r="C4053" s="51">
        <v>1.0952</v>
      </c>
    </row>
    <row r="4054" spans="1:3" ht="15.75" thickBot="1">
      <c r="A4054" s="18">
        <v>42193</v>
      </c>
      <c r="B4054" s="17">
        <v>1.1072</v>
      </c>
      <c r="C4054" s="51">
        <v>1.1072</v>
      </c>
    </row>
    <row r="4055" spans="1:3" ht="15.75" thickBot="1">
      <c r="A4055" s="18">
        <v>42194</v>
      </c>
      <c r="B4055" s="17">
        <v>1.1025</v>
      </c>
      <c r="C4055" s="51">
        <v>1.1025</v>
      </c>
    </row>
    <row r="4056" spans="1:3" ht="15.75" thickBot="1">
      <c r="A4056" s="18">
        <v>42195</v>
      </c>
      <c r="B4056" s="17">
        <v>1.115</v>
      </c>
      <c r="C4056" s="51">
        <v>1.115</v>
      </c>
    </row>
    <row r="4057" spans="1:3" ht="15.75" thickBot="1">
      <c r="A4057" s="18">
        <v>42198</v>
      </c>
      <c r="B4057" s="17">
        <v>1.1020000000000001</v>
      </c>
      <c r="C4057" s="51">
        <v>1.1020000000000001</v>
      </c>
    </row>
    <row r="4058" spans="1:3" ht="15.75" thickBot="1">
      <c r="A4058" s="18">
        <v>42199</v>
      </c>
      <c r="B4058" s="17">
        <v>1.1014999999999999</v>
      </c>
      <c r="C4058" s="51">
        <v>1.1014999999999999</v>
      </c>
    </row>
    <row r="4059" spans="1:3" ht="15.75" thickBot="1">
      <c r="A4059" s="18">
        <v>42200</v>
      </c>
      <c r="B4059" s="17">
        <v>1.0965</v>
      </c>
      <c r="C4059" s="51">
        <v>1.0965</v>
      </c>
    </row>
    <row r="4060" spans="1:3" ht="15.75" thickBot="1">
      <c r="A4060" s="18">
        <v>42201</v>
      </c>
      <c r="B4060" s="17">
        <v>1.0898000000000001</v>
      </c>
      <c r="C4060" s="51">
        <v>1.0898000000000001</v>
      </c>
    </row>
    <row r="4061" spans="1:3" ht="15.75" thickBot="1">
      <c r="A4061" s="18">
        <v>42202</v>
      </c>
      <c r="B4061" s="17">
        <v>1.0848</v>
      </c>
      <c r="C4061" s="51">
        <v>1.0848</v>
      </c>
    </row>
    <row r="4062" spans="1:3" ht="15.75" thickBot="1">
      <c r="A4062" s="18">
        <v>42205</v>
      </c>
      <c r="B4062" s="17">
        <v>1.085</v>
      </c>
      <c r="C4062" s="51">
        <v>1.085</v>
      </c>
    </row>
    <row r="4063" spans="1:3" ht="15.75" thickBot="1">
      <c r="A4063" s="18">
        <v>42206</v>
      </c>
      <c r="B4063" s="17">
        <v>1.0927</v>
      </c>
      <c r="C4063" s="51">
        <v>1.0927</v>
      </c>
    </row>
    <row r="4064" spans="1:3" ht="15.75" thickBot="1">
      <c r="A4064" s="18">
        <v>42207</v>
      </c>
      <c r="B4064" s="17">
        <v>1.0884</v>
      </c>
      <c r="C4064" s="51">
        <v>1.0884</v>
      </c>
    </row>
    <row r="4065" spans="1:3" ht="15.75" thickBot="1">
      <c r="A4065" s="18">
        <v>42208</v>
      </c>
      <c r="B4065" s="17">
        <v>1.0975999999999999</v>
      </c>
      <c r="C4065" s="51">
        <v>1.0975999999999999</v>
      </c>
    </row>
    <row r="4066" spans="1:3" ht="15.75" thickBot="1">
      <c r="A4066" s="18">
        <v>42209</v>
      </c>
      <c r="B4066" s="17">
        <v>1.0975999999999999</v>
      </c>
      <c r="C4066" s="51">
        <v>1.0975999999999999</v>
      </c>
    </row>
    <row r="4067" spans="1:3" ht="15.75" thickBot="1">
      <c r="A4067" s="18">
        <v>42212</v>
      </c>
      <c r="B4067" s="17">
        <v>1.1112</v>
      </c>
      <c r="C4067" s="51">
        <v>1.1112</v>
      </c>
    </row>
    <row r="4068" spans="1:3" ht="15.75" thickBot="1">
      <c r="A4068" s="18">
        <v>42213</v>
      </c>
      <c r="B4068" s="17">
        <v>1.1054999999999999</v>
      </c>
      <c r="C4068" s="51">
        <v>1.1054999999999999</v>
      </c>
    </row>
    <row r="4069" spans="1:3" ht="15.75" thickBot="1">
      <c r="A4069" s="18">
        <v>42214</v>
      </c>
      <c r="B4069" s="17">
        <v>1.1026</v>
      </c>
      <c r="C4069" s="51">
        <v>1.1026</v>
      </c>
    </row>
    <row r="4070" spans="1:3" ht="15.75" thickBot="1">
      <c r="A4070" s="18">
        <v>42215</v>
      </c>
      <c r="B4070" s="17">
        <v>1.0913999999999999</v>
      </c>
      <c r="C4070" s="51">
        <v>1.0913999999999999</v>
      </c>
    </row>
    <row r="4071" spans="1:3" ht="15.75" thickBot="1">
      <c r="A4071" s="18">
        <v>42216</v>
      </c>
      <c r="B4071" s="17">
        <v>1.1028</v>
      </c>
      <c r="C4071" s="51">
        <v>1.1028</v>
      </c>
    </row>
    <row r="4072" spans="1:3" ht="15.75" thickBot="1">
      <c r="A4072" s="18">
        <v>42219</v>
      </c>
      <c r="B4072" s="17">
        <v>1.0962000000000001</v>
      </c>
      <c r="C4072" s="51">
        <v>1.0962000000000001</v>
      </c>
    </row>
    <row r="4073" spans="1:3" ht="15.75" thickBot="1">
      <c r="A4073" s="18">
        <v>42220</v>
      </c>
      <c r="B4073" s="17">
        <v>1.0952999999999999</v>
      </c>
      <c r="C4073" s="51">
        <v>1.0952999999999999</v>
      </c>
    </row>
    <row r="4074" spans="1:3" ht="15.75" thickBot="1">
      <c r="A4074" s="18">
        <v>42221</v>
      </c>
      <c r="B4074" s="17">
        <v>1.0868</v>
      </c>
      <c r="C4074" s="51">
        <v>1.0868</v>
      </c>
    </row>
    <row r="4075" spans="1:3" ht="15.75" thickBot="1">
      <c r="A4075" s="18">
        <v>42222</v>
      </c>
      <c r="B4075" s="17">
        <v>1.0922000000000001</v>
      </c>
      <c r="C4075" s="51">
        <v>1.0922000000000001</v>
      </c>
    </row>
    <row r="4076" spans="1:3" ht="15.75" thickBot="1">
      <c r="A4076" s="18">
        <v>42223</v>
      </c>
      <c r="B4076" s="17">
        <v>1.0958000000000001</v>
      </c>
      <c r="C4076" s="51">
        <v>1.0958000000000001</v>
      </c>
    </row>
    <row r="4077" spans="1:3" ht="15.75" thickBot="1">
      <c r="A4077" s="18">
        <v>42226</v>
      </c>
      <c r="B4077" s="17">
        <v>1.0993999999999999</v>
      </c>
      <c r="C4077" s="51">
        <v>1.0993999999999999</v>
      </c>
    </row>
    <row r="4078" spans="1:3" ht="15.75" thickBot="1">
      <c r="A4078" s="18">
        <v>42227</v>
      </c>
      <c r="B4078" s="17">
        <v>1.1042000000000001</v>
      </c>
      <c r="C4078" s="51">
        <v>1.1042000000000001</v>
      </c>
    </row>
    <row r="4079" spans="1:3" ht="15.75" thickBot="1">
      <c r="A4079" s="18">
        <v>42228</v>
      </c>
      <c r="B4079" s="17">
        <v>1.1197999999999999</v>
      </c>
      <c r="C4079" s="51">
        <v>1.1197999999999999</v>
      </c>
    </row>
    <row r="4080" spans="1:3" ht="15.75" thickBot="1">
      <c r="A4080" s="18">
        <v>42229</v>
      </c>
      <c r="B4080" s="17">
        <v>1.1144000000000001</v>
      </c>
      <c r="C4080" s="51">
        <v>1.1144000000000001</v>
      </c>
    </row>
    <row r="4081" spans="1:3" ht="15.75" thickBot="1">
      <c r="A4081" s="18">
        <v>42230</v>
      </c>
      <c r="B4081" s="17">
        <v>1.111</v>
      </c>
      <c r="C4081" s="51">
        <v>1.111</v>
      </c>
    </row>
    <row r="4082" spans="1:3" ht="15.75" thickBot="1">
      <c r="A4082" s="18">
        <v>42233</v>
      </c>
      <c r="B4082" s="17">
        <v>1.1077999999999999</v>
      </c>
      <c r="C4082" s="51">
        <v>1.1077999999999999</v>
      </c>
    </row>
    <row r="4083" spans="1:3" ht="15.75" thickBot="1">
      <c r="A4083" s="18">
        <v>42234</v>
      </c>
      <c r="B4083" s="17">
        <v>1.1028</v>
      </c>
      <c r="C4083" s="51">
        <v>1.1028</v>
      </c>
    </row>
    <row r="4084" spans="1:3" ht="15.75" thickBot="1">
      <c r="A4084" s="18">
        <v>42235</v>
      </c>
      <c r="B4084" s="17">
        <v>1.1061000000000001</v>
      </c>
      <c r="C4084" s="51">
        <v>1.1061000000000001</v>
      </c>
    </row>
    <row r="4085" spans="1:3" ht="15.75" thickBot="1">
      <c r="A4085" s="18">
        <v>42236</v>
      </c>
      <c r="B4085" s="17">
        <v>1.1200000000000001</v>
      </c>
      <c r="C4085" s="51">
        <v>1.1200000000000001</v>
      </c>
    </row>
    <row r="4086" spans="1:3" ht="15.75" thickBot="1">
      <c r="A4086" s="18">
        <v>42237</v>
      </c>
      <c r="B4086" s="17">
        <v>1.1355999999999999</v>
      </c>
      <c r="C4086" s="51">
        <v>1.1355999999999999</v>
      </c>
    </row>
    <row r="4087" spans="1:3" ht="15.75" thickBot="1">
      <c r="A4087" s="18">
        <v>42240</v>
      </c>
      <c r="B4087" s="17">
        <v>1.1579999999999999</v>
      </c>
      <c r="C4087" s="51">
        <v>1.1579999999999999</v>
      </c>
    </row>
    <row r="4088" spans="1:3" ht="15.75" thickBot="1">
      <c r="A4088" s="18">
        <v>42241</v>
      </c>
      <c r="B4088" s="17">
        <v>1.141</v>
      </c>
      <c r="C4088" s="51">
        <v>1.141</v>
      </c>
    </row>
    <row r="4089" spans="1:3" ht="15.75" thickBot="1">
      <c r="A4089" s="18">
        <v>42242</v>
      </c>
      <c r="B4089" s="17">
        <v>1.139</v>
      </c>
      <c r="C4089" s="51">
        <v>1.139</v>
      </c>
    </row>
    <row r="4090" spans="1:3" ht="15.75" thickBot="1">
      <c r="A4090" s="18">
        <v>42243</v>
      </c>
      <c r="B4090" s="17">
        <v>1.1238999999999999</v>
      </c>
      <c r="C4090" s="51">
        <v>1.1238999999999999</v>
      </c>
    </row>
    <row r="4091" spans="1:3" ht="15.75" thickBot="1">
      <c r="A4091" s="18">
        <v>42244</v>
      </c>
      <c r="B4091" s="17">
        <v>1.1172</v>
      </c>
      <c r="C4091" s="51">
        <v>1.1172</v>
      </c>
    </row>
    <row r="4092" spans="1:3" ht="15.75" thickBot="1">
      <c r="A4092" s="18">
        <v>42247</v>
      </c>
      <c r="B4092" s="17">
        <v>1.1194</v>
      </c>
      <c r="C4092" s="51">
        <v>1.1194</v>
      </c>
    </row>
    <row r="4093" spans="1:3" ht="15.75" thickBot="1">
      <c r="A4093" s="18">
        <v>42248</v>
      </c>
      <c r="B4093" s="17">
        <v>1.1263000000000001</v>
      </c>
      <c r="C4093" s="51">
        <v>1.1263000000000001</v>
      </c>
    </row>
    <row r="4094" spans="1:3" ht="15.75" thickBot="1">
      <c r="A4094" s="18">
        <v>42249</v>
      </c>
      <c r="B4094" s="17">
        <v>1.1242000000000001</v>
      </c>
      <c r="C4094" s="51">
        <v>1.1242000000000001</v>
      </c>
    </row>
    <row r="4095" spans="1:3" ht="15.75" thickBot="1">
      <c r="A4095" s="18">
        <v>42250</v>
      </c>
      <c r="B4095" s="17">
        <v>1.1104000000000001</v>
      </c>
      <c r="C4095" s="51">
        <v>1.1104000000000001</v>
      </c>
    </row>
    <row r="4096" spans="1:3" ht="15.75" thickBot="1">
      <c r="A4096" s="18">
        <v>42251</v>
      </c>
      <c r="B4096" s="17">
        <v>1.1116999999999999</v>
      </c>
      <c r="C4096" s="51">
        <v>1.1116999999999999</v>
      </c>
    </row>
    <row r="4097" spans="1:3" ht="15.75" thickBot="1">
      <c r="A4097" s="18">
        <v>42254</v>
      </c>
      <c r="B4097" s="17" t="s">
        <v>53</v>
      </c>
      <c r="C4097" s="51" t="s">
        <v>53</v>
      </c>
    </row>
    <row r="4098" spans="1:3" ht="15.75" thickBot="1">
      <c r="A4098" s="18">
        <v>42255</v>
      </c>
      <c r="B4098" s="17">
        <v>1.1182000000000001</v>
      </c>
      <c r="C4098" s="51">
        <v>1.1182000000000001</v>
      </c>
    </row>
    <row r="4099" spans="1:3" ht="15.75" thickBot="1">
      <c r="A4099" s="18">
        <v>42256</v>
      </c>
      <c r="B4099" s="17">
        <v>1.1165</v>
      </c>
      <c r="C4099" s="51">
        <v>1.1165</v>
      </c>
    </row>
    <row r="4100" spans="1:3" ht="15.75" thickBot="1">
      <c r="A4100" s="18">
        <v>42257</v>
      </c>
      <c r="B4100" s="17">
        <v>1.1262000000000001</v>
      </c>
      <c r="C4100" s="51">
        <v>1.1262000000000001</v>
      </c>
    </row>
    <row r="4101" spans="1:3" ht="15.75" thickBot="1">
      <c r="A4101" s="18">
        <v>42258</v>
      </c>
      <c r="B4101" s="17">
        <v>1.1337999999999999</v>
      </c>
      <c r="C4101" s="51">
        <v>1.1337999999999999</v>
      </c>
    </row>
    <row r="4102" spans="1:3" ht="15.75" thickBot="1">
      <c r="A4102" s="18">
        <v>42261</v>
      </c>
      <c r="B4102" s="17">
        <v>1.1307</v>
      </c>
      <c r="C4102" s="51">
        <v>1.1307</v>
      </c>
    </row>
    <row r="4103" spans="1:3" ht="15.75" thickBot="1">
      <c r="A4103" s="18">
        <v>42262</v>
      </c>
      <c r="B4103" s="17">
        <v>1.1259999999999999</v>
      </c>
      <c r="C4103" s="51">
        <v>1.1259999999999999</v>
      </c>
    </row>
    <row r="4104" spans="1:3" ht="15.75" thickBot="1">
      <c r="A4104" s="18">
        <v>42263</v>
      </c>
      <c r="B4104" s="17">
        <v>1.1304000000000001</v>
      </c>
      <c r="C4104" s="51">
        <v>1.1304000000000001</v>
      </c>
    </row>
    <row r="4105" spans="1:3" ht="15.75" thickBot="1">
      <c r="A4105" s="18">
        <v>42264</v>
      </c>
      <c r="B4105" s="17">
        <v>1.1312</v>
      </c>
      <c r="C4105" s="51">
        <v>1.1312</v>
      </c>
    </row>
    <row r="4106" spans="1:3" ht="15.75" thickBot="1">
      <c r="A4106" s="18">
        <v>42265</v>
      </c>
      <c r="B4106" s="17">
        <v>1.1357999999999999</v>
      </c>
      <c r="C4106" s="51">
        <v>1.1357999999999999</v>
      </c>
    </row>
    <row r="4107" spans="1:3" ht="15.75" thickBot="1">
      <c r="A4107" s="18">
        <v>42268</v>
      </c>
      <c r="B4107" s="17">
        <v>1.1204000000000001</v>
      </c>
      <c r="C4107" s="51">
        <v>1.1204000000000001</v>
      </c>
    </row>
    <row r="4108" spans="1:3" ht="15.75" thickBot="1">
      <c r="A4108" s="18">
        <v>42269</v>
      </c>
      <c r="B4108" s="17">
        <v>1.1133</v>
      </c>
      <c r="C4108" s="51">
        <v>1.1133</v>
      </c>
    </row>
    <row r="4109" spans="1:3" ht="15.75" thickBot="1">
      <c r="A4109" s="18">
        <v>42270</v>
      </c>
      <c r="B4109" s="17">
        <v>1.1160000000000001</v>
      </c>
      <c r="C4109" s="51">
        <v>1.1160000000000001</v>
      </c>
    </row>
    <row r="4110" spans="1:3" ht="15.75" thickBot="1">
      <c r="A4110" s="18">
        <v>42271</v>
      </c>
      <c r="B4110" s="17">
        <v>1.1252</v>
      </c>
      <c r="C4110" s="51">
        <v>1.1252</v>
      </c>
    </row>
    <row r="4111" spans="1:3" ht="15.75" thickBot="1">
      <c r="A4111" s="18">
        <v>42272</v>
      </c>
      <c r="B4111" s="17">
        <v>1.1192</v>
      </c>
      <c r="C4111" s="51">
        <v>1.1192</v>
      </c>
    </row>
    <row r="4112" spans="1:3" ht="15.75" thickBot="1">
      <c r="A4112" s="18">
        <v>42275</v>
      </c>
      <c r="B4112" s="17">
        <v>1.1235999999999999</v>
      </c>
      <c r="C4112" s="51">
        <v>1.1235999999999999</v>
      </c>
    </row>
    <row r="4113" spans="1:3" ht="15.75" thickBot="1">
      <c r="A4113" s="18">
        <v>42276</v>
      </c>
      <c r="B4113" s="17">
        <v>1.1246</v>
      </c>
      <c r="C4113" s="51">
        <v>1.1246</v>
      </c>
    </row>
    <row r="4114" spans="1:3" ht="15.75" thickBot="1">
      <c r="A4114" s="18">
        <v>42277</v>
      </c>
      <c r="B4114" s="17">
        <v>1.1162000000000001</v>
      </c>
      <c r="C4114" s="51">
        <v>1.1162000000000001</v>
      </c>
    </row>
    <row r="4115" spans="1:3" ht="15.75" thickBot="1">
      <c r="A4115" s="18">
        <v>42278</v>
      </c>
      <c r="B4115" s="17">
        <v>1.1200000000000001</v>
      </c>
      <c r="C4115" s="51">
        <v>1.1200000000000001</v>
      </c>
    </row>
    <row r="4116" spans="1:3" ht="15.75" thickBot="1">
      <c r="A4116" s="18">
        <v>42279</v>
      </c>
      <c r="B4116" s="17">
        <v>1.1275999999999999</v>
      </c>
      <c r="C4116" s="51">
        <v>1.1275999999999999</v>
      </c>
    </row>
    <row r="4117" spans="1:3" ht="15.75" thickBot="1">
      <c r="A4117" s="18">
        <v>42282</v>
      </c>
      <c r="B4117" s="17">
        <v>1.1200000000000001</v>
      </c>
      <c r="C4117" s="51">
        <v>1.1200000000000001</v>
      </c>
    </row>
    <row r="4118" spans="1:3" ht="15.75" thickBot="1">
      <c r="A4118" s="18">
        <v>42283</v>
      </c>
      <c r="B4118" s="17">
        <v>1.1266</v>
      </c>
      <c r="C4118" s="51">
        <v>1.1266</v>
      </c>
    </row>
    <row r="4119" spans="1:3" ht="15.75" thickBot="1">
      <c r="A4119" s="18">
        <v>42284</v>
      </c>
      <c r="B4119" s="17">
        <v>1.1249</v>
      </c>
      <c r="C4119" s="51">
        <v>1.1249</v>
      </c>
    </row>
    <row r="4120" spans="1:3" ht="15.75" thickBot="1">
      <c r="A4120" s="18">
        <v>42285</v>
      </c>
      <c r="B4120" s="17">
        <v>1.1282000000000001</v>
      </c>
      <c r="C4120" s="51">
        <v>1.1282000000000001</v>
      </c>
    </row>
    <row r="4121" spans="1:3" ht="15.75" thickBot="1">
      <c r="A4121" s="18">
        <v>42286</v>
      </c>
      <c r="B4121" s="17">
        <v>1.1363000000000001</v>
      </c>
      <c r="C4121" s="51">
        <v>1.1363000000000001</v>
      </c>
    </row>
    <row r="4122" spans="1:3" ht="15.75" thickBot="1">
      <c r="A4122" s="18">
        <v>42289</v>
      </c>
      <c r="B4122" s="17" t="s">
        <v>53</v>
      </c>
      <c r="C4122" s="51" t="s">
        <v>53</v>
      </c>
    </row>
    <row r="4123" spans="1:3" ht="15.75" thickBot="1">
      <c r="A4123" s="18">
        <v>42290</v>
      </c>
      <c r="B4123" s="17">
        <v>1.1382000000000001</v>
      </c>
      <c r="C4123" s="51">
        <v>1.1382000000000001</v>
      </c>
    </row>
    <row r="4124" spans="1:3" ht="15.75" thickBot="1">
      <c r="A4124" s="18">
        <v>42291</v>
      </c>
      <c r="B4124" s="17">
        <v>1.1436999999999999</v>
      </c>
      <c r="C4124" s="51">
        <v>1.1436999999999999</v>
      </c>
    </row>
    <row r="4125" spans="1:3" ht="15.75" thickBot="1">
      <c r="A4125" s="18">
        <v>42292</v>
      </c>
      <c r="B4125" s="17">
        <v>1.1417999999999999</v>
      </c>
      <c r="C4125" s="51">
        <v>1.1417999999999999</v>
      </c>
    </row>
    <row r="4126" spans="1:3" ht="15.75" thickBot="1">
      <c r="A4126" s="18">
        <v>42293</v>
      </c>
      <c r="B4126" s="17">
        <v>1.1359999999999999</v>
      </c>
      <c r="C4126" s="51">
        <v>1.1359999999999999</v>
      </c>
    </row>
    <row r="4127" spans="1:3" ht="15.75" thickBot="1">
      <c r="A4127" s="18">
        <v>42296</v>
      </c>
      <c r="B4127" s="17">
        <v>1.1319999999999999</v>
      </c>
      <c r="C4127" s="51">
        <v>1.1319999999999999</v>
      </c>
    </row>
    <row r="4128" spans="1:3" ht="15.75" thickBot="1">
      <c r="A4128" s="18">
        <v>42297</v>
      </c>
      <c r="B4128" s="17">
        <v>1.1358999999999999</v>
      </c>
      <c r="C4128" s="51">
        <v>1.1358999999999999</v>
      </c>
    </row>
    <row r="4129" spans="1:3" ht="15.75" thickBot="1">
      <c r="A4129" s="18">
        <v>42298</v>
      </c>
      <c r="B4129" s="17">
        <v>1.1345000000000001</v>
      </c>
      <c r="C4129" s="51">
        <v>1.1345000000000001</v>
      </c>
    </row>
    <row r="4130" spans="1:3" ht="15.75" thickBot="1">
      <c r="A4130" s="18">
        <v>42299</v>
      </c>
      <c r="B4130" s="17">
        <v>1.1140000000000001</v>
      </c>
      <c r="C4130" s="51">
        <v>1.1140000000000001</v>
      </c>
    </row>
    <row r="4131" spans="1:3" ht="15.75" thickBot="1">
      <c r="A4131" s="18">
        <v>42300</v>
      </c>
      <c r="B4131" s="17">
        <v>1.1015999999999999</v>
      </c>
      <c r="C4131" s="51">
        <v>1.1015999999999999</v>
      </c>
    </row>
    <row r="4132" spans="1:3" ht="15.75" thickBot="1">
      <c r="A4132" s="18">
        <v>42303</v>
      </c>
      <c r="B4132" s="17">
        <v>1.1051</v>
      </c>
      <c r="C4132" s="51">
        <v>1.1051</v>
      </c>
    </row>
    <row r="4133" spans="1:3" ht="15.75" thickBot="1">
      <c r="A4133" s="18">
        <v>42304</v>
      </c>
      <c r="B4133" s="17">
        <v>1.1052</v>
      </c>
      <c r="C4133" s="51">
        <v>1.1052</v>
      </c>
    </row>
    <row r="4134" spans="1:3" ht="15.75" thickBot="1">
      <c r="A4134" s="18">
        <v>42305</v>
      </c>
      <c r="B4134" s="17">
        <v>1.1066</v>
      </c>
      <c r="C4134" s="51">
        <v>1.1066</v>
      </c>
    </row>
    <row r="4135" spans="1:3" ht="15.75" thickBot="1">
      <c r="A4135" s="18">
        <v>42306</v>
      </c>
      <c r="B4135" s="17">
        <v>1.0963000000000001</v>
      </c>
      <c r="C4135" s="51">
        <v>1.0963000000000001</v>
      </c>
    </row>
    <row r="4136" spans="1:3" ht="15.75" thickBot="1">
      <c r="A4136" s="18">
        <v>42307</v>
      </c>
      <c r="B4136" s="17">
        <v>1.1042000000000001</v>
      </c>
      <c r="C4136" s="51">
        <v>1.1042000000000001</v>
      </c>
    </row>
    <row r="4137" spans="1:3" ht="15.75" thickBot="1">
      <c r="A4137" s="18">
        <v>42310</v>
      </c>
      <c r="B4137" s="17">
        <v>1.1026</v>
      </c>
      <c r="C4137" s="51">
        <v>1.1026</v>
      </c>
    </row>
    <row r="4138" spans="1:3" ht="15.75" thickBot="1">
      <c r="A4138" s="18">
        <v>42311</v>
      </c>
      <c r="B4138" s="17">
        <v>1.0946</v>
      </c>
      <c r="C4138" s="51">
        <v>1.0946</v>
      </c>
    </row>
    <row r="4139" spans="1:3" ht="15.75" thickBot="1">
      <c r="A4139" s="18">
        <v>42312</v>
      </c>
      <c r="B4139" s="17">
        <v>1.0861000000000001</v>
      </c>
      <c r="C4139" s="51">
        <v>1.0861000000000001</v>
      </c>
    </row>
    <row r="4140" spans="1:3" ht="15.75" thickBot="1">
      <c r="A4140" s="18">
        <v>42313</v>
      </c>
      <c r="B4140" s="17">
        <v>1.0869</v>
      </c>
      <c r="C4140" s="51">
        <v>1.0869</v>
      </c>
    </row>
    <row r="4141" spans="1:3" ht="15.75" thickBot="1">
      <c r="A4141" s="18">
        <v>42314</v>
      </c>
      <c r="B4141" s="17">
        <v>1.0746</v>
      </c>
      <c r="C4141" s="51">
        <v>1.0746</v>
      </c>
    </row>
    <row r="4142" spans="1:3" ht="15.75" thickBot="1">
      <c r="A4142" s="18">
        <v>42317</v>
      </c>
      <c r="B4142" s="17">
        <v>1.0767</v>
      </c>
      <c r="C4142" s="51">
        <v>1.0767</v>
      </c>
    </row>
    <row r="4143" spans="1:3" ht="15.75" thickBot="1">
      <c r="A4143" s="18">
        <v>42318</v>
      </c>
      <c r="B4143" s="17">
        <v>1.0686</v>
      </c>
      <c r="C4143" s="51">
        <v>1.0686</v>
      </c>
    </row>
    <row r="4144" spans="1:3" ht="15.75" thickBot="1">
      <c r="A4144" s="18">
        <v>42319</v>
      </c>
      <c r="B4144" s="17" t="s">
        <v>53</v>
      </c>
      <c r="C4144" s="51" t="s">
        <v>53</v>
      </c>
    </row>
    <row r="4145" spans="1:3" ht="15.75" thickBot="1">
      <c r="A4145" s="18">
        <v>42320</v>
      </c>
      <c r="B4145" s="17">
        <v>1.0768</v>
      </c>
      <c r="C4145" s="51">
        <v>1.0768</v>
      </c>
    </row>
    <row r="4146" spans="1:3" ht="15.75" thickBot="1">
      <c r="A4146" s="18">
        <v>42321</v>
      </c>
      <c r="B4146" s="17">
        <v>1.0722</v>
      </c>
      <c r="C4146" s="51">
        <v>1.0722</v>
      </c>
    </row>
    <row r="4147" spans="1:3" ht="15.75" thickBot="1">
      <c r="A4147" s="18">
        <v>42324</v>
      </c>
      <c r="B4147" s="17">
        <v>1.0708</v>
      </c>
      <c r="C4147" s="51">
        <v>1.0708</v>
      </c>
    </row>
    <row r="4148" spans="1:3" ht="15.75" thickBot="1">
      <c r="A4148" s="18">
        <v>42325</v>
      </c>
      <c r="B4148" s="17">
        <v>1.0633999999999999</v>
      </c>
      <c r="C4148" s="51">
        <v>1.0633999999999999</v>
      </c>
    </row>
    <row r="4149" spans="1:3" ht="15.75" thickBot="1">
      <c r="A4149" s="18">
        <v>42326</v>
      </c>
      <c r="B4149" s="17">
        <v>1.0638000000000001</v>
      </c>
      <c r="C4149" s="51">
        <v>1.0638000000000001</v>
      </c>
    </row>
    <row r="4150" spans="1:3" ht="15.75" thickBot="1">
      <c r="A4150" s="18">
        <v>42327</v>
      </c>
      <c r="B4150" s="17">
        <v>1.0746</v>
      </c>
      <c r="C4150" s="51">
        <v>1.0746</v>
      </c>
    </row>
    <row r="4151" spans="1:3" ht="15.75" thickBot="1">
      <c r="A4151" s="18">
        <v>42328</v>
      </c>
      <c r="B4151" s="17">
        <v>1.0660000000000001</v>
      </c>
      <c r="C4151" s="51">
        <v>1.0660000000000001</v>
      </c>
    </row>
    <row r="4152" spans="1:3" ht="15.75" thickBot="1">
      <c r="A4152" s="18">
        <v>42331</v>
      </c>
      <c r="B4152" s="17">
        <v>1.0602</v>
      </c>
      <c r="C4152" s="51">
        <v>1.0602</v>
      </c>
    </row>
    <row r="4153" spans="1:3" ht="15.75" thickBot="1">
      <c r="A4153" s="18">
        <v>42332</v>
      </c>
      <c r="B4153" s="17">
        <v>1.0651999999999999</v>
      </c>
      <c r="C4153" s="51">
        <v>1.0651999999999999</v>
      </c>
    </row>
    <row r="4154" spans="1:3" ht="15.75" thickBot="1">
      <c r="A4154" s="18">
        <v>42333</v>
      </c>
      <c r="B4154" s="17">
        <v>1.0616000000000001</v>
      </c>
      <c r="C4154" s="51">
        <v>1.0616000000000001</v>
      </c>
    </row>
    <row r="4155" spans="1:3" ht="15.75" thickBot="1">
      <c r="A4155" s="18">
        <v>42334</v>
      </c>
      <c r="B4155" s="17" t="s">
        <v>53</v>
      </c>
      <c r="C4155" s="51" t="s">
        <v>53</v>
      </c>
    </row>
    <row r="4156" spans="1:3" ht="15.75" thickBot="1">
      <c r="A4156" s="18">
        <v>42335</v>
      </c>
      <c r="B4156" s="17">
        <v>1.0596000000000001</v>
      </c>
      <c r="C4156" s="51">
        <v>1.0596000000000001</v>
      </c>
    </row>
    <row r="4157" spans="1:3" ht="15.75" thickBot="1">
      <c r="A4157" s="18">
        <v>42338</v>
      </c>
      <c r="B4157" s="17">
        <v>1.0562</v>
      </c>
      <c r="C4157" s="51">
        <v>1.0562</v>
      </c>
    </row>
    <row r="4158" spans="1:3" ht="15.75" thickBot="1">
      <c r="A4158" s="18">
        <v>42339</v>
      </c>
      <c r="B4158" s="17">
        <v>1.0620000000000001</v>
      </c>
      <c r="C4158" s="51">
        <v>1.0620000000000001</v>
      </c>
    </row>
    <row r="4159" spans="1:3" ht="15.75" thickBot="1">
      <c r="A4159" s="18">
        <v>42340</v>
      </c>
      <c r="B4159" s="17">
        <v>1.0572999999999999</v>
      </c>
      <c r="C4159" s="51">
        <v>1.0572999999999999</v>
      </c>
    </row>
    <row r="4160" spans="1:3" ht="15.75" thickBot="1">
      <c r="A4160" s="18">
        <v>42341</v>
      </c>
      <c r="B4160" s="17">
        <v>1.0902000000000001</v>
      </c>
      <c r="C4160" s="51">
        <v>1.0902000000000001</v>
      </c>
    </row>
    <row r="4161" spans="1:3" ht="15.75" thickBot="1">
      <c r="A4161" s="18">
        <v>42342</v>
      </c>
      <c r="B4161" s="17">
        <v>1.0884</v>
      </c>
      <c r="C4161" s="51">
        <v>1.0884</v>
      </c>
    </row>
    <row r="4162" spans="1:3" ht="15.75" thickBot="1">
      <c r="A4162" s="18">
        <v>42345</v>
      </c>
      <c r="B4162" s="17">
        <v>1.0840000000000001</v>
      </c>
      <c r="C4162" s="51">
        <v>1.0840000000000001</v>
      </c>
    </row>
    <row r="4163" spans="1:3" ht="15.75" thickBot="1">
      <c r="A4163" s="18">
        <v>42346</v>
      </c>
      <c r="B4163" s="17">
        <v>1.0875999999999999</v>
      </c>
      <c r="C4163" s="51">
        <v>1.0875999999999999</v>
      </c>
    </row>
    <row r="4164" spans="1:3" ht="15.75" thickBot="1">
      <c r="A4164" s="18">
        <v>42347</v>
      </c>
      <c r="B4164" s="17">
        <v>1.0984</v>
      </c>
      <c r="C4164" s="51">
        <v>1.0984</v>
      </c>
    </row>
    <row r="4165" spans="1:3" ht="15.75" thickBot="1">
      <c r="A4165" s="18">
        <v>42348</v>
      </c>
      <c r="B4165" s="17">
        <v>1.0948</v>
      </c>
      <c r="C4165" s="51">
        <v>1.0948</v>
      </c>
    </row>
    <row r="4166" spans="1:3" ht="15.75" thickBot="1">
      <c r="A4166" s="18">
        <v>42349</v>
      </c>
      <c r="B4166" s="17">
        <v>1.1002000000000001</v>
      </c>
      <c r="C4166" s="51">
        <v>1.1002000000000001</v>
      </c>
    </row>
    <row r="4167" spans="1:3" ht="15.75" thickBot="1">
      <c r="A4167" s="18">
        <v>42352</v>
      </c>
      <c r="B4167" s="17">
        <v>1.1025</v>
      </c>
      <c r="C4167" s="51">
        <v>1.1025</v>
      </c>
    </row>
    <row r="4168" spans="1:3" ht="15.75" thickBot="1">
      <c r="A4168" s="18">
        <v>42353</v>
      </c>
      <c r="B4168" s="17">
        <v>1.0911</v>
      </c>
      <c r="C4168" s="51">
        <v>1.0911</v>
      </c>
    </row>
    <row r="4169" spans="1:3" ht="15.75" thickBot="1">
      <c r="A4169" s="18">
        <v>42354</v>
      </c>
      <c r="B4169" s="17">
        <v>1.0936999999999999</v>
      </c>
      <c r="C4169" s="51">
        <v>1.0936999999999999</v>
      </c>
    </row>
    <row r="4170" spans="1:3" ht="15.75" thickBot="1">
      <c r="A4170" s="18">
        <v>42355</v>
      </c>
      <c r="B4170" s="17">
        <v>1.0804</v>
      </c>
      <c r="C4170" s="51">
        <v>1.0804</v>
      </c>
    </row>
    <row r="4171" spans="1:3" ht="15.75" thickBot="1">
      <c r="A4171" s="18">
        <v>42356</v>
      </c>
      <c r="B4171" s="17">
        <v>1.0847</v>
      </c>
      <c r="C4171" s="51">
        <v>1.0847</v>
      </c>
    </row>
    <row r="4172" spans="1:3" ht="15.75" thickBot="1">
      <c r="A4172" s="18">
        <v>42359</v>
      </c>
      <c r="B4172" s="17">
        <v>1.0920000000000001</v>
      </c>
      <c r="C4172" s="51">
        <v>1.0920000000000001</v>
      </c>
    </row>
    <row r="4173" spans="1:3" ht="15.75" thickBot="1">
      <c r="A4173" s="18">
        <v>42360</v>
      </c>
      <c r="B4173" s="17">
        <v>1.0978000000000001</v>
      </c>
      <c r="C4173" s="51">
        <v>1.0978000000000001</v>
      </c>
    </row>
    <row r="4174" spans="1:3" ht="15.75" thickBot="1">
      <c r="A4174" s="18">
        <v>42361</v>
      </c>
      <c r="B4174" s="17">
        <v>1.0874999999999999</v>
      </c>
      <c r="C4174" s="51">
        <v>1.0874999999999999</v>
      </c>
    </row>
    <row r="4175" spans="1:3" ht="15.75" thickBot="1">
      <c r="A4175" s="18">
        <v>42362</v>
      </c>
      <c r="B4175" s="17">
        <v>1.0954999999999999</v>
      </c>
      <c r="C4175" s="51">
        <v>1.0954999999999999</v>
      </c>
    </row>
    <row r="4176" spans="1:3" ht="15.75" thickBot="1">
      <c r="A4176" s="18">
        <v>42363</v>
      </c>
      <c r="B4176" s="17" t="s">
        <v>53</v>
      </c>
      <c r="C4176" s="51" t="s">
        <v>53</v>
      </c>
    </row>
    <row r="4177" spans="1:3" ht="15.75" thickBot="1">
      <c r="A4177" s="18">
        <v>42366</v>
      </c>
      <c r="B4177" s="17">
        <v>1.0983000000000001</v>
      </c>
      <c r="C4177" s="51">
        <v>1.0983000000000001</v>
      </c>
    </row>
    <row r="4178" spans="1:3" ht="15.75" thickBot="1">
      <c r="A4178" s="18">
        <v>42367</v>
      </c>
      <c r="B4178" s="17">
        <v>1.0915999999999999</v>
      </c>
      <c r="C4178" s="51">
        <v>1.0915999999999999</v>
      </c>
    </row>
    <row r="4179" spans="1:3" ht="15.75" thickBot="1">
      <c r="A4179" s="18">
        <v>42368</v>
      </c>
      <c r="B4179" s="17">
        <v>1.0911999999999999</v>
      </c>
      <c r="C4179" s="51">
        <v>1.0911999999999999</v>
      </c>
    </row>
    <row r="4180" spans="1:3" ht="15.75" thickBot="1">
      <c r="A4180" s="18">
        <v>42369</v>
      </c>
      <c r="B4180" s="17">
        <v>1.0859000000000001</v>
      </c>
      <c r="C4180" s="51">
        <v>1.0859000000000001</v>
      </c>
    </row>
    <row r="4181" spans="1:3" ht="15.75" thickBot="1">
      <c r="A4181" s="18">
        <v>42370</v>
      </c>
      <c r="B4181" s="17" t="s">
        <v>53</v>
      </c>
      <c r="C4181" s="51" t="s">
        <v>53</v>
      </c>
    </row>
    <row r="4182" spans="1:3" ht="15.75" thickBot="1">
      <c r="A4182" s="18">
        <v>42373</v>
      </c>
      <c r="B4182" s="17">
        <v>1.0803</v>
      </c>
      <c r="C4182" s="51">
        <v>1.0803</v>
      </c>
    </row>
    <row r="4183" spans="1:3" ht="15.75" thickBot="1">
      <c r="A4183" s="18">
        <v>42374</v>
      </c>
      <c r="B4183" s="17">
        <v>1.0743</v>
      </c>
      <c r="C4183" s="51">
        <v>1.0743</v>
      </c>
    </row>
    <row r="4184" spans="1:3" ht="15.75" thickBot="1">
      <c r="A4184" s="18">
        <v>42375</v>
      </c>
      <c r="B4184" s="17">
        <v>1.0762</v>
      </c>
      <c r="C4184" s="51">
        <v>1.0762</v>
      </c>
    </row>
    <row r="4185" spans="1:3" ht="15.75" thickBot="1">
      <c r="A4185" s="18">
        <v>42376</v>
      </c>
      <c r="B4185" s="17">
        <v>1.0860000000000001</v>
      </c>
      <c r="C4185" s="51">
        <v>1.0860000000000001</v>
      </c>
    </row>
    <row r="4186" spans="1:3" ht="15.75" thickBot="1">
      <c r="A4186" s="18">
        <v>42377</v>
      </c>
      <c r="B4186" s="17">
        <v>1.0885</v>
      </c>
      <c r="C4186" s="51">
        <v>1.0885</v>
      </c>
    </row>
    <row r="4187" spans="1:3" ht="15.75" thickBot="1">
      <c r="A4187" s="18">
        <v>42380</v>
      </c>
      <c r="B4187" s="17">
        <v>1.0878000000000001</v>
      </c>
      <c r="C4187" s="51">
        <v>1.0878000000000001</v>
      </c>
    </row>
    <row r="4188" spans="1:3" ht="15.75" thickBot="1">
      <c r="A4188" s="18">
        <v>42381</v>
      </c>
      <c r="B4188" s="17">
        <v>1.0837000000000001</v>
      </c>
      <c r="C4188" s="51">
        <v>1.0837000000000001</v>
      </c>
    </row>
    <row r="4189" spans="1:3" ht="15.75" thickBot="1">
      <c r="A4189" s="18">
        <v>42382</v>
      </c>
      <c r="B4189" s="17">
        <v>1.0862000000000001</v>
      </c>
      <c r="C4189" s="51">
        <v>1.0862000000000001</v>
      </c>
    </row>
    <row r="4190" spans="1:3" ht="15.75" thickBot="1">
      <c r="A4190" s="18">
        <v>42383</v>
      </c>
      <c r="B4190" s="17">
        <v>1.0862000000000001</v>
      </c>
      <c r="C4190" s="51">
        <v>1.0862000000000001</v>
      </c>
    </row>
    <row r="4191" spans="1:3" ht="15.75" thickBot="1">
      <c r="A4191" s="18">
        <v>42384</v>
      </c>
      <c r="B4191" s="17">
        <v>1.0964</v>
      </c>
      <c r="C4191" s="51">
        <v>1.0964</v>
      </c>
    </row>
    <row r="4192" spans="1:3" ht="15.75" thickBot="1">
      <c r="A4192" s="18">
        <v>42387</v>
      </c>
      <c r="B4192" s="17" t="s">
        <v>53</v>
      </c>
      <c r="C4192" s="51" t="s">
        <v>53</v>
      </c>
    </row>
    <row r="4193" spans="1:3" ht="15.75" thickBot="1">
      <c r="A4193" s="18">
        <v>42388</v>
      </c>
      <c r="B4193" s="17">
        <v>1.0906</v>
      </c>
      <c r="C4193" s="51">
        <v>1.0906</v>
      </c>
    </row>
    <row r="4194" spans="1:3" ht="15.75" thickBot="1">
      <c r="A4194" s="18">
        <v>42389</v>
      </c>
      <c r="B4194" s="17">
        <v>1.0908</v>
      </c>
      <c r="C4194" s="51">
        <v>1.0908</v>
      </c>
    </row>
    <row r="4195" spans="1:3" ht="15.75" thickBot="1">
      <c r="A4195" s="18">
        <v>42390</v>
      </c>
      <c r="B4195" s="17">
        <v>1.0832999999999999</v>
      </c>
      <c r="C4195" s="51">
        <v>1.0832999999999999</v>
      </c>
    </row>
    <row r="4196" spans="1:3" ht="15.75" thickBot="1">
      <c r="A4196" s="18">
        <v>42391</v>
      </c>
      <c r="B4196" s="17">
        <v>1.0813999999999999</v>
      </c>
      <c r="C4196" s="51">
        <v>1.0813999999999999</v>
      </c>
    </row>
    <row r="4197" spans="1:3" ht="15.75" thickBot="1">
      <c r="A4197" s="18">
        <v>42394</v>
      </c>
      <c r="B4197" s="17">
        <v>1.0831999999999999</v>
      </c>
      <c r="C4197" s="51">
        <v>1.0831999999999999</v>
      </c>
    </row>
    <row r="4198" spans="1:3" ht="15.75" thickBot="1">
      <c r="A4198" s="18">
        <v>42395</v>
      </c>
      <c r="B4198" s="17">
        <v>1.0846</v>
      </c>
      <c r="C4198" s="51">
        <v>1.0846</v>
      </c>
    </row>
    <row r="4199" spans="1:3" ht="15.75" thickBot="1">
      <c r="A4199" s="18">
        <v>42396</v>
      </c>
      <c r="B4199" s="17">
        <v>1.0867</v>
      </c>
      <c r="C4199" s="51">
        <v>1.0867</v>
      </c>
    </row>
    <row r="4200" spans="1:3" ht="15.75" thickBot="1">
      <c r="A4200" s="18">
        <v>42397</v>
      </c>
      <c r="B4200" s="17">
        <v>1.0952</v>
      </c>
      <c r="C4200" s="51">
        <v>1.0952</v>
      </c>
    </row>
    <row r="4201" spans="1:3" ht="15.75" thickBot="1">
      <c r="A4201" s="18">
        <v>42398</v>
      </c>
      <c r="B4201" s="17">
        <v>1.0831999999999999</v>
      </c>
      <c r="C4201" s="51">
        <v>1.0831999999999999</v>
      </c>
    </row>
    <row r="4202" spans="1:3" ht="15.75" thickBot="1">
      <c r="A4202" s="18">
        <v>42401</v>
      </c>
      <c r="B4202" s="17">
        <v>1.0888</v>
      </c>
      <c r="C4202" s="51">
        <v>1.0888</v>
      </c>
    </row>
    <row r="4203" spans="1:3" ht="15.75" thickBot="1">
      <c r="A4203" s="18">
        <v>42402</v>
      </c>
      <c r="B4203" s="17">
        <v>1.0908</v>
      </c>
      <c r="C4203" s="51">
        <v>1.0908</v>
      </c>
    </row>
    <row r="4204" spans="1:3" ht="15.75" thickBot="1">
      <c r="A4204" s="18">
        <v>42403</v>
      </c>
      <c r="B4204" s="17">
        <v>1.1051</v>
      </c>
      <c r="C4204" s="51">
        <v>1.1051</v>
      </c>
    </row>
    <row r="4205" spans="1:3" ht="15.75" thickBot="1">
      <c r="A4205" s="18">
        <v>42404</v>
      </c>
      <c r="B4205" s="17">
        <v>1.1198999999999999</v>
      </c>
      <c r="C4205" s="51">
        <v>1.1198999999999999</v>
      </c>
    </row>
    <row r="4206" spans="1:3" ht="15.75" thickBot="1">
      <c r="A4206" s="18">
        <v>42405</v>
      </c>
      <c r="B4206" s="17">
        <v>1.1131</v>
      </c>
      <c r="C4206" s="51">
        <v>1.1131</v>
      </c>
    </row>
    <row r="4207" spans="1:3" ht="15.75" thickBot="1">
      <c r="A4207" s="18">
        <v>42408</v>
      </c>
      <c r="B4207" s="17">
        <v>1.117</v>
      </c>
      <c r="C4207" s="51">
        <v>1.117</v>
      </c>
    </row>
    <row r="4208" spans="1:3" ht="15.75" thickBot="1">
      <c r="A4208" s="18">
        <v>42409</v>
      </c>
      <c r="B4208" s="17">
        <v>1.1299999999999999</v>
      </c>
      <c r="C4208" s="51">
        <v>1.1299999999999999</v>
      </c>
    </row>
    <row r="4209" spans="1:3" ht="15.75" thickBot="1">
      <c r="A4209" s="18">
        <v>42410</v>
      </c>
      <c r="B4209" s="17">
        <v>1.1222000000000001</v>
      </c>
      <c r="C4209" s="51">
        <v>1.1222000000000001</v>
      </c>
    </row>
    <row r="4210" spans="1:3" ht="15.75" thickBot="1">
      <c r="A4210" s="18">
        <v>42411</v>
      </c>
      <c r="B4210" s="17">
        <v>1.1362000000000001</v>
      </c>
      <c r="C4210" s="51">
        <v>1.1362000000000001</v>
      </c>
    </row>
    <row r="4211" spans="1:3" ht="15.75" thickBot="1">
      <c r="A4211" s="18">
        <v>42412</v>
      </c>
      <c r="B4211" s="17">
        <v>1.1234999999999999</v>
      </c>
      <c r="C4211" s="51">
        <v>1.1234999999999999</v>
      </c>
    </row>
    <row r="4212" spans="1:3" ht="15.75" thickBot="1">
      <c r="A4212" s="18">
        <v>42415</v>
      </c>
      <c r="B4212" s="17" t="s">
        <v>53</v>
      </c>
      <c r="C4212" s="51" t="s">
        <v>53</v>
      </c>
    </row>
    <row r="4213" spans="1:3" ht="15.75" thickBot="1">
      <c r="A4213" s="18">
        <v>42416</v>
      </c>
      <c r="B4213" s="17">
        <v>1.1140000000000001</v>
      </c>
      <c r="C4213" s="51">
        <v>1.1140000000000001</v>
      </c>
    </row>
    <row r="4214" spans="1:3" ht="15.75" thickBot="1">
      <c r="A4214" s="18">
        <v>42417</v>
      </c>
      <c r="B4214" s="17">
        <v>1.1140000000000001</v>
      </c>
      <c r="C4214" s="51">
        <v>1.1140000000000001</v>
      </c>
    </row>
    <row r="4215" spans="1:3" ht="15.75" thickBot="1">
      <c r="A4215" s="18">
        <v>42418</v>
      </c>
      <c r="B4215" s="17">
        <v>1.1092</v>
      </c>
      <c r="C4215" s="51">
        <v>1.1092</v>
      </c>
    </row>
    <row r="4216" spans="1:3" ht="15.75" thickBot="1">
      <c r="A4216" s="18">
        <v>42419</v>
      </c>
      <c r="B4216" s="17">
        <v>1.1127</v>
      </c>
      <c r="C4216" s="51">
        <v>1.1127</v>
      </c>
    </row>
    <row r="4217" spans="1:3" ht="15.75" thickBot="1">
      <c r="A4217" s="18">
        <v>42422</v>
      </c>
      <c r="B4217" s="17">
        <v>1.1017999999999999</v>
      </c>
      <c r="C4217" s="51">
        <v>1.1017999999999999</v>
      </c>
    </row>
    <row r="4218" spans="1:3" ht="15.75" thickBot="1">
      <c r="A4218" s="18">
        <v>42423</v>
      </c>
      <c r="B4218" s="17">
        <v>1.1015999999999999</v>
      </c>
      <c r="C4218" s="51">
        <v>1.1015999999999999</v>
      </c>
    </row>
    <row r="4219" spans="1:3" ht="15.75" thickBot="1">
      <c r="A4219" s="18">
        <v>42424</v>
      </c>
      <c r="B4219" s="17">
        <v>1.1021000000000001</v>
      </c>
      <c r="C4219" s="51">
        <v>1.1021000000000001</v>
      </c>
    </row>
    <row r="4220" spans="1:3" ht="15.75" thickBot="1">
      <c r="A4220" s="18">
        <v>42425</v>
      </c>
      <c r="B4220" s="17">
        <v>1.1026</v>
      </c>
      <c r="C4220" s="51">
        <v>1.1026</v>
      </c>
    </row>
    <row r="4221" spans="1:3" ht="15.75" thickBot="1">
      <c r="A4221" s="18">
        <v>42426</v>
      </c>
      <c r="B4221" s="17">
        <v>1.0931999999999999</v>
      </c>
      <c r="C4221" s="51">
        <v>1.0931999999999999</v>
      </c>
    </row>
    <row r="4222" spans="1:3" ht="15.75" thickBot="1">
      <c r="A4222" s="18">
        <v>42429</v>
      </c>
      <c r="B4222" s="17">
        <v>1.0868</v>
      </c>
      <c r="C4222" s="51">
        <v>1.0868</v>
      </c>
    </row>
    <row r="4223" spans="1:3" ht="15.75" thickBot="1">
      <c r="A4223" s="18">
        <v>42430</v>
      </c>
      <c r="B4223" s="17">
        <v>1.0847</v>
      </c>
      <c r="C4223" s="51">
        <v>1.0847</v>
      </c>
    </row>
    <row r="4224" spans="1:3" ht="15.75" thickBot="1">
      <c r="A4224" s="18">
        <v>42431</v>
      </c>
      <c r="B4224" s="17">
        <v>1.0845</v>
      </c>
      <c r="C4224" s="51">
        <v>1.0845</v>
      </c>
    </row>
    <row r="4225" spans="1:3" ht="15.75" thickBot="1">
      <c r="A4225" s="18">
        <v>42432</v>
      </c>
      <c r="B4225" s="17">
        <v>1.0948</v>
      </c>
      <c r="C4225" s="51">
        <v>1.0948</v>
      </c>
    </row>
    <row r="4226" spans="1:3" ht="15.75" thickBot="1">
      <c r="A4226" s="18">
        <v>42433</v>
      </c>
      <c r="B4226" s="17">
        <v>1.101</v>
      </c>
      <c r="C4226" s="51">
        <v>1.101</v>
      </c>
    </row>
    <row r="4227" spans="1:3" ht="15.75" thickBot="1">
      <c r="A4227" s="18">
        <v>42436</v>
      </c>
      <c r="B4227" s="17">
        <v>1.1004</v>
      </c>
      <c r="C4227" s="51">
        <v>1.1004</v>
      </c>
    </row>
    <row r="4228" spans="1:3" ht="15.75" thickBot="1">
      <c r="A4228" s="18">
        <v>42437</v>
      </c>
      <c r="B4228" s="17">
        <v>1.1028</v>
      </c>
      <c r="C4228" s="51">
        <v>1.1028</v>
      </c>
    </row>
    <row r="4229" spans="1:3" ht="15.75" thickBot="1">
      <c r="A4229" s="18">
        <v>42438</v>
      </c>
      <c r="B4229" s="17">
        <v>1.1022000000000001</v>
      </c>
      <c r="C4229" s="51">
        <v>1.1022000000000001</v>
      </c>
    </row>
    <row r="4230" spans="1:3" ht="15.75" thickBot="1">
      <c r="A4230" s="18">
        <v>42439</v>
      </c>
      <c r="B4230" s="17">
        <v>1.1162000000000001</v>
      </c>
      <c r="C4230" s="51">
        <v>1.1162000000000001</v>
      </c>
    </row>
    <row r="4231" spans="1:3" ht="15.75" thickBot="1">
      <c r="A4231" s="18">
        <v>42440</v>
      </c>
      <c r="B4231" s="17">
        <v>1.1180000000000001</v>
      </c>
      <c r="C4231" s="51">
        <v>1.1180000000000001</v>
      </c>
    </row>
    <row r="4232" spans="1:3" ht="15.75" thickBot="1">
      <c r="A4232" s="18">
        <v>42443</v>
      </c>
      <c r="B4232" s="17">
        <v>1.1107</v>
      </c>
      <c r="C4232" s="51">
        <v>1.1107</v>
      </c>
    </row>
    <row r="4233" spans="1:3" ht="15.75" thickBot="1">
      <c r="A4233" s="18">
        <v>42444</v>
      </c>
      <c r="B4233" s="17">
        <v>1.1112</v>
      </c>
      <c r="C4233" s="51">
        <v>1.1112</v>
      </c>
    </row>
    <row r="4234" spans="1:3" ht="15.75" thickBot="1">
      <c r="A4234" s="18">
        <v>42445</v>
      </c>
      <c r="B4234" s="17">
        <v>1.1074999999999999</v>
      </c>
      <c r="C4234" s="51">
        <v>1.1074999999999999</v>
      </c>
    </row>
    <row r="4235" spans="1:3" ht="15.75" thickBot="1">
      <c r="A4235" s="18">
        <v>42446</v>
      </c>
      <c r="B4235" s="17">
        <v>1.1315999999999999</v>
      </c>
      <c r="C4235" s="51">
        <v>1.1315999999999999</v>
      </c>
    </row>
    <row r="4236" spans="1:3" ht="15.75" thickBot="1">
      <c r="A4236" s="18">
        <v>42447</v>
      </c>
      <c r="B4236" s="17">
        <v>1.1292</v>
      </c>
      <c r="C4236" s="51">
        <v>1.1292</v>
      </c>
    </row>
    <row r="4237" spans="1:3" ht="15.75" thickBot="1">
      <c r="A4237" s="18">
        <v>42450</v>
      </c>
      <c r="B4237" s="17">
        <v>1.1259999999999999</v>
      </c>
      <c r="C4237" s="51">
        <v>1.1259999999999999</v>
      </c>
    </row>
    <row r="4238" spans="1:3" ht="15.75" thickBot="1">
      <c r="A4238" s="18">
        <v>42451</v>
      </c>
      <c r="B4238" s="17">
        <v>1.1228</v>
      </c>
      <c r="C4238" s="51">
        <v>1.1228</v>
      </c>
    </row>
    <row r="4239" spans="1:3" ht="15.75" thickBot="1">
      <c r="A4239" s="18">
        <v>42452</v>
      </c>
      <c r="B4239" s="17">
        <v>1.1173999999999999</v>
      </c>
      <c r="C4239" s="51">
        <v>1.1173999999999999</v>
      </c>
    </row>
    <row r="4240" spans="1:3" ht="15.75" thickBot="1">
      <c r="A4240" s="18">
        <v>42453</v>
      </c>
      <c r="B4240" s="17">
        <v>1.1163000000000001</v>
      </c>
      <c r="C4240" s="51">
        <v>1.1163000000000001</v>
      </c>
    </row>
    <row r="4241" spans="1:3" ht="15.75" thickBot="1">
      <c r="A4241" s="18">
        <v>42454</v>
      </c>
      <c r="B4241" s="17">
        <v>1.1164000000000001</v>
      </c>
      <c r="C4241" s="51">
        <v>1.1164000000000001</v>
      </c>
    </row>
    <row r="4242" spans="1:3" ht="15.75" thickBot="1">
      <c r="A4242" s="18">
        <v>42457</v>
      </c>
      <c r="B4242" s="17">
        <v>1.121</v>
      </c>
      <c r="C4242" s="51">
        <v>1.121</v>
      </c>
    </row>
    <row r="4243" spans="1:3" ht="15.75" thickBot="1">
      <c r="A4243" s="18">
        <v>42458</v>
      </c>
      <c r="B4243" s="17">
        <v>1.1204000000000001</v>
      </c>
      <c r="C4243" s="51">
        <v>1.1204000000000001</v>
      </c>
    </row>
    <row r="4244" spans="1:3" ht="15.75" thickBot="1">
      <c r="A4244" s="18">
        <v>42459</v>
      </c>
      <c r="B4244" s="17">
        <v>1.133</v>
      </c>
      <c r="C4244" s="51">
        <v>1.133</v>
      </c>
    </row>
    <row r="4245" spans="1:3" ht="15.75" thickBot="1">
      <c r="A4245" s="18">
        <v>42460</v>
      </c>
      <c r="B4245" s="17">
        <v>1.139</v>
      </c>
      <c r="C4245" s="51">
        <v>1.139</v>
      </c>
    </row>
    <row r="4246" spans="1:3" ht="15.75" thickBot="1">
      <c r="A4246" s="18">
        <v>42461</v>
      </c>
      <c r="B4246" s="17">
        <v>1.1385000000000001</v>
      </c>
      <c r="C4246" s="51">
        <v>1.1385000000000001</v>
      </c>
    </row>
    <row r="4247" spans="1:3" ht="15.75" thickBot="1">
      <c r="A4247" s="18">
        <v>42464</v>
      </c>
      <c r="B4247" s="17">
        <v>1.1386000000000001</v>
      </c>
      <c r="C4247" s="51">
        <v>1.1386000000000001</v>
      </c>
    </row>
    <row r="4248" spans="1:3" ht="15.75" thickBot="1">
      <c r="A4248" s="18">
        <v>42465</v>
      </c>
      <c r="B4248" s="17">
        <v>1.1374</v>
      </c>
      <c r="C4248" s="51">
        <v>1.1374</v>
      </c>
    </row>
    <row r="4249" spans="1:3" ht="15.75" thickBot="1">
      <c r="A4249" s="18">
        <v>42466</v>
      </c>
      <c r="B4249" s="17">
        <v>1.143</v>
      </c>
      <c r="C4249" s="51">
        <v>1.143</v>
      </c>
    </row>
    <row r="4250" spans="1:3" ht="15.75" thickBot="1">
      <c r="A4250" s="18">
        <v>42467</v>
      </c>
      <c r="B4250" s="17">
        <v>1.1386000000000001</v>
      </c>
      <c r="C4250" s="51">
        <v>1.1386000000000001</v>
      </c>
    </row>
    <row r="4251" spans="1:3" ht="15.75" thickBot="1">
      <c r="A4251" s="18">
        <v>42468</v>
      </c>
      <c r="B4251" s="17">
        <v>1.1406000000000001</v>
      </c>
      <c r="C4251" s="51">
        <v>1.1406000000000001</v>
      </c>
    </row>
    <row r="4252" spans="1:3" ht="15.75" thickBot="1">
      <c r="A4252" s="18">
        <v>42471</v>
      </c>
      <c r="B4252" s="17">
        <v>1.1412</v>
      </c>
      <c r="C4252" s="51">
        <v>1.1412</v>
      </c>
    </row>
    <row r="4253" spans="1:3" ht="15.75" thickBot="1">
      <c r="A4253" s="18">
        <v>42472</v>
      </c>
      <c r="B4253" s="17">
        <v>1.1395</v>
      </c>
      <c r="C4253" s="51">
        <v>1.1395</v>
      </c>
    </row>
    <row r="4254" spans="1:3" ht="15.75" thickBot="1">
      <c r="A4254" s="18">
        <v>42473</v>
      </c>
      <c r="B4254" s="17">
        <v>1.1281000000000001</v>
      </c>
      <c r="C4254" s="51">
        <v>1.1281000000000001</v>
      </c>
    </row>
    <row r="4255" spans="1:3" ht="15.75" thickBot="1">
      <c r="A4255" s="18">
        <v>42474</v>
      </c>
      <c r="B4255" s="17">
        <v>1.1262000000000001</v>
      </c>
      <c r="C4255" s="51">
        <v>1.1262000000000001</v>
      </c>
    </row>
    <row r="4256" spans="1:3" ht="15.75" thickBot="1">
      <c r="A4256" s="18">
        <v>42475</v>
      </c>
      <c r="B4256" s="17">
        <v>1.1294999999999999</v>
      </c>
      <c r="C4256" s="51">
        <v>1.1294999999999999</v>
      </c>
    </row>
    <row r="4257" spans="1:3" ht="15.75" thickBot="1">
      <c r="A4257" s="18">
        <v>42478</v>
      </c>
      <c r="B4257" s="17">
        <v>1.1322000000000001</v>
      </c>
      <c r="C4257" s="51">
        <v>1.1322000000000001</v>
      </c>
    </row>
    <row r="4258" spans="1:3" ht="15.75" thickBot="1">
      <c r="A4258" s="18">
        <v>42479</v>
      </c>
      <c r="B4258" s="17">
        <v>1.1375</v>
      </c>
      <c r="C4258" s="51">
        <v>1.1375</v>
      </c>
    </row>
    <row r="4259" spans="1:3" ht="15.75" thickBot="1">
      <c r="A4259" s="18">
        <v>42480</v>
      </c>
      <c r="B4259" s="17">
        <v>1.133</v>
      </c>
      <c r="C4259" s="51">
        <v>1.133</v>
      </c>
    </row>
    <row r="4260" spans="1:3" ht="15.75" thickBot="1">
      <c r="A4260" s="18">
        <v>42481</v>
      </c>
      <c r="B4260" s="17">
        <v>1.1301000000000001</v>
      </c>
      <c r="C4260" s="51">
        <v>1.1301000000000001</v>
      </c>
    </row>
    <row r="4261" spans="1:3" ht="15.75" thickBot="1">
      <c r="A4261" s="18">
        <v>42482</v>
      </c>
      <c r="B4261" s="17">
        <v>1.1238999999999999</v>
      </c>
      <c r="C4261" s="51">
        <v>1.1238999999999999</v>
      </c>
    </row>
    <row r="4262" spans="1:3" ht="15.75" thickBot="1">
      <c r="A4262" s="18">
        <v>42485</v>
      </c>
      <c r="B4262" s="17">
        <v>1.1274</v>
      </c>
      <c r="C4262" s="51">
        <v>1.1274</v>
      </c>
    </row>
    <row r="4263" spans="1:3" ht="15.75" thickBot="1">
      <c r="A4263" s="18">
        <v>42486</v>
      </c>
      <c r="B4263" s="17">
        <v>1.1317999999999999</v>
      </c>
      <c r="C4263" s="51">
        <v>1.1317999999999999</v>
      </c>
    </row>
    <row r="4264" spans="1:3" ht="15.75" thickBot="1">
      <c r="A4264" s="18">
        <v>42487</v>
      </c>
      <c r="B4264" s="17">
        <v>1.1322000000000001</v>
      </c>
      <c r="C4264" s="51">
        <v>1.1322000000000001</v>
      </c>
    </row>
    <row r="4265" spans="1:3" ht="15.75" thickBot="1">
      <c r="A4265" s="18">
        <v>42488</v>
      </c>
      <c r="B4265" s="17">
        <v>1.1325000000000001</v>
      </c>
      <c r="C4265" s="51">
        <v>1.1325000000000001</v>
      </c>
    </row>
    <row r="4266" spans="1:3" ht="15.75" thickBot="1">
      <c r="A4266" s="18">
        <v>42489</v>
      </c>
      <c r="B4266" s="17">
        <v>1.1440999999999999</v>
      </c>
      <c r="C4266" s="51">
        <v>1.1440999999999999</v>
      </c>
    </row>
    <row r="4267" spans="1:3" ht="15.75" thickBot="1">
      <c r="A4267" s="18">
        <v>42492</v>
      </c>
      <c r="B4267" s="17">
        <v>1.1516</v>
      </c>
      <c r="C4267" s="51">
        <v>1.1516</v>
      </c>
    </row>
    <row r="4268" spans="1:3" ht="15.75" thickBot="1">
      <c r="A4268" s="18">
        <v>42493</v>
      </c>
      <c r="B4268" s="17">
        <v>1.1508</v>
      </c>
      <c r="C4268" s="51">
        <v>1.1508</v>
      </c>
    </row>
    <row r="4269" spans="1:3" ht="15.75" thickBot="1">
      <c r="A4269" s="18">
        <v>42494</v>
      </c>
      <c r="B4269" s="17">
        <v>1.1486000000000001</v>
      </c>
      <c r="C4269" s="51">
        <v>1.1486000000000001</v>
      </c>
    </row>
    <row r="4270" spans="1:3" ht="15.75" thickBot="1">
      <c r="A4270" s="18">
        <v>42495</v>
      </c>
      <c r="B4270" s="17">
        <v>1.1404000000000001</v>
      </c>
      <c r="C4270" s="51">
        <v>1.1404000000000001</v>
      </c>
    </row>
    <row r="4271" spans="1:3" ht="15.75" thickBot="1">
      <c r="A4271" s="18">
        <v>42496</v>
      </c>
      <c r="B4271" s="17">
        <v>1.1420999999999999</v>
      </c>
      <c r="C4271" s="51">
        <v>1.1420999999999999</v>
      </c>
    </row>
    <row r="4272" spans="1:3" ht="15.75" thickBot="1">
      <c r="A4272" s="18">
        <v>42499</v>
      </c>
      <c r="B4272" s="17">
        <v>1.1402000000000001</v>
      </c>
      <c r="C4272" s="51">
        <v>1.1402000000000001</v>
      </c>
    </row>
    <row r="4273" spans="1:3" ht="15.75" thickBot="1">
      <c r="A4273" s="18">
        <v>42500</v>
      </c>
      <c r="B4273" s="17">
        <v>1.1386000000000001</v>
      </c>
      <c r="C4273" s="51">
        <v>1.1386000000000001</v>
      </c>
    </row>
    <row r="4274" spans="1:3" ht="15.75" thickBot="1">
      <c r="A4274" s="18">
        <v>42501</v>
      </c>
      <c r="B4274" s="17">
        <v>1.1444000000000001</v>
      </c>
      <c r="C4274" s="51">
        <v>1.1444000000000001</v>
      </c>
    </row>
    <row r="4275" spans="1:3" ht="15.75" thickBot="1">
      <c r="A4275" s="18">
        <v>42502</v>
      </c>
      <c r="B4275" s="17">
        <v>1.1379999999999999</v>
      </c>
      <c r="C4275" s="51">
        <v>1.1379999999999999</v>
      </c>
    </row>
    <row r="4276" spans="1:3" ht="15.75" thickBot="1">
      <c r="A4276" s="18">
        <v>42503</v>
      </c>
      <c r="B4276" s="17">
        <v>1.1294</v>
      </c>
      <c r="C4276" s="51">
        <v>1.1294</v>
      </c>
    </row>
    <row r="4277" spans="1:3" ht="15.75" thickBot="1">
      <c r="A4277" s="18">
        <v>42506</v>
      </c>
      <c r="B4277" s="17">
        <v>1.1328</v>
      </c>
      <c r="C4277" s="51">
        <v>1.1328</v>
      </c>
    </row>
    <row r="4278" spans="1:3" ht="15.75" thickBot="1">
      <c r="A4278" s="18">
        <v>42507</v>
      </c>
      <c r="B4278" s="17">
        <v>1.1336999999999999</v>
      </c>
      <c r="C4278" s="51">
        <v>1.1336999999999999</v>
      </c>
    </row>
    <row r="4279" spans="1:3" ht="15.75" thickBot="1">
      <c r="A4279" s="18">
        <v>42508</v>
      </c>
      <c r="B4279" s="17">
        <v>1.1275999999999999</v>
      </c>
      <c r="C4279" s="51">
        <v>1.1275999999999999</v>
      </c>
    </row>
    <row r="4280" spans="1:3" ht="15.75" thickBot="1">
      <c r="A4280" s="18">
        <v>42509</v>
      </c>
      <c r="B4280" s="17">
        <v>1.1214</v>
      </c>
      <c r="C4280" s="51">
        <v>1.1214</v>
      </c>
    </row>
    <row r="4281" spans="1:3" ht="15.75" thickBot="1">
      <c r="A4281" s="18">
        <v>42510</v>
      </c>
      <c r="B4281" s="17">
        <v>1.1207</v>
      </c>
      <c r="C4281" s="51">
        <v>1.1207</v>
      </c>
    </row>
    <row r="4282" spans="1:3" ht="15.75" thickBot="1">
      <c r="A4282" s="18">
        <v>42513</v>
      </c>
      <c r="B4282" s="17">
        <v>1.1192</v>
      </c>
      <c r="C4282" s="51">
        <v>1.1192</v>
      </c>
    </row>
    <row r="4283" spans="1:3" ht="15.75" thickBot="1">
      <c r="A4283" s="18">
        <v>42514</v>
      </c>
      <c r="B4283" s="17">
        <v>1.1145</v>
      </c>
      <c r="C4283" s="51">
        <v>1.1145</v>
      </c>
    </row>
    <row r="4284" spans="1:3" ht="15.75" thickBot="1">
      <c r="A4284" s="18">
        <v>42515</v>
      </c>
      <c r="B4284" s="17">
        <v>1.1153999999999999</v>
      </c>
      <c r="C4284" s="51">
        <v>1.1153999999999999</v>
      </c>
    </row>
    <row r="4285" spans="1:3" ht="15.75" thickBot="1">
      <c r="A4285" s="18">
        <v>42516</v>
      </c>
      <c r="B4285" s="17">
        <v>1.1184000000000001</v>
      </c>
      <c r="C4285" s="51">
        <v>1.1184000000000001</v>
      </c>
    </row>
    <row r="4286" spans="1:3" ht="15.75" thickBot="1">
      <c r="A4286" s="18">
        <v>42517</v>
      </c>
      <c r="B4286" s="17">
        <v>1.1140000000000001</v>
      </c>
      <c r="C4286" s="51">
        <v>1.1140000000000001</v>
      </c>
    </row>
    <row r="4287" spans="1:3" ht="15.75" thickBot="1">
      <c r="A4287" s="18">
        <v>42520</v>
      </c>
      <c r="B4287" s="17" t="s">
        <v>53</v>
      </c>
      <c r="C4287" s="51" t="s">
        <v>53</v>
      </c>
    </row>
    <row r="4288" spans="1:3" ht="15.75" thickBot="1">
      <c r="A4288" s="18">
        <v>42521</v>
      </c>
      <c r="B4288" s="17">
        <v>1.1134999999999999</v>
      </c>
      <c r="C4288" s="51">
        <v>1.1134999999999999</v>
      </c>
    </row>
    <row r="4289" spans="1:3" ht="15.75" thickBot="1">
      <c r="A4289" s="18">
        <v>42522</v>
      </c>
      <c r="B4289" s="17">
        <v>1.1165</v>
      </c>
      <c r="C4289" s="51">
        <v>1.1165</v>
      </c>
    </row>
    <row r="4290" spans="1:3" ht="15.75" thickBot="1">
      <c r="A4290" s="18">
        <v>42523</v>
      </c>
      <c r="B4290" s="17">
        <v>1.1156999999999999</v>
      </c>
      <c r="C4290" s="51">
        <v>1.1156999999999999</v>
      </c>
    </row>
    <row r="4291" spans="1:3" ht="15.75" thickBot="1">
      <c r="A4291" s="18">
        <v>42524</v>
      </c>
      <c r="B4291" s="17">
        <v>1.133</v>
      </c>
      <c r="C4291" s="51">
        <v>1.133</v>
      </c>
    </row>
    <row r="4292" spans="1:3" ht="15.75" thickBot="1">
      <c r="A4292" s="18">
        <v>42527</v>
      </c>
      <c r="B4292" s="17">
        <v>1.1354</v>
      </c>
      <c r="C4292" s="51">
        <v>1.1354</v>
      </c>
    </row>
    <row r="4293" spans="1:3" ht="15.75" thickBot="1">
      <c r="A4293" s="18">
        <v>42528</v>
      </c>
      <c r="B4293" s="17">
        <v>1.135</v>
      </c>
      <c r="C4293" s="51">
        <v>1.135</v>
      </c>
    </row>
    <row r="4294" spans="1:3" ht="15.75" thickBot="1">
      <c r="A4294" s="18">
        <v>42529</v>
      </c>
      <c r="B4294" s="17">
        <v>1.1399999999999999</v>
      </c>
      <c r="C4294" s="51">
        <v>1.1399999999999999</v>
      </c>
    </row>
    <row r="4295" spans="1:3" ht="15.75" thickBot="1">
      <c r="A4295" s="18">
        <v>42530</v>
      </c>
      <c r="B4295" s="17">
        <v>1.1329</v>
      </c>
      <c r="C4295" s="51">
        <v>1.1329</v>
      </c>
    </row>
    <row r="4296" spans="1:3" ht="15.75" thickBot="1">
      <c r="A4296" s="18">
        <v>42531</v>
      </c>
      <c r="B4296" s="17">
        <v>1.1281000000000001</v>
      </c>
      <c r="C4296" s="51">
        <v>1.1281000000000001</v>
      </c>
    </row>
    <row r="4297" spans="1:3" ht="15.75" thickBot="1">
      <c r="A4297" s="18">
        <v>42534</v>
      </c>
      <c r="B4297" s="17">
        <v>1.1282000000000001</v>
      </c>
      <c r="C4297" s="51">
        <v>1.1282000000000001</v>
      </c>
    </row>
    <row r="4298" spans="1:3" ht="15.75" thickBot="1">
      <c r="A4298" s="18">
        <v>42535</v>
      </c>
      <c r="B4298" s="17">
        <v>1.1206</v>
      </c>
      <c r="C4298" s="51">
        <v>1.1206</v>
      </c>
    </row>
    <row r="4299" spans="1:3" ht="15.75" thickBot="1">
      <c r="A4299" s="18">
        <v>42536</v>
      </c>
      <c r="B4299" s="17">
        <v>1.1238999999999999</v>
      </c>
      <c r="C4299" s="51">
        <v>1.1238999999999999</v>
      </c>
    </row>
    <row r="4300" spans="1:3" ht="15.75" thickBot="1">
      <c r="A4300" s="18">
        <v>42537</v>
      </c>
      <c r="B4300" s="17">
        <v>1.1157999999999999</v>
      </c>
      <c r="C4300" s="51">
        <v>1.1157999999999999</v>
      </c>
    </row>
    <row r="4301" spans="1:3" ht="15.75" thickBot="1">
      <c r="A4301" s="18">
        <v>42538</v>
      </c>
      <c r="B4301" s="17">
        <v>1.1255999999999999</v>
      </c>
      <c r="C4301" s="51">
        <v>1.1255999999999999</v>
      </c>
    </row>
    <row r="4302" spans="1:3" ht="15.75" thickBot="1">
      <c r="A4302" s="18">
        <v>42541</v>
      </c>
      <c r="B4302" s="17">
        <v>1.1317999999999999</v>
      </c>
      <c r="C4302" s="51">
        <v>1.1317999999999999</v>
      </c>
    </row>
    <row r="4303" spans="1:3" ht="15.75" thickBot="1">
      <c r="A4303" s="18">
        <v>42542</v>
      </c>
      <c r="B4303" s="17">
        <v>1.1262000000000001</v>
      </c>
      <c r="C4303" s="51">
        <v>1.1262000000000001</v>
      </c>
    </row>
    <row r="4304" spans="1:3" ht="15.75" thickBot="1">
      <c r="A4304" s="18">
        <v>42543</v>
      </c>
      <c r="B4304" s="17">
        <v>1.1286</v>
      </c>
      <c r="C4304" s="51">
        <v>1.1286</v>
      </c>
    </row>
    <row r="4305" spans="1:3" ht="15.75" thickBot="1">
      <c r="A4305" s="18">
        <v>42544</v>
      </c>
      <c r="B4305" s="17">
        <v>1.1373</v>
      </c>
      <c r="C4305" s="51">
        <v>1.1373</v>
      </c>
    </row>
    <row r="4306" spans="1:3" ht="15.75" thickBot="1">
      <c r="A4306" s="18">
        <v>42545</v>
      </c>
      <c r="B4306" s="17">
        <v>1.1126</v>
      </c>
      <c r="C4306" s="51">
        <v>1.1126</v>
      </c>
    </row>
    <row r="4307" spans="1:3" ht="15.75" thickBot="1">
      <c r="A4307" s="18">
        <v>42548</v>
      </c>
      <c r="B4307" s="17">
        <v>1.1024</v>
      </c>
      <c r="C4307" s="51">
        <v>1.1024</v>
      </c>
    </row>
    <row r="4308" spans="1:3" ht="15.75" thickBot="1">
      <c r="A4308" s="18">
        <v>42549</v>
      </c>
      <c r="B4308" s="17">
        <v>1.1053999999999999</v>
      </c>
      <c r="C4308" s="51">
        <v>1.1053999999999999</v>
      </c>
    </row>
    <row r="4309" spans="1:3" ht="15.75" thickBot="1">
      <c r="A4309" s="18">
        <v>42550</v>
      </c>
      <c r="B4309" s="17">
        <v>1.1116999999999999</v>
      </c>
      <c r="C4309" s="51">
        <v>1.1116999999999999</v>
      </c>
    </row>
    <row r="4310" spans="1:3" ht="15.75" thickBot="1">
      <c r="A4310" s="18">
        <v>42551</v>
      </c>
      <c r="B4310" s="17">
        <v>1.1032</v>
      </c>
      <c r="C4310" s="51">
        <v>1.1032</v>
      </c>
    </row>
    <row r="4311" spans="1:3" ht="15.75" thickBot="1">
      <c r="A4311" s="18">
        <v>42552</v>
      </c>
      <c r="B4311" s="17">
        <v>1.1145</v>
      </c>
      <c r="C4311" s="51">
        <v>1.1145</v>
      </c>
    </row>
    <row r="4312" spans="1:3" ht="15.75" thickBot="1">
      <c r="A4312" s="18">
        <v>42555</v>
      </c>
      <c r="B4312" s="17" t="s">
        <v>53</v>
      </c>
      <c r="C4312" s="51" t="s">
        <v>53</v>
      </c>
    </row>
    <row r="4313" spans="1:3" ht="15.75" thickBot="1">
      <c r="A4313" s="18">
        <v>42556</v>
      </c>
      <c r="B4313" s="17">
        <v>1.1080000000000001</v>
      </c>
      <c r="C4313" s="51">
        <v>1.1080000000000001</v>
      </c>
    </row>
    <row r="4314" spans="1:3" ht="15.75" thickBot="1">
      <c r="A4314" s="18">
        <v>42557</v>
      </c>
      <c r="B4314" s="17">
        <v>1.1076999999999999</v>
      </c>
      <c r="C4314" s="51">
        <v>1.1076999999999999</v>
      </c>
    </row>
    <row r="4315" spans="1:3" ht="15.75" thickBot="1">
      <c r="A4315" s="18">
        <v>42558</v>
      </c>
      <c r="B4315" s="17">
        <v>1.1065</v>
      </c>
      <c r="C4315" s="51">
        <v>1.1065</v>
      </c>
    </row>
    <row r="4316" spans="1:3" ht="15.75" thickBot="1">
      <c r="A4316" s="18">
        <v>42559</v>
      </c>
      <c r="B4316" s="17">
        <v>1.1037999999999999</v>
      </c>
      <c r="C4316" s="51">
        <v>1.1037999999999999</v>
      </c>
    </row>
    <row r="4317" spans="1:3" ht="15.75" thickBot="1">
      <c r="A4317" s="18">
        <v>42562</v>
      </c>
      <c r="B4317" s="17">
        <v>1.1045</v>
      </c>
      <c r="C4317" s="51">
        <v>1.1045</v>
      </c>
    </row>
    <row r="4318" spans="1:3" ht="15.75" thickBot="1">
      <c r="A4318" s="18">
        <v>42563</v>
      </c>
      <c r="B4318" s="17">
        <v>1.1073999999999999</v>
      </c>
      <c r="C4318" s="51">
        <v>1.1073999999999999</v>
      </c>
    </row>
    <row r="4319" spans="1:3" ht="15.75" thickBot="1">
      <c r="A4319" s="18">
        <v>42564</v>
      </c>
      <c r="B4319" s="17">
        <v>1.1112</v>
      </c>
      <c r="C4319" s="51">
        <v>1.1112</v>
      </c>
    </row>
    <row r="4320" spans="1:3" ht="15.75" thickBot="1">
      <c r="A4320" s="18">
        <v>42565</v>
      </c>
      <c r="B4320" s="17">
        <v>1.1109</v>
      </c>
      <c r="C4320" s="51">
        <v>1.1109</v>
      </c>
    </row>
    <row r="4321" spans="1:3" ht="15.75" thickBot="1">
      <c r="A4321" s="18">
        <v>42566</v>
      </c>
      <c r="B4321" s="17">
        <v>1.1059000000000001</v>
      </c>
      <c r="C4321" s="51">
        <v>1.1059000000000001</v>
      </c>
    </row>
    <row r="4322" spans="1:3" ht="15.75" thickBot="1">
      <c r="A4322" s="18">
        <v>42569</v>
      </c>
      <c r="B4322" s="17">
        <v>1.1075999999999999</v>
      </c>
      <c r="C4322" s="51">
        <v>1.1075999999999999</v>
      </c>
    </row>
    <row r="4323" spans="1:3" ht="15.75" thickBot="1">
      <c r="A4323" s="18">
        <v>42570</v>
      </c>
      <c r="B4323" s="17">
        <v>1.1013999999999999</v>
      </c>
      <c r="C4323" s="51">
        <v>1.1013999999999999</v>
      </c>
    </row>
    <row r="4324" spans="1:3" ht="15.75" thickBot="1">
      <c r="A4324" s="18">
        <v>42571</v>
      </c>
      <c r="B4324" s="17">
        <v>1.1007</v>
      </c>
      <c r="C4324" s="51">
        <v>1.1007</v>
      </c>
    </row>
    <row r="4325" spans="1:3" ht="15.75" thickBot="1">
      <c r="A4325" s="18">
        <v>42572</v>
      </c>
      <c r="B4325" s="17">
        <v>1.1015999999999999</v>
      </c>
      <c r="C4325" s="51">
        <v>1.1015999999999999</v>
      </c>
    </row>
    <row r="4326" spans="1:3" ht="15.75" thickBot="1">
      <c r="A4326" s="18">
        <v>42573</v>
      </c>
      <c r="B4326" s="17">
        <v>1.0968</v>
      </c>
      <c r="C4326" s="51">
        <v>1.0968</v>
      </c>
    </row>
    <row r="4327" spans="1:3" ht="15.75" thickBot="1">
      <c r="A4327" s="18">
        <v>42576</v>
      </c>
      <c r="B4327" s="17">
        <v>1.0980000000000001</v>
      </c>
      <c r="C4327" s="51">
        <v>1.0980000000000001</v>
      </c>
    </row>
    <row r="4328" spans="1:3" ht="15.75" thickBot="1">
      <c r="A4328" s="18">
        <v>42577</v>
      </c>
      <c r="B4328" s="17">
        <v>1.0984</v>
      </c>
      <c r="C4328" s="51">
        <v>1.0984</v>
      </c>
    </row>
    <row r="4329" spans="1:3" ht="15.75" thickBot="1">
      <c r="A4329" s="18">
        <v>42578</v>
      </c>
      <c r="B4329" s="17">
        <v>1.0988</v>
      </c>
      <c r="C4329" s="51">
        <v>1.0988</v>
      </c>
    </row>
    <row r="4330" spans="1:3" ht="15.75" thickBot="1">
      <c r="A4330" s="18">
        <v>42579</v>
      </c>
      <c r="B4330" s="17">
        <v>1.1093999999999999</v>
      </c>
      <c r="C4330" s="51">
        <v>1.1093999999999999</v>
      </c>
    </row>
    <row r="4331" spans="1:3" ht="15.75" thickBot="1">
      <c r="A4331" s="18">
        <v>42580</v>
      </c>
      <c r="B4331" s="17">
        <v>1.1168</v>
      </c>
      <c r="C4331" s="51">
        <v>1.1168</v>
      </c>
    </row>
    <row r="4332" spans="1:3" ht="15.75" thickBot="1">
      <c r="A4332" s="18">
        <v>42583</v>
      </c>
      <c r="B4332" s="17">
        <v>1.1175999999999999</v>
      </c>
      <c r="C4332" s="51">
        <v>1.1175999999999999</v>
      </c>
    </row>
    <row r="4333" spans="1:3" ht="15.75" thickBot="1">
      <c r="A4333" s="18">
        <v>42584</v>
      </c>
      <c r="B4333" s="17">
        <v>1.1225000000000001</v>
      </c>
      <c r="C4333" s="51">
        <v>1.1225000000000001</v>
      </c>
    </row>
    <row r="4334" spans="1:3" ht="15.75" thickBot="1">
      <c r="A4334" s="18">
        <v>42585</v>
      </c>
      <c r="B4334" s="17">
        <v>1.117</v>
      </c>
      <c r="C4334" s="51">
        <v>1.117</v>
      </c>
    </row>
    <row r="4335" spans="1:3" ht="15.75" thickBot="1">
      <c r="A4335" s="18">
        <v>42586</v>
      </c>
      <c r="B4335" s="17">
        <v>1.1133999999999999</v>
      </c>
      <c r="C4335" s="51">
        <v>1.1133999999999999</v>
      </c>
    </row>
    <row r="4336" spans="1:3" ht="15.75" thickBot="1">
      <c r="A4336" s="18">
        <v>42587</v>
      </c>
      <c r="B4336" s="17">
        <v>1.1080000000000001</v>
      </c>
      <c r="C4336" s="51">
        <v>1.1080000000000001</v>
      </c>
    </row>
    <row r="4337" spans="1:3" ht="15.75" thickBot="1">
      <c r="A4337" s="18">
        <v>42590</v>
      </c>
      <c r="B4337" s="17">
        <v>1.1077999999999999</v>
      </c>
      <c r="C4337" s="51">
        <v>1.1077999999999999</v>
      </c>
    </row>
    <row r="4338" spans="1:3" ht="15.75" thickBot="1">
      <c r="A4338" s="18">
        <v>42591</v>
      </c>
      <c r="B4338" s="17">
        <v>1.111</v>
      </c>
      <c r="C4338" s="51">
        <v>1.111</v>
      </c>
    </row>
    <row r="4339" spans="1:3" ht="15.75" thickBot="1">
      <c r="A4339" s="18">
        <v>42592</v>
      </c>
      <c r="B4339" s="17">
        <v>1.1171</v>
      </c>
      <c r="C4339" s="51">
        <v>1.1171</v>
      </c>
    </row>
    <row r="4340" spans="1:3" ht="15.75" thickBot="1">
      <c r="A4340" s="18">
        <v>42593</v>
      </c>
      <c r="B4340" s="17">
        <v>1.1168</v>
      </c>
      <c r="C4340" s="51">
        <v>1.1168</v>
      </c>
    </row>
    <row r="4341" spans="1:3" ht="15.75" thickBot="1">
      <c r="A4341" s="18">
        <v>42594</v>
      </c>
      <c r="B4341" s="17">
        <v>1.1172</v>
      </c>
      <c r="C4341" s="51">
        <v>1.1172</v>
      </c>
    </row>
    <row r="4342" spans="1:3" ht="15.75" thickBot="1">
      <c r="A4342" s="18">
        <v>42597</v>
      </c>
      <c r="B4342" s="17">
        <v>1.1198999999999999</v>
      </c>
      <c r="C4342" s="51">
        <v>1.1198999999999999</v>
      </c>
    </row>
    <row r="4343" spans="1:3" ht="15.75" thickBot="1">
      <c r="A4343" s="18">
        <v>42598</v>
      </c>
      <c r="B4343" s="17">
        <v>1.1276999999999999</v>
      </c>
      <c r="C4343" s="51">
        <v>1.1276999999999999</v>
      </c>
    </row>
    <row r="4344" spans="1:3" ht="15.75" thickBot="1">
      <c r="A4344" s="18">
        <v>42599</v>
      </c>
      <c r="B4344" s="17">
        <v>1.1263000000000001</v>
      </c>
      <c r="C4344" s="51">
        <v>1.1263000000000001</v>
      </c>
    </row>
    <row r="4345" spans="1:3" ht="15.75" thickBot="1">
      <c r="A4345" s="18">
        <v>42600</v>
      </c>
      <c r="B4345" s="17">
        <v>1.1334</v>
      </c>
      <c r="C4345" s="51">
        <v>1.1334</v>
      </c>
    </row>
    <row r="4346" spans="1:3" ht="15.75" thickBot="1">
      <c r="A4346" s="18">
        <v>42601</v>
      </c>
      <c r="B4346" s="17">
        <v>1.1326000000000001</v>
      </c>
      <c r="C4346" s="51">
        <v>1.1326000000000001</v>
      </c>
    </row>
    <row r="4347" spans="1:3" ht="15.75" thickBot="1">
      <c r="A4347" s="18">
        <v>42604</v>
      </c>
      <c r="B4347" s="17">
        <v>1.1314</v>
      </c>
      <c r="C4347" s="51">
        <v>1.1314</v>
      </c>
    </row>
    <row r="4348" spans="1:3" ht="15.75" thickBot="1">
      <c r="A4348" s="18">
        <v>42605</v>
      </c>
      <c r="B4348" s="17">
        <v>1.1308</v>
      </c>
      <c r="C4348" s="51">
        <v>1.1308</v>
      </c>
    </row>
    <row r="4349" spans="1:3" ht="15.75" thickBot="1">
      <c r="A4349" s="18">
        <v>42606</v>
      </c>
      <c r="B4349" s="17">
        <v>1.1255999999999999</v>
      </c>
      <c r="C4349" s="51">
        <v>1.1255999999999999</v>
      </c>
    </row>
    <row r="4350" spans="1:3" ht="15.75" thickBot="1">
      <c r="A4350" s="18">
        <v>42607</v>
      </c>
      <c r="B4350" s="17">
        <v>1.1274</v>
      </c>
      <c r="C4350" s="51">
        <v>1.1274</v>
      </c>
    </row>
    <row r="4351" spans="1:3" ht="15.75" thickBot="1">
      <c r="A4351" s="18">
        <v>42608</v>
      </c>
      <c r="B4351" s="17">
        <v>1.1236999999999999</v>
      </c>
      <c r="C4351" s="51">
        <v>1.1236999999999999</v>
      </c>
    </row>
    <row r="4352" spans="1:3" ht="15.75" thickBot="1">
      <c r="A4352" s="18">
        <v>42611</v>
      </c>
      <c r="B4352" s="17">
        <v>1.1182000000000001</v>
      </c>
      <c r="C4352" s="51">
        <v>1.1182000000000001</v>
      </c>
    </row>
    <row r="4353" spans="1:3" ht="15.75" thickBot="1">
      <c r="A4353" s="18">
        <v>42612</v>
      </c>
      <c r="B4353" s="17">
        <v>1.115</v>
      </c>
      <c r="C4353" s="51">
        <v>1.115</v>
      </c>
    </row>
    <row r="4354" spans="1:3" ht="15.75" thickBot="1">
      <c r="A4354" s="18">
        <v>42613</v>
      </c>
      <c r="B4354" s="17">
        <v>1.1146</v>
      </c>
      <c r="C4354" s="51">
        <v>1.1146</v>
      </c>
    </row>
    <row r="4355" spans="1:3" ht="15.75" thickBot="1">
      <c r="A4355" s="18">
        <v>42614</v>
      </c>
      <c r="B4355" s="17">
        <v>1.1194</v>
      </c>
      <c r="C4355" s="51">
        <v>1.1194</v>
      </c>
    </row>
    <row r="4356" spans="1:3" ht="15.75" thickBot="1">
      <c r="A4356" s="18">
        <v>42615</v>
      </c>
      <c r="B4356" s="17">
        <v>1.1157999999999999</v>
      </c>
      <c r="C4356" s="51">
        <v>1.1157999999999999</v>
      </c>
    </row>
    <row r="4357" spans="1:3" ht="15.75" thickBot="1">
      <c r="A4357" s="18">
        <v>42618</v>
      </c>
      <c r="B4357" s="17" t="s">
        <v>53</v>
      </c>
      <c r="C4357" s="51" t="s">
        <v>53</v>
      </c>
    </row>
    <row r="4358" spans="1:3" ht="15.75" thickBot="1">
      <c r="A4358" s="18">
        <v>42619</v>
      </c>
      <c r="B4358" s="17">
        <v>1.1236999999999999</v>
      </c>
      <c r="C4358" s="51">
        <v>1.1236999999999999</v>
      </c>
    </row>
    <row r="4359" spans="1:3" ht="15.75" thickBot="1">
      <c r="A4359" s="18">
        <v>42620</v>
      </c>
      <c r="B4359" s="17">
        <v>1.1237999999999999</v>
      </c>
      <c r="C4359" s="51">
        <v>1.1237999999999999</v>
      </c>
    </row>
    <row r="4360" spans="1:3" ht="15.75" thickBot="1">
      <c r="A4360" s="18">
        <v>42621</v>
      </c>
      <c r="B4360" s="17">
        <v>1.1255999999999999</v>
      </c>
      <c r="C4360" s="51">
        <v>1.1255999999999999</v>
      </c>
    </row>
    <row r="4361" spans="1:3" ht="15.75" thickBot="1">
      <c r="A4361" s="18">
        <v>42622</v>
      </c>
      <c r="B4361" s="17">
        <v>1.1214</v>
      </c>
      <c r="C4361" s="51">
        <v>1.1214</v>
      </c>
    </row>
    <row r="4362" spans="1:3" ht="15.75" thickBot="1">
      <c r="A4362" s="18">
        <v>42625</v>
      </c>
      <c r="B4362" s="17">
        <v>1.123</v>
      </c>
      <c r="C4362" s="51">
        <v>1.123</v>
      </c>
    </row>
    <row r="4363" spans="1:3" ht="15.75" thickBot="1">
      <c r="A4363" s="18">
        <v>42626</v>
      </c>
      <c r="B4363" s="17">
        <v>1.1242000000000001</v>
      </c>
      <c r="C4363" s="51">
        <v>1.1242000000000001</v>
      </c>
    </row>
    <row r="4364" spans="1:3" ht="15.75" thickBot="1">
      <c r="A4364" s="18">
        <v>42627</v>
      </c>
      <c r="B4364" s="17">
        <v>1.1271</v>
      </c>
      <c r="C4364" s="51">
        <v>1.1271</v>
      </c>
    </row>
    <row r="4365" spans="1:3" ht="15.75" thickBot="1">
      <c r="A4365" s="18">
        <v>42628</v>
      </c>
      <c r="B4365" s="17">
        <v>1.1246</v>
      </c>
      <c r="C4365" s="51">
        <v>1.1246</v>
      </c>
    </row>
    <row r="4366" spans="1:3" ht="15.75" thickBot="1">
      <c r="A4366" s="18">
        <v>42629</v>
      </c>
      <c r="B4366" s="17">
        <v>1.1160000000000001</v>
      </c>
      <c r="C4366" s="51">
        <v>1.1160000000000001</v>
      </c>
    </row>
    <row r="4367" spans="1:3" ht="15.75" thickBot="1">
      <c r="A4367" s="18">
        <v>42632</v>
      </c>
      <c r="B4367" s="17">
        <v>1.1178999999999999</v>
      </c>
      <c r="C4367" s="51">
        <v>1.1178999999999999</v>
      </c>
    </row>
    <row r="4368" spans="1:3" ht="15.75" thickBot="1">
      <c r="A4368" s="18">
        <v>42633</v>
      </c>
      <c r="B4368" s="17">
        <v>1.1172</v>
      </c>
      <c r="C4368" s="51">
        <v>1.1172</v>
      </c>
    </row>
    <row r="4369" spans="1:3" ht="15.75" thickBot="1">
      <c r="A4369" s="18">
        <v>42634</v>
      </c>
      <c r="B4369" s="17">
        <v>1.1165</v>
      </c>
      <c r="C4369" s="51">
        <v>1.1165</v>
      </c>
    </row>
    <row r="4370" spans="1:3" ht="15.75" thickBot="1">
      <c r="A4370" s="18">
        <v>42635</v>
      </c>
      <c r="B4370" s="17">
        <v>1.1229</v>
      </c>
      <c r="C4370" s="51">
        <v>1.1229</v>
      </c>
    </row>
    <row r="4371" spans="1:3" ht="15.75" thickBot="1">
      <c r="A4371" s="18">
        <v>42636</v>
      </c>
      <c r="B4371" s="17">
        <v>1.1223000000000001</v>
      </c>
      <c r="C4371" s="51">
        <v>1.1223000000000001</v>
      </c>
    </row>
    <row r="4372" spans="1:3" ht="15.75" thickBot="1">
      <c r="A4372" s="18">
        <v>42639</v>
      </c>
      <c r="B4372" s="17">
        <v>1.127</v>
      </c>
      <c r="C4372" s="51">
        <v>1.127</v>
      </c>
    </row>
    <row r="4373" spans="1:3" ht="15.75" thickBot="1">
      <c r="A4373" s="18">
        <v>42640</v>
      </c>
      <c r="B4373" s="17">
        <v>1.1208</v>
      </c>
      <c r="C4373" s="51">
        <v>1.1208</v>
      </c>
    </row>
    <row r="4374" spans="1:3" ht="15.75" thickBot="1">
      <c r="A4374" s="18">
        <v>42641</v>
      </c>
      <c r="B4374" s="17">
        <v>1.1200000000000001</v>
      </c>
      <c r="C4374" s="51">
        <v>1.1200000000000001</v>
      </c>
    </row>
    <row r="4375" spans="1:3" ht="15.75" thickBot="1">
      <c r="A4375" s="18">
        <v>42642</v>
      </c>
      <c r="B4375" s="17">
        <v>1.1244000000000001</v>
      </c>
      <c r="C4375" s="51">
        <v>1.1244000000000001</v>
      </c>
    </row>
    <row r="4376" spans="1:3" ht="15.75" thickBot="1">
      <c r="A4376" s="18">
        <v>42643</v>
      </c>
      <c r="B4376" s="17">
        <v>1.1237999999999999</v>
      </c>
      <c r="C4376" s="51">
        <v>1.1237999999999999</v>
      </c>
    </row>
    <row r="4377" spans="1:3" ht="15.75" thickBot="1">
      <c r="A4377" s="18">
        <v>42646</v>
      </c>
      <c r="B4377" s="17">
        <v>1.121</v>
      </c>
      <c r="C4377" s="51">
        <v>1.121</v>
      </c>
    </row>
    <row r="4378" spans="1:3" ht="15.75" thickBot="1">
      <c r="A4378" s="18">
        <v>42647</v>
      </c>
      <c r="B4378" s="17">
        <v>1.1212</v>
      </c>
      <c r="C4378" s="51">
        <v>1.1212</v>
      </c>
    </row>
    <row r="4379" spans="1:3" ht="15.75" thickBot="1">
      <c r="A4379" s="18">
        <v>42648</v>
      </c>
      <c r="B4379" s="17">
        <v>1.1195999999999999</v>
      </c>
      <c r="C4379" s="51">
        <v>1.1195999999999999</v>
      </c>
    </row>
    <row r="4380" spans="1:3" ht="15.75" thickBot="1">
      <c r="A4380" s="18">
        <v>42649</v>
      </c>
      <c r="B4380" s="17">
        <v>1.1157999999999999</v>
      </c>
      <c r="C4380" s="51">
        <v>1.1157999999999999</v>
      </c>
    </row>
    <row r="4381" spans="1:3" ht="15.75" thickBot="1">
      <c r="A4381" s="18">
        <v>42650</v>
      </c>
      <c r="B4381" s="17">
        <v>1.1155999999999999</v>
      </c>
      <c r="C4381" s="51">
        <v>1.1155999999999999</v>
      </c>
    </row>
    <row r="4382" spans="1:3" ht="15.75" thickBot="1">
      <c r="A4382" s="18">
        <v>42653</v>
      </c>
      <c r="B4382" s="17" t="s">
        <v>53</v>
      </c>
      <c r="C4382" s="51" t="s">
        <v>53</v>
      </c>
    </row>
    <row r="4383" spans="1:3" ht="15.75" thickBot="1">
      <c r="A4383" s="18">
        <v>42654</v>
      </c>
      <c r="B4383" s="17">
        <v>1.1062000000000001</v>
      </c>
      <c r="C4383" s="51">
        <v>1.1062000000000001</v>
      </c>
    </row>
    <row r="4384" spans="1:3" ht="15.75" thickBot="1">
      <c r="A4384" s="18">
        <v>42655</v>
      </c>
      <c r="B4384" s="17">
        <v>1.1013999999999999</v>
      </c>
      <c r="C4384" s="51">
        <v>1.1013999999999999</v>
      </c>
    </row>
    <row r="4385" spans="1:3" ht="15.75" thickBot="1">
      <c r="A4385" s="18">
        <v>42656</v>
      </c>
      <c r="B4385" s="17">
        <v>1.1037999999999999</v>
      </c>
      <c r="C4385" s="51">
        <v>1.1037999999999999</v>
      </c>
    </row>
    <row r="4386" spans="1:3" ht="15.75" thickBot="1">
      <c r="A4386" s="18">
        <v>42657</v>
      </c>
      <c r="B4386" s="17">
        <v>1.0985</v>
      </c>
      <c r="C4386" s="51">
        <v>1.0985</v>
      </c>
    </row>
    <row r="4387" spans="1:3" ht="15.75" thickBot="1">
      <c r="A4387" s="18">
        <v>42660</v>
      </c>
      <c r="B4387" s="17">
        <v>1.1000000000000001</v>
      </c>
      <c r="C4387" s="51">
        <v>1.1000000000000001</v>
      </c>
    </row>
    <row r="4388" spans="1:3" ht="15.75" thickBot="1">
      <c r="A4388" s="18">
        <v>42661</v>
      </c>
      <c r="B4388" s="17">
        <v>1.0996999999999999</v>
      </c>
      <c r="C4388" s="51">
        <v>1.0996999999999999</v>
      </c>
    </row>
    <row r="4389" spans="1:3" ht="15.75" thickBot="1">
      <c r="A4389" s="18">
        <v>42662</v>
      </c>
      <c r="B4389" s="17">
        <v>1.0966</v>
      </c>
      <c r="C4389" s="51">
        <v>1.0966</v>
      </c>
    </row>
    <row r="4390" spans="1:3" ht="15.75" thickBot="1">
      <c r="A4390" s="18">
        <v>42663</v>
      </c>
      <c r="B4390" s="17">
        <v>1.0933999999999999</v>
      </c>
      <c r="C4390" s="51">
        <v>1.0933999999999999</v>
      </c>
    </row>
    <row r="4391" spans="1:3" ht="15.75" thickBot="1">
      <c r="A4391" s="18">
        <v>42664</v>
      </c>
      <c r="B4391" s="17">
        <v>1.0866</v>
      </c>
      <c r="C4391" s="51">
        <v>1.0866</v>
      </c>
    </row>
    <row r="4392" spans="1:3" ht="15.75" thickBot="1">
      <c r="A4392" s="18">
        <v>42667</v>
      </c>
      <c r="B4392" s="17">
        <v>1.0888</v>
      </c>
      <c r="C4392" s="51">
        <v>1.0888</v>
      </c>
    </row>
    <row r="4393" spans="1:3" ht="15.75" thickBot="1">
      <c r="A4393" s="18">
        <v>42668</v>
      </c>
      <c r="B4393" s="17">
        <v>1.089</v>
      </c>
      <c r="C4393" s="51">
        <v>1.089</v>
      </c>
    </row>
    <row r="4394" spans="1:3" ht="15.75" thickBot="1">
      <c r="A4394" s="18">
        <v>42669</v>
      </c>
      <c r="B4394" s="17">
        <v>1.0915999999999999</v>
      </c>
      <c r="C4394" s="51">
        <v>1.0915999999999999</v>
      </c>
    </row>
    <row r="4395" spans="1:3" ht="15.75" thickBot="1">
      <c r="A4395" s="18">
        <v>42670</v>
      </c>
      <c r="B4395" s="17">
        <v>1.0904</v>
      </c>
      <c r="C4395" s="51">
        <v>1.0904</v>
      </c>
    </row>
    <row r="4396" spans="1:3" ht="15.75" thickBot="1">
      <c r="A4396" s="18">
        <v>42671</v>
      </c>
      <c r="B4396" s="17">
        <v>1.0933999999999999</v>
      </c>
      <c r="C4396" s="51">
        <v>1.0933999999999999</v>
      </c>
    </row>
    <row r="4397" spans="1:3" ht="15.75" thickBot="1">
      <c r="A4397" s="18">
        <v>42674</v>
      </c>
      <c r="B4397" s="17">
        <v>1.0962000000000001</v>
      </c>
      <c r="C4397" s="51">
        <v>1.0962000000000001</v>
      </c>
    </row>
    <row r="4398" spans="1:3" ht="15.75" thickBot="1">
      <c r="A4398" s="18">
        <v>42675</v>
      </c>
      <c r="B4398" s="17">
        <v>1.1042000000000001</v>
      </c>
      <c r="C4398" s="51">
        <v>1.1042000000000001</v>
      </c>
    </row>
    <row r="4399" spans="1:3" ht="15.75" thickBot="1">
      <c r="A4399" s="18">
        <v>42676</v>
      </c>
      <c r="B4399" s="17">
        <v>1.1119000000000001</v>
      </c>
      <c r="C4399" s="51">
        <v>1.1119000000000001</v>
      </c>
    </row>
    <row r="4400" spans="1:3" ht="15.75" thickBot="1">
      <c r="A4400" s="18">
        <v>42677</v>
      </c>
      <c r="B4400" s="17">
        <v>1.1093999999999999</v>
      </c>
      <c r="C4400" s="51">
        <v>1.1093999999999999</v>
      </c>
    </row>
    <row r="4401" spans="1:3" ht="15.75" thickBot="1">
      <c r="A4401" s="18">
        <v>42678</v>
      </c>
      <c r="B4401" s="17">
        <v>1.1121000000000001</v>
      </c>
      <c r="C4401" s="51">
        <v>1.1121000000000001</v>
      </c>
    </row>
    <row r="4402" spans="1:3" ht="15.75" thickBot="1">
      <c r="A4402" s="18">
        <v>42681</v>
      </c>
      <c r="B4402" s="17">
        <v>1.1037999999999999</v>
      </c>
      <c r="C4402" s="51">
        <v>1.1037999999999999</v>
      </c>
    </row>
    <row r="4403" spans="1:3" ht="15.75" thickBot="1">
      <c r="A4403" s="18">
        <v>42682</v>
      </c>
      <c r="B4403" s="17">
        <v>1.1033999999999999</v>
      </c>
      <c r="C4403" s="51">
        <v>1.1033999999999999</v>
      </c>
    </row>
    <row r="4404" spans="1:3" ht="15.75" thickBot="1">
      <c r="A4404" s="18">
        <v>42683</v>
      </c>
      <c r="B4404" s="17">
        <v>1.0952</v>
      </c>
      <c r="C4404" s="51">
        <v>1.0952</v>
      </c>
    </row>
    <row r="4405" spans="1:3" ht="15.75" thickBot="1">
      <c r="A4405" s="18">
        <v>42684</v>
      </c>
      <c r="B4405" s="17">
        <v>1.0882000000000001</v>
      </c>
      <c r="C4405" s="51">
        <v>1.0882000000000001</v>
      </c>
    </row>
    <row r="4406" spans="1:3" ht="15.75" thickBot="1">
      <c r="A4406" s="18">
        <v>42685</v>
      </c>
      <c r="B4406" s="17" t="s">
        <v>53</v>
      </c>
      <c r="C4406" s="51" t="s">
        <v>53</v>
      </c>
    </row>
    <row r="4407" spans="1:3" ht="15.75" thickBot="1">
      <c r="A4407" s="18">
        <v>42688</v>
      </c>
      <c r="B4407" s="17">
        <v>1.0723</v>
      </c>
      <c r="C4407" s="51">
        <v>1.0723</v>
      </c>
    </row>
    <row r="4408" spans="1:3" ht="15.75" thickBot="1">
      <c r="A4408" s="18">
        <v>42689</v>
      </c>
      <c r="B4408" s="17">
        <v>1.0726</v>
      </c>
      <c r="C4408" s="51">
        <v>1.0726</v>
      </c>
    </row>
    <row r="4409" spans="1:3" ht="15.75" thickBot="1">
      <c r="A4409" s="18">
        <v>42690</v>
      </c>
      <c r="B4409" s="17">
        <v>1.0699000000000001</v>
      </c>
      <c r="C4409" s="51">
        <v>1.0699000000000001</v>
      </c>
    </row>
    <row r="4410" spans="1:3" ht="15.75" thickBot="1">
      <c r="A4410" s="18">
        <v>42691</v>
      </c>
      <c r="B4410" s="17">
        <v>1.0656000000000001</v>
      </c>
      <c r="C4410" s="51">
        <v>1.0656000000000001</v>
      </c>
    </row>
    <row r="4411" spans="1:3" ht="15.75" thickBot="1">
      <c r="A4411" s="18">
        <v>42692</v>
      </c>
      <c r="B4411" s="17">
        <v>1.06</v>
      </c>
      <c r="C4411" s="51">
        <v>1.06</v>
      </c>
    </row>
    <row r="4412" spans="1:3" ht="15.75" thickBot="1">
      <c r="A4412" s="18">
        <v>42695</v>
      </c>
      <c r="B4412" s="17">
        <v>1.0597000000000001</v>
      </c>
      <c r="C4412" s="51">
        <v>1.0597000000000001</v>
      </c>
    </row>
    <row r="4413" spans="1:3" ht="15.75" thickBot="1">
      <c r="A4413" s="18">
        <v>42696</v>
      </c>
      <c r="B4413" s="17">
        <v>1.0618000000000001</v>
      </c>
      <c r="C4413" s="51">
        <v>1.0618000000000001</v>
      </c>
    </row>
    <row r="4414" spans="1:3" ht="15.75" thickBot="1">
      <c r="A4414" s="18">
        <v>42697</v>
      </c>
      <c r="B4414" s="17">
        <v>1.056</v>
      </c>
      <c r="C4414" s="51">
        <v>1.056</v>
      </c>
    </row>
    <row r="4415" spans="1:3" ht="15.75" thickBot="1">
      <c r="A4415" s="18">
        <v>42698</v>
      </c>
      <c r="B4415" s="17" t="s">
        <v>53</v>
      </c>
      <c r="C4415" s="51" t="s">
        <v>53</v>
      </c>
    </row>
    <row r="4416" spans="1:3" ht="15.75" thickBot="1">
      <c r="A4416" s="18">
        <v>42699</v>
      </c>
      <c r="B4416" s="17">
        <v>1.0595000000000001</v>
      </c>
      <c r="C4416" s="51">
        <v>1.0595000000000001</v>
      </c>
    </row>
    <row r="4417" spans="1:3" ht="15.75" thickBot="1">
      <c r="A4417" s="18">
        <v>42702</v>
      </c>
      <c r="B4417" s="17">
        <v>1.0576000000000001</v>
      </c>
      <c r="C4417" s="51">
        <v>1.0576000000000001</v>
      </c>
    </row>
    <row r="4418" spans="1:3" ht="15.75" thickBot="1">
      <c r="A4418" s="18">
        <v>42703</v>
      </c>
      <c r="B4418" s="17">
        <v>1.0626</v>
      </c>
      <c r="C4418" s="51">
        <v>1.0626</v>
      </c>
    </row>
    <row r="4419" spans="1:3" ht="15.75" thickBot="1">
      <c r="A4419" s="18">
        <v>42704</v>
      </c>
      <c r="B4419" s="17">
        <v>1.0578000000000001</v>
      </c>
      <c r="C4419" s="51">
        <v>1.0578000000000001</v>
      </c>
    </row>
    <row r="4420" spans="1:3" ht="15.75" thickBot="1">
      <c r="A4420" s="18">
        <v>42705</v>
      </c>
      <c r="B4420" s="17">
        <v>1.0633999999999999</v>
      </c>
      <c r="C4420" s="51">
        <v>1.0633999999999999</v>
      </c>
    </row>
    <row r="4421" spans="1:3" ht="15.75" thickBot="1">
      <c r="A4421" s="18">
        <v>42706</v>
      </c>
      <c r="B4421" s="17">
        <v>1.0666</v>
      </c>
      <c r="C4421" s="51">
        <v>1.0666</v>
      </c>
    </row>
    <row r="4422" spans="1:3" ht="15.75" thickBot="1">
      <c r="A4422" s="18">
        <v>42709</v>
      </c>
      <c r="B4422" s="17">
        <v>1.0723</v>
      </c>
      <c r="C4422" s="51">
        <v>1.0723</v>
      </c>
    </row>
    <row r="4423" spans="1:3" ht="15.75" thickBot="1">
      <c r="A4423" s="18">
        <v>42710</v>
      </c>
      <c r="B4423" s="17">
        <v>1.0717000000000001</v>
      </c>
      <c r="C4423" s="51">
        <v>1.0717000000000001</v>
      </c>
    </row>
    <row r="4424" spans="1:3" ht="15.75" thickBot="1">
      <c r="A4424" s="18">
        <v>42711</v>
      </c>
      <c r="B4424" s="17">
        <v>1.0758000000000001</v>
      </c>
      <c r="C4424" s="51">
        <v>1.0758000000000001</v>
      </c>
    </row>
    <row r="4425" spans="1:3" ht="15.75" thickBot="1">
      <c r="A4425" s="18">
        <v>42712</v>
      </c>
      <c r="B4425" s="17">
        <v>1.0625</v>
      </c>
      <c r="C4425" s="51">
        <v>1.0625</v>
      </c>
    </row>
    <row r="4426" spans="1:3" ht="15.75" thickBot="1">
      <c r="A4426" s="18">
        <v>42713</v>
      </c>
      <c r="B4426" s="17">
        <v>1.0541</v>
      </c>
      <c r="C4426" s="51">
        <v>1.0541</v>
      </c>
    </row>
    <row r="4427" spans="1:3" ht="15.75" thickBot="1">
      <c r="A4427" s="18">
        <v>42716</v>
      </c>
      <c r="B4427" s="17">
        <v>1.0606</v>
      </c>
      <c r="C4427" s="51">
        <v>1.0606</v>
      </c>
    </row>
    <row r="4428" spans="1:3" ht="15.75" thickBot="1">
      <c r="A4428" s="18">
        <v>42717</v>
      </c>
      <c r="B4428" s="17">
        <v>1.0634999999999999</v>
      </c>
      <c r="C4428" s="51">
        <v>1.0634999999999999</v>
      </c>
    </row>
    <row r="4429" spans="1:3" ht="15.75" thickBot="1">
      <c r="A4429" s="18">
        <v>42718</v>
      </c>
      <c r="B4429" s="17">
        <v>1.0656000000000001</v>
      </c>
      <c r="C4429" s="51">
        <v>1.0656000000000001</v>
      </c>
    </row>
    <row r="4430" spans="1:3" ht="15.75" thickBot="1">
      <c r="A4430" s="18">
        <v>42719</v>
      </c>
      <c r="B4430" s="17">
        <v>1.0375000000000001</v>
      </c>
      <c r="C4430" s="51">
        <v>1.0375000000000001</v>
      </c>
    </row>
    <row r="4431" spans="1:3" ht="15.75" thickBot="1">
      <c r="A4431" s="18">
        <v>42720</v>
      </c>
      <c r="B4431" s="17">
        <v>1.0456000000000001</v>
      </c>
      <c r="C4431" s="51">
        <v>1.0456000000000001</v>
      </c>
    </row>
    <row r="4432" spans="1:3" ht="15.75" thickBot="1">
      <c r="A4432" s="18">
        <v>42723</v>
      </c>
      <c r="B4432" s="17">
        <v>1.0444</v>
      </c>
      <c r="C4432" s="51">
        <v>1.0444</v>
      </c>
    </row>
    <row r="4433" spans="1:3" ht="15.75" thickBot="1">
      <c r="A4433" s="18">
        <v>42724</v>
      </c>
      <c r="B4433" s="17">
        <v>1.0389999999999999</v>
      </c>
      <c r="C4433" s="51">
        <v>1.0389999999999999</v>
      </c>
    </row>
    <row r="4434" spans="1:3" ht="15.75" thickBot="1">
      <c r="A4434" s="18">
        <v>42725</v>
      </c>
      <c r="B4434" s="17">
        <v>1.0425</v>
      </c>
      <c r="C4434" s="51">
        <v>1.0425</v>
      </c>
    </row>
    <row r="4435" spans="1:3" ht="15.75" thickBot="1">
      <c r="A4435" s="18">
        <v>42726</v>
      </c>
      <c r="B4435" s="17">
        <v>1.0451999999999999</v>
      </c>
      <c r="C4435" s="51">
        <v>1.0451999999999999</v>
      </c>
    </row>
    <row r="4436" spans="1:3" ht="15.75" thickBot="1">
      <c r="A4436" s="18">
        <v>42727</v>
      </c>
      <c r="B4436" s="17">
        <v>1.0448999999999999</v>
      </c>
      <c r="C4436" s="51">
        <v>1.0448999999999999</v>
      </c>
    </row>
    <row r="4437" spans="1:3" ht="15.75" thickBot="1">
      <c r="A4437" s="18">
        <v>42730</v>
      </c>
      <c r="B4437" s="17" t="s">
        <v>53</v>
      </c>
      <c r="C4437" s="51" t="s">
        <v>53</v>
      </c>
    </row>
    <row r="4438" spans="1:3" ht="15.75" thickBot="1">
      <c r="A4438" s="18">
        <v>42731</v>
      </c>
      <c r="B4438" s="17">
        <v>1.0458000000000001</v>
      </c>
      <c r="C4438" s="51">
        <v>1.0458000000000001</v>
      </c>
    </row>
    <row r="4439" spans="1:3" ht="15.75" thickBot="1">
      <c r="A4439" s="18">
        <v>42732</v>
      </c>
      <c r="B4439" s="17">
        <v>1.0388999999999999</v>
      </c>
      <c r="C4439" s="51">
        <v>1.0388999999999999</v>
      </c>
    </row>
    <row r="4440" spans="1:3" ht="15.75" thickBot="1">
      <c r="A4440" s="18">
        <v>42733</v>
      </c>
      <c r="B4440" s="17">
        <v>1.0486</v>
      </c>
      <c r="C4440" s="51">
        <v>1.0486</v>
      </c>
    </row>
    <row r="4441" spans="1:3" ht="15.75" thickBot="1">
      <c r="A4441" s="18">
        <v>42734</v>
      </c>
      <c r="B4441" s="17">
        <v>1.0551999999999999</v>
      </c>
      <c r="C4441" s="51">
        <v>1.0551999999999999</v>
      </c>
    </row>
    <row r="4442" spans="1:3">
      <c r="A4442" s="140">
        <v>42737</v>
      </c>
      <c r="B4442" s="141" t="s">
        <v>53</v>
      </c>
    </row>
    <row r="4443" spans="1:3">
      <c r="A4443" s="140">
        <v>42738</v>
      </c>
      <c r="B4443" s="141">
        <v>1.0416000000000001</v>
      </c>
    </row>
    <row r="4444" spans="1:3">
      <c r="A4444" s="140">
        <v>42739</v>
      </c>
      <c r="B4444" s="141">
        <v>1.0476000000000001</v>
      </c>
    </row>
    <row r="4445" spans="1:3">
      <c r="A4445" s="140">
        <v>42740</v>
      </c>
      <c r="B4445" s="141">
        <v>1.0598000000000001</v>
      </c>
    </row>
    <row r="4446" spans="1:3">
      <c r="A4446" s="140">
        <v>42741</v>
      </c>
      <c r="B4446" s="141">
        <v>1.056</v>
      </c>
    </row>
    <row r="4447" spans="1:3">
      <c r="A4447" s="140">
        <v>42744</v>
      </c>
      <c r="B4447" s="141">
        <v>1.0576000000000001</v>
      </c>
    </row>
    <row r="4448" spans="1:3">
      <c r="A4448" s="140">
        <v>42745</v>
      </c>
      <c r="B4448" s="141">
        <v>1.0571999999999999</v>
      </c>
    </row>
    <row r="4449" spans="1:2">
      <c r="A4449" s="140">
        <v>42746</v>
      </c>
      <c r="B4449" s="141">
        <v>1.0501</v>
      </c>
    </row>
    <row r="4450" spans="1:2">
      <c r="A4450" s="140">
        <v>42747</v>
      </c>
      <c r="B4450" s="141">
        <v>1.0666</v>
      </c>
    </row>
    <row r="4451" spans="1:2">
      <c r="A4451" s="140">
        <v>42748</v>
      </c>
      <c r="B4451" s="141">
        <v>1.0625</v>
      </c>
    </row>
    <row r="4452" spans="1:2">
      <c r="A4452" s="140">
        <v>42751</v>
      </c>
      <c r="B4452" s="141" t="s">
        <v>53</v>
      </c>
    </row>
    <row r="4453" spans="1:2">
      <c r="A4453" s="140">
        <v>42752</v>
      </c>
      <c r="B4453" s="141">
        <v>1.0694999999999999</v>
      </c>
    </row>
    <row r="4454" spans="1:2">
      <c r="A4454" s="140">
        <v>42753</v>
      </c>
      <c r="B4454" s="141">
        <v>1.0682</v>
      </c>
    </row>
    <row r="4455" spans="1:2">
      <c r="A4455" s="140">
        <v>42754</v>
      </c>
      <c r="B4455" s="141">
        <v>1.0629999999999999</v>
      </c>
    </row>
    <row r="4456" spans="1:2">
      <c r="A4456" s="140">
        <v>42755</v>
      </c>
      <c r="B4456" s="141" t="s">
        <v>53</v>
      </c>
    </row>
    <row r="4457" spans="1:2">
      <c r="A4457" s="140">
        <v>42758</v>
      </c>
      <c r="B4457" s="141">
        <v>1.0740000000000001</v>
      </c>
    </row>
    <row r="4458" spans="1:2">
      <c r="A4458" s="140">
        <v>42759</v>
      </c>
      <c r="B4458" s="141">
        <v>1.0749</v>
      </c>
    </row>
    <row r="4459" spans="1:2">
      <c r="A4459" s="140">
        <v>42760</v>
      </c>
      <c r="B4459" s="141">
        <v>1.0743</v>
      </c>
    </row>
    <row r="4460" spans="1:2">
      <c r="A4460" s="140">
        <v>42761</v>
      </c>
      <c r="B4460" s="141">
        <v>1.0669999999999999</v>
      </c>
    </row>
    <row r="4461" spans="1:2">
      <c r="A4461" s="140">
        <v>42762</v>
      </c>
      <c r="B4461" s="141">
        <v>1.069</v>
      </c>
    </row>
    <row r="4462" spans="1:2">
      <c r="A4462" s="140">
        <v>42765</v>
      </c>
      <c r="B4462" s="141">
        <v>1.0681</v>
      </c>
    </row>
    <row r="4463" spans="1:2">
      <c r="A4463" s="140">
        <v>42766</v>
      </c>
      <c r="B4463" s="141">
        <v>1.0793999999999999</v>
      </c>
    </row>
    <row r="4464" spans="1:2">
      <c r="A4464" s="140">
        <v>42767</v>
      </c>
      <c r="B4464" s="141">
        <v>1.0758000000000001</v>
      </c>
    </row>
    <row r="4465" spans="1:2">
      <c r="A4465" s="140">
        <v>42768</v>
      </c>
      <c r="B4465" s="141">
        <v>1.0802</v>
      </c>
    </row>
    <row r="4466" spans="1:2">
      <c r="A4466" s="140">
        <v>42769</v>
      </c>
      <c r="B4466" s="141">
        <v>1.0791999999999999</v>
      </c>
    </row>
    <row r="4467" spans="1:2">
      <c r="A4467" s="140">
        <v>42772</v>
      </c>
      <c r="B4467" s="141">
        <v>1.0730999999999999</v>
      </c>
    </row>
    <row r="4468" spans="1:2">
      <c r="A4468" s="140">
        <v>42773</v>
      </c>
      <c r="B4468" s="141">
        <v>1.069</v>
      </c>
    </row>
    <row r="4469" spans="1:2">
      <c r="A4469" s="140">
        <v>42774</v>
      </c>
      <c r="B4469" s="141">
        <v>1.0708</v>
      </c>
    </row>
    <row r="4470" spans="1:2">
      <c r="A4470" s="140">
        <v>42775</v>
      </c>
      <c r="B4470" s="141">
        <v>1.0658000000000001</v>
      </c>
    </row>
    <row r="4471" spans="1:2">
      <c r="A4471" s="140">
        <v>42776</v>
      </c>
      <c r="B4471" s="141">
        <v>1.0649999999999999</v>
      </c>
    </row>
    <row r="4472" spans="1:2">
      <c r="A4472" s="140">
        <v>42779</v>
      </c>
      <c r="B4472" s="141">
        <v>1.0603</v>
      </c>
    </row>
    <row r="4473" spans="1:2">
      <c r="A4473" s="140">
        <v>42780</v>
      </c>
      <c r="B4473" s="141">
        <v>1.0577000000000001</v>
      </c>
    </row>
    <row r="4474" spans="1:2">
      <c r="A4474" s="140">
        <v>42781</v>
      </c>
      <c r="B4474" s="141">
        <v>1.0597000000000001</v>
      </c>
    </row>
    <row r="4475" spans="1:2">
      <c r="A4475" s="140">
        <v>42782</v>
      </c>
      <c r="B4475" s="141">
        <v>1.0660000000000001</v>
      </c>
    </row>
    <row r="4476" spans="1:2">
      <c r="A4476" s="140">
        <v>42783</v>
      </c>
      <c r="B4476" s="141">
        <v>1.0613999999999999</v>
      </c>
    </row>
    <row r="4477" spans="1:2">
      <c r="A4477" s="140">
        <v>42786</v>
      </c>
      <c r="B4477" s="141" t="s">
        <v>53</v>
      </c>
    </row>
    <row r="4478" spans="1:2">
      <c r="A4478" s="140">
        <v>42787</v>
      </c>
      <c r="B4478" s="141">
        <v>1.0550999999999999</v>
      </c>
    </row>
    <row r="4479" spans="1:2">
      <c r="A4479" s="140">
        <v>42788</v>
      </c>
      <c r="B4479" s="141">
        <v>1.0555000000000001</v>
      </c>
    </row>
    <row r="4480" spans="1:2">
      <c r="A4480" s="140">
        <v>42789</v>
      </c>
      <c r="B4480" s="141">
        <v>1.0586</v>
      </c>
    </row>
    <row r="4481" spans="1:2">
      <c r="A4481" s="140">
        <v>42790</v>
      </c>
      <c r="B4481" s="141">
        <v>1.0580000000000001</v>
      </c>
    </row>
    <row r="4482" spans="1:2">
      <c r="A4482" s="140">
        <v>42793</v>
      </c>
      <c r="B4482" s="141">
        <v>1.0624</v>
      </c>
    </row>
    <row r="4483" spans="1:2">
      <c r="A4483" s="140">
        <v>42794</v>
      </c>
      <c r="B4483" s="141">
        <v>1.0618000000000001</v>
      </c>
    </row>
    <row r="4484" spans="1:2">
      <c r="A4484" s="140">
        <v>42795</v>
      </c>
      <c r="B4484" s="141">
        <v>1.0564</v>
      </c>
    </row>
    <row r="4485" spans="1:2">
      <c r="A4485" s="140">
        <v>42796</v>
      </c>
      <c r="B4485" s="141">
        <v>1.0513999999999999</v>
      </c>
    </row>
    <row r="4486" spans="1:2">
      <c r="A4486" s="140">
        <v>42797</v>
      </c>
      <c r="B4486" s="141">
        <v>1.0551999999999999</v>
      </c>
    </row>
    <row r="4487" spans="1:2">
      <c r="A4487" s="140">
        <v>42800</v>
      </c>
      <c r="B4487" s="141">
        <v>1.0586</v>
      </c>
    </row>
    <row r="4488" spans="1:2">
      <c r="A4488" s="140">
        <v>42801</v>
      </c>
      <c r="B4488" s="141">
        <v>1.0582</v>
      </c>
    </row>
    <row r="4489" spans="1:2">
      <c r="A4489" s="140">
        <v>42802</v>
      </c>
      <c r="B4489" s="141">
        <v>1.0547</v>
      </c>
    </row>
    <row r="4490" spans="1:2">
      <c r="A4490" s="140">
        <v>42803</v>
      </c>
      <c r="B4490" s="141">
        <v>1.0586</v>
      </c>
    </row>
    <row r="4491" spans="1:2">
      <c r="A4491" s="140">
        <v>42804</v>
      </c>
      <c r="B4491" s="141">
        <v>1.0667</v>
      </c>
    </row>
    <row r="4492" spans="1:2">
      <c r="A4492" s="140">
        <v>42807</v>
      </c>
      <c r="B4492" s="141">
        <v>1.0669999999999999</v>
      </c>
    </row>
    <row r="4493" spans="1:2">
      <c r="A4493" s="140">
        <v>42808</v>
      </c>
      <c r="B4493" s="141">
        <v>1.0645</v>
      </c>
    </row>
    <row r="4494" spans="1:2">
      <c r="A4494" s="140">
        <v>42809</v>
      </c>
      <c r="B4494" s="141">
        <v>1.0629999999999999</v>
      </c>
    </row>
    <row r="4495" spans="1:2">
      <c r="A4495" s="140">
        <v>42810</v>
      </c>
      <c r="B4495" s="141">
        <v>1.0738000000000001</v>
      </c>
    </row>
    <row r="4496" spans="1:2">
      <c r="A4496" s="140">
        <v>42811</v>
      </c>
      <c r="B4496" s="141">
        <v>1.0742</v>
      </c>
    </row>
    <row r="4497" spans="1:2">
      <c r="A4497" s="140">
        <v>42814</v>
      </c>
      <c r="B4497" s="141">
        <v>1.0753999999999999</v>
      </c>
    </row>
    <row r="4498" spans="1:2">
      <c r="A4498" s="140">
        <v>42815</v>
      </c>
      <c r="B4498" s="141">
        <v>1.081</v>
      </c>
    </row>
    <row r="4499" spans="1:2">
      <c r="A4499" s="140">
        <v>42816</v>
      </c>
      <c r="B4499" s="141">
        <v>1.08</v>
      </c>
    </row>
    <row r="4500" spans="1:2">
      <c r="A4500" s="140">
        <v>42817</v>
      </c>
      <c r="B4500" s="141">
        <v>1.0787</v>
      </c>
    </row>
    <row r="4501" spans="1:2">
      <c r="A4501" s="140">
        <v>42818</v>
      </c>
      <c r="B4501" s="141">
        <v>1.0806</v>
      </c>
    </row>
    <row r="4502" spans="1:2">
      <c r="A4502" s="140">
        <v>42821</v>
      </c>
      <c r="B4502" s="141">
        <v>1.0882000000000001</v>
      </c>
    </row>
    <row r="4503" spans="1:2">
      <c r="A4503" s="140">
        <v>42822</v>
      </c>
      <c r="B4503" s="141">
        <v>1.0851999999999999</v>
      </c>
    </row>
    <row r="4504" spans="1:2">
      <c r="A4504" s="140">
        <v>42823</v>
      </c>
      <c r="B4504" s="141">
        <v>1.0755999999999999</v>
      </c>
    </row>
    <row r="4505" spans="1:2">
      <c r="A4505" s="140">
        <v>42824</v>
      </c>
      <c r="B4505" s="141">
        <v>1.0726</v>
      </c>
    </row>
    <row r="4506" spans="1:2">
      <c r="A4506" s="140">
        <v>42825</v>
      </c>
      <c r="B4506" s="141">
        <v>1.0698000000000001</v>
      </c>
    </row>
    <row r="4507" spans="1:2">
      <c r="A4507" s="140">
        <v>42828</v>
      </c>
      <c r="B4507" s="141">
        <v>1.0654999999999999</v>
      </c>
    </row>
    <row r="4508" spans="1:2">
      <c r="A4508" s="140">
        <v>42829</v>
      </c>
      <c r="B4508" s="141">
        <v>1.0664</v>
      </c>
    </row>
    <row r="4509" spans="1:2">
      <c r="A4509" s="140">
        <v>42830</v>
      </c>
      <c r="B4509" s="141">
        <v>1.0661</v>
      </c>
    </row>
    <row r="4510" spans="1:2">
      <c r="A4510" s="140">
        <v>42831</v>
      </c>
      <c r="B4510" s="141">
        <v>1.0650999999999999</v>
      </c>
    </row>
    <row r="4511" spans="1:2">
      <c r="A4511" s="140">
        <v>42832</v>
      </c>
      <c r="B4511" s="141">
        <v>1.0616000000000001</v>
      </c>
    </row>
    <row r="4512" spans="1:2">
      <c r="A4512" s="140">
        <v>42835</v>
      </c>
      <c r="B4512" s="141">
        <v>1.0606</v>
      </c>
    </row>
    <row r="4513" spans="1:2">
      <c r="A4513" s="140">
        <v>42836</v>
      </c>
      <c r="B4513" s="141">
        <v>1.0613999999999999</v>
      </c>
    </row>
    <row r="4514" spans="1:2">
      <c r="A4514" s="140">
        <v>42837</v>
      </c>
      <c r="B4514" s="141">
        <v>1.0610999999999999</v>
      </c>
    </row>
    <row r="4515" spans="1:2">
      <c r="A4515" s="140">
        <v>42838</v>
      </c>
      <c r="B4515" s="141">
        <v>1.0629999999999999</v>
      </c>
    </row>
    <row r="4516" spans="1:2">
      <c r="A4516" s="140">
        <v>42839</v>
      </c>
      <c r="B4516" s="141">
        <v>1.0625</v>
      </c>
    </row>
    <row r="4517" spans="1:2">
      <c r="A4517" s="140">
        <v>42842</v>
      </c>
      <c r="B4517" s="141">
        <v>1.0660000000000001</v>
      </c>
    </row>
    <row r="4518" spans="1:2">
      <c r="A4518" s="140">
        <v>42843</v>
      </c>
      <c r="B4518" s="141">
        <v>1.0706</v>
      </c>
    </row>
    <row r="4519" spans="1:2">
      <c r="A4519" s="140">
        <v>42844</v>
      </c>
      <c r="B4519" s="141">
        <v>1.0707</v>
      </c>
    </row>
    <row r="4520" spans="1:2">
      <c r="A4520" s="140">
        <v>42845</v>
      </c>
      <c r="B4520" s="141">
        <v>1.0758000000000001</v>
      </c>
    </row>
    <row r="4521" spans="1:2">
      <c r="A4521" s="140">
        <v>42846</v>
      </c>
      <c r="B4521" s="141">
        <v>1.0693999999999999</v>
      </c>
    </row>
    <row r="4522" spans="1:2">
      <c r="A4522" s="140">
        <v>42849</v>
      </c>
      <c r="B4522" s="141">
        <v>1.0846</v>
      </c>
    </row>
    <row r="4523" spans="1:2">
      <c r="A4523" s="140">
        <v>42850</v>
      </c>
      <c r="B4523" s="141">
        <v>1.0941000000000001</v>
      </c>
    </row>
    <row r="4524" spans="1:2">
      <c r="A4524" s="140">
        <v>42851</v>
      </c>
      <c r="B4524" s="141">
        <v>1.0871999999999999</v>
      </c>
    </row>
    <row r="4525" spans="1:2">
      <c r="A4525" s="140">
        <v>42852</v>
      </c>
      <c r="B4525" s="141">
        <v>1.0864</v>
      </c>
    </row>
    <row r="4526" spans="1:2">
      <c r="A4526" s="140">
        <v>42853</v>
      </c>
      <c r="B4526" s="141">
        <v>1.0894999999999999</v>
      </c>
    </row>
    <row r="4527" spans="1:2">
      <c r="A4527" s="140">
        <v>42856</v>
      </c>
      <c r="B4527" s="141">
        <v>1.0911999999999999</v>
      </c>
    </row>
    <row r="4528" spans="1:2">
      <c r="A4528" s="140">
        <v>42857</v>
      </c>
      <c r="B4528" s="141">
        <v>1.091</v>
      </c>
    </row>
    <row r="4529" spans="1:2">
      <c r="A4529" s="140">
        <v>42858</v>
      </c>
      <c r="B4529" s="141">
        <v>1.0920000000000001</v>
      </c>
    </row>
    <row r="4530" spans="1:2">
      <c r="A4530" s="140">
        <v>42859</v>
      </c>
      <c r="B4530" s="141">
        <v>1.0967</v>
      </c>
    </row>
    <row r="4531" spans="1:2">
      <c r="A4531" s="140">
        <v>42860</v>
      </c>
      <c r="B4531" s="141">
        <v>1.0995999999999999</v>
      </c>
    </row>
    <row r="4532" spans="1:2">
      <c r="A4532" s="140">
        <v>42863</v>
      </c>
      <c r="B4532" s="141">
        <v>1.0928</v>
      </c>
    </row>
    <row r="4533" spans="1:2">
      <c r="A4533" s="140">
        <v>42864</v>
      </c>
      <c r="B4533" s="141">
        <v>1.0874999999999999</v>
      </c>
    </row>
    <row r="4534" spans="1:2">
      <c r="A4534" s="140">
        <v>42865</v>
      </c>
      <c r="B4534" s="141">
        <v>1.0872999999999999</v>
      </c>
    </row>
    <row r="4535" spans="1:2">
      <c r="A4535" s="140">
        <v>42866</v>
      </c>
      <c r="B4535" s="141">
        <v>1.0869</v>
      </c>
    </row>
    <row r="4536" spans="1:2">
      <c r="A4536" s="140">
        <v>42867</v>
      </c>
      <c r="B4536" s="141">
        <v>1.0926</v>
      </c>
    </row>
    <row r="4537" spans="1:2">
      <c r="A4537" s="140">
        <v>42870</v>
      </c>
      <c r="B4537" s="141">
        <v>1.0979000000000001</v>
      </c>
    </row>
    <row r="4538" spans="1:2">
      <c r="A4538" s="140">
        <v>42871</v>
      </c>
      <c r="B4538" s="141">
        <v>1.1072</v>
      </c>
    </row>
    <row r="4539" spans="1:2">
      <c r="A4539" s="140">
        <v>42872</v>
      </c>
      <c r="B4539" s="141">
        <v>1.1133999999999999</v>
      </c>
    </row>
    <row r="4540" spans="1:2">
      <c r="A4540" s="140">
        <v>42873</v>
      </c>
      <c r="B4540" s="141">
        <v>1.113</v>
      </c>
    </row>
    <row r="4541" spans="1:2">
      <c r="A4541" s="140">
        <v>42874</v>
      </c>
      <c r="B4541" s="141">
        <v>1.119</v>
      </c>
    </row>
    <row r="4542" spans="1:2">
      <c r="A4542" s="140">
        <v>42877</v>
      </c>
      <c r="B4542" s="141">
        <v>1.1235999999999999</v>
      </c>
    </row>
    <row r="4543" spans="1:2">
      <c r="A4543" s="140">
        <v>42878</v>
      </c>
      <c r="B4543" s="141">
        <v>1.1197999999999999</v>
      </c>
    </row>
    <row r="4544" spans="1:2">
      <c r="A4544" s="140">
        <v>42879</v>
      </c>
      <c r="B4544" s="141">
        <v>1.1174999999999999</v>
      </c>
    </row>
    <row r="4545" spans="1:2">
      <c r="A4545" s="140">
        <v>42880</v>
      </c>
      <c r="B4545" s="141">
        <v>1.1217999999999999</v>
      </c>
    </row>
    <row r="4546" spans="1:2">
      <c r="A4546" s="140">
        <v>42881</v>
      </c>
      <c r="B4546" s="141">
        <v>1.117</v>
      </c>
    </row>
    <row r="4547" spans="1:2">
      <c r="A4547" s="140">
        <v>42884</v>
      </c>
      <c r="B4547" s="141" t="s">
        <v>53</v>
      </c>
    </row>
    <row r="4548" spans="1:2">
      <c r="A4548" s="140">
        <v>42885</v>
      </c>
      <c r="B4548" s="141">
        <v>1.1183000000000001</v>
      </c>
    </row>
    <row r="4549" spans="1:2">
      <c r="A4549" s="140">
        <v>42886</v>
      </c>
      <c r="B4549" s="141">
        <v>1.1235999999999999</v>
      </c>
    </row>
    <row r="4550" spans="1:2">
      <c r="A4550" s="140">
        <v>42887</v>
      </c>
      <c r="B4550" s="141">
        <v>1.1214</v>
      </c>
    </row>
    <row r="4551" spans="1:2">
      <c r="A4551" s="140">
        <v>42888</v>
      </c>
      <c r="B4551" s="141">
        <v>1.127</v>
      </c>
    </row>
    <row r="4552" spans="1:2">
      <c r="A4552" s="140">
        <v>42891</v>
      </c>
      <c r="B4552" s="141">
        <v>1.125</v>
      </c>
    </row>
    <row r="4553" spans="1:2">
      <c r="A4553" s="140">
        <v>42892</v>
      </c>
      <c r="B4553" s="141">
        <v>1.1266</v>
      </c>
    </row>
    <row r="4554" spans="1:2">
      <c r="A4554" s="140">
        <v>42893</v>
      </c>
      <c r="B4554" s="141">
        <v>1.1235999999999999</v>
      </c>
    </row>
    <row r="4555" spans="1:2">
      <c r="A4555" s="140">
        <v>42894</v>
      </c>
      <c r="B4555" s="141">
        <v>1.1216999999999999</v>
      </c>
    </row>
    <row r="4556" spans="1:2">
      <c r="A4556" s="140">
        <v>42895</v>
      </c>
      <c r="B4556" s="141">
        <v>1.119</v>
      </c>
    </row>
    <row r="4557" spans="1:2">
      <c r="A4557" s="140">
        <v>42898</v>
      </c>
      <c r="B4557" s="141">
        <v>1.1204000000000001</v>
      </c>
    </row>
    <row r="4558" spans="1:2">
      <c r="A4558" s="140">
        <v>42899</v>
      </c>
      <c r="B4558" s="141">
        <v>1.1194</v>
      </c>
    </row>
    <row r="4559" spans="1:2">
      <c r="A4559" s="140">
        <v>42900</v>
      </c>
      <c r="B4559" s="141">
        <v>1.1276999999999999</v>
      </c>
    </row>
    <row r="4560" spans="1:2">
      <c r="A4560" s="140">
        <v>42901</v>
      </c>
      <c r="B4560" s="141">
        <v>1.1152</v>
      </c>
    </row>
    <row r="4561" spans="1:2">
      <c r="A4561" s="140">
        <v>42902</v>
      </c>
      <c r="B4561" s="141">
        <v>1.1194</v>
      </c>
    </row>
    <row r="4562" spans="1:2">
      <c r="A4562" s="140">
        <v>42905</v>
      </c>
      <c r="B4562" s="141">
        <v>1.1160000000000001</v>
      </c>
    </row>
    <row r="4563" spans="1:2">
      <c r="A4563" s="140">
        <v>42906</v>
      </c>
      <c r="B4563" s="141">
        <v>1.1124000000000001</v>
      </c>
    </row>
    <row r="4564" spans="1:2">
      <c r="A4564" s="140">
        <v>42907</v>
      </c>
      <c r="B4564" s="141">
        <v>1.1143000000000001</v>
      </c>
    </row>
    <row r="4565" spans="1:2">
      <c r="A4565" s="140">
        <v>42908</v>
      </c>
      <c r="B4565" s="141">
        <v>1.1148</v>
      </c>
    </row>
    <row r="4566" spans="1:2">
      <c r="A4566" s="140">
        <v>42909</v>
      </c>
      <c r="B4566" s="141">
        <v>1.1195999999999999</v>
      </c>
    </row>
    <row r="4567" spans="1:2">
      <c r="A4567" s="140">
        <v>42912</v>
      </c>
      <c r="B4567" s="141">
        <v>1.1195999999999999</v>
      </c>
    </row>
    <row r="4568" spans="1:2">
      <c r="A4568" s="140">
        <v>42913</v>
      </c>
      <c r="B4568" s="141">
        <v>1.1299999999999999</v>
      </c>
    </row>
    <row r="4569" spans="1:2">
      <c r="A4569" s="140">
        <v>42914</v>
      </c>
      <c r="B4569" s="141">
        <v>1.1364000000000001</v>
      </c>
    </row>
    <row r="4570" spans="1:2">
      <c r="A4570" s="140">
        <v>42915</v>
      </c>
      <c r="B4570" s="141">
        <v>1.1419999999999999</v>
      </c>
    </row>
    <row r="4571" spans="1:2">
      <c r="A4571" s="140">
        <v>42916</v>
      </c>
      <c r="B4571" s="141">
        <v>1.1411</v>
      </c>
    </row>
    <row r="4572" spans="1:2">
      <c r="A4572" s="140">
        <v>42919</v>
      </c>
      <c r="B4572" s="141">
        <v>1.1367</v>
      </c>
    </row>
    <row r="4573" spans="1:2">
      <c r="A4573" s="140">
        <v>42920</v>
      </c>
      <c r="B4573" s="141" t="s">
        <v>53</v>
      </c>
    </row>
    <row r="4574" spans="1:2">
      <c r="A4574" s="140">
        <v>42921</v>
      </c>
      <c r="B4574" s="141">
        <v>1.1335999999999999</v>
      </c>
    </row>
    <row r="4575" spans="1:2">
      <c r="A4575" s="140">
        <v>42922</v>
      </c>
      <c r="B4575" s="141">
        <v>1.1409</v>
      </c>
    </row>
    <row r="4576" spans="1:2">
      <c r="A4576" s="140">
        <v>42923</v>
      </c>
      <c r="B4576" s="141">
        <v>1.1395999999999999</v>
      </c>
    </row>
    <row r="4577" spans="1:2">
      <c r="A4577" s="140">
        <v>42926</v>
      </c>
      <c r="B4577" s="141">
        <v>1.1395999999999999</v>
      </c>
    </row>
    <row r="4578" spans="1:2">
      <c r="A4578" s="140">
        <v>42927</v>
      </c>
      <c r="B4578" s="141">
        <v>1.143</v>
      </c>
    </row>
    <row r="4579" spans="1:2">
      <c r="A4579" s="140">
        <v>42928</v>
      </c>
      <c r="B4579" s="141">
        <v>1.1411</v>
      </c>
    </row>
    <row r="4580" spans="1:2">
      <c r="A4580" s="140">
        <v>42929</v>
      </c>
      <c r="B4580" s="141">
        <v>1.1385000000000001</v>
      </c>
    </row>
    <row r="4581" spans="1:2">
      <c r="A4581" s="140">
        <v>42930</v>
      </c>
      <c r="B4581" s="141">
        <v>1.1452</v>
      </c>
    </row>
    <row r="4582" spans="1:2">
      <c r="A4582" s="140">
        <v>42933</v>
      </c>
      <c r="B4582" s="141">
        <v>1.147</v>
      </c>
    </row>
    <row r="4583" spans="1:2">
      <c r="A4583" s="140">
        <v>42934</v>
      </c>
      <c r="B4583" s="141">
        <v>1.1577999999999999</v>
      </c>
    </row>
    <row r="4584" spans="1:2">
      <c r="A4584" s="140">
        <v>42935</v>
      </c>
      <c r="B4584" s="141">
        <v>1.1517999999999999</v>
      </c>
    </row>
    <row r="4585" spans="1:2">
      <c r="A4585" s="140">
        <v>42936</v>
      </c>
      <c r="B4585" s="141">
        <v>1.1634</v>
      </c>
    </row>
    <row r="4586" spans="1:2">
      <c r="A4586" s="140">
        <v>42937</v>
      </c>
      <c r="B4586" s="141">
        <v>1.1655</v>
      </c>
    </row>
    <row r="4587" spans="1:2">
      <c r="A4587" s="140">
        <v>42940</v>
      </c>
      <c r="B4587" s="141">
        <v>1.1641999999999999</v>
      </c>
    </row>
    <row r="4588" spans="1:2">
      <c r="A4588" s="140">
        <v>42941</v>
      </c>
      <c r="B4588" s="141">
        <v>1.1656</v>
      </c>
    </row>
    <row r="4589" spans="1:2">
      <c r="A4589" s="140">
        <v>42942</v>
      </c>
      <c r="B4589" s="141">
        <v>1.1632</v>
      </c>
    </row>
    <row r="4590" spans="1:2">
      <c r="A4590" s="140">
        <v>42943</v>
      </c>
      <c r="B4590" s="141">
        <v>1.1656</v>
      </c>
    </row>
    <row r="4591" spans="1:2">
      <c r="A4591" s="140">
        <v>42944</v>
      </c>
      <c r="B4591" s="141">
        <v>1.1754</v>
      </c>
    </row>
    <row r="4592" spans="1:2">
      <c r="A4592" s="140">
        <v>42947</v>
      </c>
      <c r="B4592" s="141">
        <v>1.1826000000000001</v>
      </c>
    </row>
    <row r="4593" spans="1:2">
      <c r="A4593" s="140">
        <v>42948</v>
      </c>
      <c r="B4593" s="141">
        <v>1.1798999999999999</v>
      </c>
    </row>
    <row r="4594" spans="1:2">
      <c r="A4594" s="140">
        <v>42949</v>
      </c>
      <c r="B4594" s="141">
        <v>1.1860999999999999</v>
      </c>
    </row>
    <row r="4595" spans="1:2">
      <c r="A4595" s="140">
        <v>42950</v>
      </c>
      <c r="B4595" s="141">
        <v>1.1879999999999999</v>
      </c>
    </row>
    <row r="4596" spans="1:2">
      <c r="A4596" s="140">
        <v>42951</v>
      </c>
      <c r="B4596" s="141">
        <v>1.1754</v>
      </c>
    </row>
    <row r="4597" spans="1:2">
      <c r="A4597" s="140">
        <v>42954</v>
      </c>
      <c r="B4597" s="141">
        <v>1.1788000000000001</v>
      </c>
    </row>
    <row r="4598" spans="1:2">
      <c r="A4598" s="140">
        <v>42955</v>
      </c>
      <c r="B4598" s="141">
        <v>1.1724000000000001</v>
      </c>
    </row>
    <row r="4599" spans="1:2">
      <c r="A4599" s="140">
        <v>42956</v>
      </c>
      <c r="B4599" s="141">
        <v>1.1748000000000001</v>
      </c>
    </row>
    <row r="4600" spans="1:2">
      <c r="A4600" s="140">
        <v>42957</v>
      </c>
      <c r="B4600" s="141">
        <v>1.1751</v>
      </c>
    </row>
    <row r="4601" spans="1:2">
      <c r="A4601" s="140">
        <v>42958</v>
      </c>
      <c r="B4601" s="141">
        <v>1.1811</v>
      </c>
    </row>
    <row r="4602" spans="1:2">
      <c r="A4602" s="140">
        <v>42961</v>
      </c>
      <c r="B4602" s="141">
        <v>1.1786000000000001</v>
      </c>
    </row>
    <row r="4603" spans="1:2">
      <c r="A4603" s="140">
        <v>42962</v>
      </c>
      <c r="B4603" s="141">
        <v>1.1736</v>
      </c>
    </row>
    <row r="4604" spans="1:2">
      <c r="A4604" s="140">
        <v>42963</v>
      </c>
      <c r="B4604" s="141">
        <v>1.1702999999999999</v>
      </c>
    </row>
    <row r="4605" spans="1:2">
      <c r="A4605" s="140">
        <v>42964</v>
      </c>
      <c r="B4605" s="141">
        <v>1.1736</v>
      </c>
    </row>
    <row r="4606" spans="1:2">
      <c r="A4606" s="140">
        <v>42965</v>
      </c>
      <c r="B4606" s="141">
        <v>1.1748000000000001</v>
      </c>
    </row>
    <row r="4607" spans="1:2">
      <c r="A4607" s="140">
        <v>42968</v>
      </c>
      <c r="B4607" s="141">
        <v>1.1814</v>
      </c>
    </row>
    <row r="4608" spans="1:2">
      <c r="A4608" s="140">
        <v>42969</v>
      </c>
      <c r="B4608" s="141">
        <v>1.1761999999999999</v>
      </c>
    </row>
    <row r="4609" spans="1:2">
      <c r="A4609" s="140">
        <v>42970</v>
      </c>
      <c r="B4609" s="141">
        <v>1.1801999999999999</v>
      </c>
    </row>
    <row r="4610" spans="1:2">
      <c r="A4610" s="140">
        <v>42971</v>
      </c>
      <c r="B4610" s="141">
        <v>1.1800999999999999</v>
      </c>
    </row>
    <row r="4611" spans="1:2">
      <c r="A4611" s="140">
        <v>42972</v>
      </c>
      <c r="B4611" s="141">
        <v>1.1874</v>
      </c>
    </row>
    <row r="4612" spans="1:2">
      <c r="A4612" s="140">
        <v>42975</v>
      </c>
      <c r="B4612" s="141">
        <v>1.1973</v>
      </c>
    </row>
    <row r="4613" spans="1:2">
      <c r="A4613" s="140">
        <v>42976</v>
      </c>
      <c r="B4613" s="141">
        <v>1.2024999999999999</v>
      </c>
    </row>
    <row r="4614" spans="1:2">
      <c r="A4614" s="140">
        <v>42977</v>
      </c>
      <c r="B4614" s="141">
        <v>1.1927000000000001</v>
      </c>
    </row>
    <row r="4615" spans="1:2">
      <c r="A4615" s="140">
        <v>42978</v>
      </c>
      <c r="B4615" s="141">
        <v>1.1894</v>
      </c>
    </row>
    <row r="4616" spans="1:2">
      <c r="A4616" s="140">
        <v>42979</v>
      </c>
      <c r="B4616" s="141">
        <v>1.1878</v>
      </c>
    </row>
    <row r="4617" spans="1:2">
      <c r="A4617" s="140">
        <v>42982</v>
      </c>
      <c r="B4617" s="141" t="s">
        <v>53</v>
      </c>
    </row>
    <row r="4618" spans="1:2">
      <c r="A4618" s="140">
        <v>42983</v>
      </c>
      <c r="B4618" s="141">
        <v>1.1911</v>
      </c>
    </row>
    <row r="4619" spans="1:2">
      <c r="A4619" s="140">
        <v>42984</v>
      </c>
      <c r="B4619" s="141">
        <v>1.1942999999999999</v>
      </c>
    </row>
    <row r="4620" spans="1:2">
      <c r="A4620" s="140">
        <v>42985</v>
      </c>
      <c r="B4620" s="141">
        <v>1.2028000000000001</v>
      </c>
    </row>
    <row r="4621" spans="1:2">
      <c r="A4621" s="140">
        <v>42986</v>
      </c>
      <c r="B4621" s="141">
        <v>1.2040999999999999</v>
      </c>
    </row>
    <row r="4622" spans="1:2">
      <c r="A4622" s="140">
        <v>42989</v>
      </c>
      <c r="B4622" s="141">
        <v>1.1963999999999999</v>
      </c>
    </row>
    <row r="4623" spans="1:2">
      <c r="A4623" s="140">
        <v>42990</v>
      </c>
      <c r="B4623" s="141">
        <v>1.1968000000000001</v>
      </c>
    </row>
    <row r="4624" spans="1:2">
      <c r="A4624" s="140">
        <v>42991</v>
      </c>
      <c r="B4624" s="141">
        <v>1.1898</v>
      </c>
    </row>
    <row r="4625" spans="1:2">
      <c r="A4625" s="140">
        <v>42992</v>
      </c>
      <c r="B4625" s="141">
        <v>1.1886000000000001</v>
      </c>
    </row>
    <row r="4626" spans="1:2">
      <c r="A4626" s="140">
        <v>42993</v>
      </c>
      <c r="B4626" s="141">
        <v>1.1959</v>
      </c>
    </row>
    <row r="4627" spans="1:2">
      <c r="A4627" s="140">
        <v>42996</v>
      </c>
      <c r="B4627" s="141">
        <v>1.1938</v>
      </c>
    </row>
    <row r="4628" spans="1:2">
      <c r="A4628" s="140">
        <v>42997</v>
      </c>
      <c r="B4628" s="141">
        <v>1.198</v>
      </c>
    </row>
    <row r="4629" spans="1:2">
      <c r="A4629" s="140">
        <v>42998</v>
      </c>
      <c r="B4629" s="141">
        <v>1.1998</v>
      </c>
    </row>
    <row r="4630" spans="1:2">
      <c r="A4630" s="140">
        <v>42999</v>
      </c>
      <c r="B4630" s="141">
        <v>1.1946000000000001</v>
      </c>
    </row>
    <row r="4631" spans="1:2">
      <c r="A4631" s="140">
        <v>43000</v>
      </c>
      <c r="B4631" s="141">
        <v>1.1969000000000001</v>
      </c>
    </row>
    <row r="4632" spans="1:2">
      <c r="A4632" s="140">
        <v>43003</v>
      </c>
      <c r="B4632" s="141">
        <v>1.1852</v>
      </c>
    </row>
    <row r="4633" spans="1:2">
      <c r="A4633" s="140">
        <v>43004</v>
      </c>
      <c r="B4633" s="141">
        <v>1.1772</v>
      </c>
    </row>
    <row r="4634" spans="1:2">
      <c r="A4634" s="140">
        <v>43005</v>
      </c>
      <c r="B4634" s="141">
        <v>1.1747000000000001</v>
      </c>
    </row>
    <row r="4635" spans="1:2">
      <c r="A4635" s="140">
        <v>43006</v>
      </c>
      <c r="B4635" s="141">
        <v>1.1776</v>
      </c>
    </row>
    <row r="4636" spans="1:2">
      <c r="A4636" s="140">
        <v>43007</v>
      </c>
      <c r="B4636" s="141">
        <v>1.1813</v>
      </c>
    </row>
    <row r="4637" spans="1:2">
      <c r="A4637" s="140">
        <v>43010</v>
      </c>
      <c r="B4637" s="141">
        <v>1.1745000000000001</v>
      </c>
    </row>
    <row r="4638" spans="1:2">
      <c r="A4638" s="140">
        <v>43011</v>
      </c>
      <c r="B4638" s="141">
        <v>1.1758999999999999</v>
      </c>
    </row>
    <row r="4639" spans="1:2">
      <c r="A4639" s="140">
        <v>43012</v>
      </c>
      <c r="B4639" s="141">
        <v>1.1759999999999999</v>
      </c>
    </row>
    <row r="4640" spans="1:2">
      <c r="A4640" s="140">
        <v>43013</v>
      </c>
      <c r="B4640" s="141">
        <v>1.1706000000000001</v>
      </c>
    </row>
    <row r="4641" spans="1:2">
      <c r="A4641" s="140">
        <v>43014</v>
      </c>
      <c r="B4641" s="141">
        <v>1.1732</v>
      </c>
    </row>
    <row r="4642" spans="1:2">
      <c r="A4642" s="140">
        <v>43017</v>
      </c>
      <c r="B4642" s="141" t="s">
        <v>53</v>
      </c>
    </row>
    <row r="4643" spans="1:2">
      <c r="A4643" s="140">
        <v>43018</v>
      </c>
      <c r="B4643" s="141">
        <v>1.1803999999999999</v>
      </c>
    </row>
    <row r="4644" spans="1:2">
      <c r="A4644" s="140">
        <v>43019</v>
      </c>
      <c r="B4644" s="141">
        <v>1.1847000000000001</v>
      </c>
    </row>
    <row r="4645" spans="1:2">
      <c r="A4645" s="140">
        <v>43020</v>
      </c>
      <c r="B4645" s="141">
        <v>1.1839999999999999</v>
      </c>
    </row>
    <row r="4646" spans="1:2">
      <c r="A4646" s="140">
        <v>43021</v>
      </c>
      <c r="B4646" s="141">
        <v>1.1837</v>
      </c>
    </row>
    <row r="4647" spans="1:2">
      <c r="A4647" s="140">
        <v>43024</v>
      </c>
      <c r="B4647" s="141">
        <v>1.181</v>
      </c>
    </row>
    <row r="4648" spans="1:2">
      <c r="A4648" s="140">
        <v>43025</v>
      </c>
      <c r="B4648" s="141">
        <v>1.1754</v>
      </c>
    </row>
    <row r="4649" spans="1:2">
      <c r="A4649" s="140">
        <v>43026</v>
      </c>
      <c r="B4649" s="141">
        <v>1.1775</v>
      </c>
    </row>
    <row r="4650" spans="1:2">
      <c r="A4650" s="140">
        <v>43027</v>
      </c>
      <c r="B4650" s="141">
        <v>1.1841999999999999</v>
      </c>
    </row>
    <row r="4651" spans="1:2">
      <c r="A4651" s="140">
        <v>43028</v>
      </c>
      <c r="B4651" s="141">
        <v>1.177</v>
      </c>
    </row>
    <row r="4652" spans="1:2">
      <c r="A4652" s="140">
        <v>43031</v>
      </c>
      <c r="B4652" s="141">
        <v>1.1761999999999999</v>
      </c>
    </row>
    <row r="4653" spans="1:2">
      <c r="A4653" s="140">
        <v>43032</v>
      </c>
      <c r="B4653" s="141">
        <v>1.1766000000000001</v>
      </c>
    </row>
    <row r="4654" spans="1:2">
      <c r="A4654" s="140">
        <v>43033</v>
      </c>
      <c r="B4654" s="141">
        <v>1.1801999999999999</v>
      </c>
    </row>
    <row r="4655" spans="1:2">
      <c r="A4655" s="140">
        <v>43034</v>
      </c>
      <c r="B4655" s="141">
        <v>1.17</v>
      </c>
    </row>
    <row r="4656" spans="1:2">
      <c r="A4656" s="140">
        <v>43035</v>
      </c>
      <c r="B4656" s="141">
        <v>1.1579999999999999</v>
      </c>
    </row>
    <row r="4657" spans="1:2">
      <c r="A4657" s="140">
        <v>43038</v>
      </c>
      <c r="B4657" s="141">
        <v>1.1626000000000001</v>
      </c>
    </row>
    <row r="4658" spans="1:2">
      <c r="A4658" s="140">
        <v>43039</v>
      </c>
      <c r="B4658" s="141">
        <v>1.1648000000000001</v>
      </c>
    </row>
    <row r="4659" spans="1:2">
      <c r="A4659" s="140">
        <v>43040</v>
      </c>
      <c r="B4659" s="141">
        <v>1.1617999999999999</v>
      </c>
    </row>
    <row r="4660" spans="1:2">
      <c r="A4660" s="140">
        <v>43041</v>
      </c>
      <c r="B4660" s="141">
        <v>1.1672</v>
      </c>
    </row>
    <row r="4661" spans="1:2">
      <c r="A4661" s="140">
        <v>43042</v>
      </c>
      <c r="B4661" s="141">
        <v>1.1616</v>
      </c>
    </row>
    <row r="4662" spans="1:2">
      <c r="A4662" s="140">
        <v>43045</v>
      </c>
      <c r="B4662" s="141">
        <v>1.1599999999999999</v>
      </c>
    </row>
    <row r="4663" spans="1:2">
      <c r="A4663" s="140">
        <v>43046</v>
      </c>
      <c r="B4663" s="141">
        <v>1.1577</v>
      </c>
    </row>
    <row r="4664" spans="1:2">
      <c r="A4664" s="140">
        <v>43047</v>
      </c>
      <c r="B4664" s="141">
        <v>1.1591</v>
      </c>
    </row>
    <row r="4665" spans="1:2">
      <c r="A4665" s="140">
        <v>43048</v>
      </c>
      <c r="B4665" s="141">
        <v>1.1648000000000001</v>
      </c>
    </row>
    <row r="4666" spans="1:2">
      <c r="A4666" s="140">
        <v>43049</v>
      </c>
      <c r="B4666" s="141" t="s">
        <v>53</v>
      </c>
    </row>
    <row r="4667" spans="1:2">
      <c r="A4667" s="140">
        <v>43052</v>
      </c>
      <c r="B4667" s="141">
        <v>1.1656</v>
      </c>
    </row>
    <row r="4668" spans="1:2">
      <c r="A4668" s="140">
        <v>43053</v>
      </c>
      <c r="B4668" s="141">
        <v>1.1763999999999999</v>
      </c>
    </row>
    <row r="4669" spans="1:2">
      <c r="A4669" s="140">
        <v>43054</v>
      </c>
      <c r="B4669" s="141">
        <v>1.1794</v>
      </c>
    </row>
    <row r="4670" spans="1:2">
      <c r="A4670" s="140">
        <v>43055</v>
      </c>
      <c r="B4670" s="141">
        <v>1.1772</v>
      </c>
    </row>
    <row r="4671" spans="1:2">
      <c r="A4671" s="140">
        <v>43056</v>
      </c>
      <c r="B4671" s="141">
        <v>1.1798999999999999</v>
      </c>
    </row>
    <row r="4672" spans="1:2">
      <c r="A4672" s="140">
        <v>43059</v>
      </c>
      <c r="B4672" s="141">
        <v>1.1740999999999999</v>
      </c>
    </row>
    <row r="4673" spans="1:2">
      <c r="A4673" s="140">
        <v>43060</v>
      </c>
      <c r="B4673" s="141">
        <v>1.1740999999999999</v>
      </c>
    </row>
    <row r="4674" spans="1:2">
      <c r="A4674" s="140">
        <v>43061</v>
      </c>
      <c r="B4674" s="141">
        <v>1.1789000000000001</v>
      </c>
    </row>
    <row r="4675" spans="1:2">
      <c r="A4675" s="140">
        <v>43062</v>
      </c>
      <c r="B4675" s="141" t="s">
        <v>53</v>
      </c>
    </row>
    <row r="4676" spans="1:2">
      <c r="A4676" s="140">
        <v>43063</v>
      </c>
      <c r="B4676" s="141">
        <v>1.1936</v>
      </c>
    </row>
    <row r="4677" spans="1:2">
      <c r="A4677" s="140">
        <v>43066</v>
      </c>
      <c r="B4677" s="141">
        <v>1.1911</v>
      </c>
    </row>
    <row r="4678" spans="1:2">
      <c r="A4678" s="140">
        <v>43067</v>
      </c>
      <c r="B4678" s="141">
        <v>1.1878</v>
      </c>
    </row>
    <row r="4679" spans="1:2">
      <c r="A4679" s="140">
        <v>43068</v>
      </c>
      <c r="B4679" s="141">
        <v>1.1858</v>
      </c>
    </row>
    <row r="4680" spans="1:2">
      <c r="A4680" s="140">
        <v>43069</v>
      </c>
      <c r="B4680" s="141">
        <v>1.1898</v>
      </c>
    </row>
    <row r="4681" spans="1:2">
      <c r="A4681" s="140">
        <v>43070</v>
      </c>
      <c r="B4681" s="141">
        <v>1.1910000000000001</v>
      </c>
    </row>
    <row r="4682" spans="1:2">
      <c r="A4682" s="140">
        <v>43073</v>
      </c>
      <c r="B4682" s="141">
        <v>1.1848000000000001</v>
      </c>
    </row>
    <row r="4683" spans="1:2">
      <c r="A4683" s="140">
        <v>43074</v>
      </c>
      <c r="B4683" s="141">
        <v>1.1819999999999999</v>
      </c>
    </row>
    <row r="4684" spans="1:2">
      <c r="A4684" s="140">
        <v>43075</v>
      </c>
      <c r="B4684" s="141">
        <v>1.1788000000000001</v>
      </c>
    </row>
    <row r="4685" spans="1:2">
      <c r="A4685" s="140">
        <v>43076</v>
      </c>
      <c r="B4685" s="141">
        <v>1.179</v>
      </c>
    </row>
    <row r="4686" spans="1:2">
      <c r="A4686" s="140">
        <v>43077</v>
      </c>
      <c r="B4686" s="141">
        <v>1.1760999999999999</v>
      </c>
    </row>
    <row r="4687" spans="1:2">
      <c r="A4687" s="140">
        <v>43080</v>
      </c>
      <c r="B4687" s="141">
        <v>1.1801999999999999</v>
      </c>
    </row>
    <row r="4688" spans="1:2">
      <c r="A4688" s="140">
        <v>43081</v>
      </c>
      <c r="B4688" s="141">
        <v>1.1725000000000001</v>
      </c>
    </row>
    <row r="4689" spans="1:2">
      <c r="A4689" s="140">
        <v>43082</v>
      </c>
      <c r="B4689" s="141">
        <v>1.1761999999999999</v>
      </c>
    </row>
    <row r="4690" spans="1:2">
      <c r="A4690" s="140">
        <v>43083</v>
      </c>
      <c r="B4690" s="141">
        <v>1.1778</v>
      </c>
    </row>
    <row r="4691" spans="1:2">
      <c r="A4691" s="140">
        <v>43084</v>
      </c>
      <c r="B4691" s="141">
        <v>1.1778</v>
      </c>
    </row>
    <row r="4692" spans="1:2">
      <c r="A4692" s="140">
        <v>43087</v>
      </c>
      <c r="B4692" s="141">
        <v>1.1803999999999999</v>
      </c>
    </row>
    <row r="4693" spans="1:2">
      <c r="A4693" s="140">
        <v>43088</v>
      </c>
      <c r="B4693" s="141">
        <v>1.1821999999999999</v>
      </c>
    </row>
    <row r="4694" spans="1:2">
      <c r="A4694" s="140">
        <v>43089</v>
      </c>
      <c r="B4694" s="141">
        <v>1.1880999999999999</v>
      </c>
    </row>
    <row r="4695" spans="1:2">
      <c r="A4695" s="140">
        <v>43090</v>
      </c>
      <c r="B4695" s="141">
        <v>1.1872</v>
      </c>
    </row>
    <row r="4696" spans="1:2">
      <c r="A4696" s="140">
        <v>43091</v>
      </c>
      <c r="B4696" s="141">
        <v>1.1839</v>
      </c>
    </row>
    <row r="4697" spans="1:2">
      <c r="A4697" s="140">
        <v>43094</v>
      </c>
      <c r="B4697" s="141" t="s">
        <v>53</v>
      </c>
    </row>
    <row r="4698" spans="1:2">
      <c r="A4698" s="140">
        <v>43095</v>
      </c>
      <c r="B4698" s="141">
        <v>1.1867000000000001</v>
      </c>
    </row>
    <row r="4699" spans="1:2">
      <c r="A4699" s="140">
        <v>43096</v>
      </c>
      <c r="B4699" s="141">
        <v>1.1901999999999999</v>
      </c>
    </row>
    <row r="4700" spans="1:2">
      <c r="A4700" s="140">
        <v>43097</v>
      </c>
      <c r="B4700" s="141">
        <v>1.1952</v>
      </c>
    </row>
    <row r="4701" spans="1:2">
      <c r="A4701" s="140">
        <v>43098</v>
      </c>
      <c r="B4701" s="141">
        <v>1.2021999999999999</v>
      </c>
    </row>
    <row r="4702" spans="1:2">
      <c r="A4702"/>
      <c r="B4702"/>
    </row>
  </sheetData>
  <mergeCells count="1">
    <mergeCell ref="F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9" sqref="B9"/>
    </sheetView>
  </sheetViews>
  <sheetFormatPr defaultColWidth="8.85546875" defaultRowHeight="15"/>
  <cols>
    <col min="1" max="1" width="25.85546875" customWidth="1"/>
  </cols>
  <sheetData>
    <row r="1" spans="1:13" ht="18.75">
      <c r="A1" s="49" t="s">
        <v>787</v>
      </c>
    </row>
    <row r="3" spans="1:13">
      <c r="A3" t="s">
        <v>13</v>
      </c>
    </row>
    <row r="4" spans="1:13">
      <c r="A4" t="s">
        <v>832</v>
      </c>
    </row>
    <row r="5" spans="1:13">
      <c r="A5" t="s">
        <v>31</v>
      </c>
      <c r="B5">
        <v>5499</v>
      </c>
      <c r="C5" t="s">
        <v>3</v>
      </c>
      <c r="L5" s="4"/>
      <c r="M5" s="4"/>
    </row>
    <row r="6" spans="1:13">
      <c r="A6" t="s">
        <v>32</v>
      </c>
      <c r="B6">
        <v>1000</v>
      </c>
      <c r="C6" t="s">
        <v>3</v>
      </c>
    </row>
    <row r="7" spans="1:13">
      <c r="A7" t="s">
        <v>711</v>
      </c>
      <c r="B7">
        <f>SUM(B5:B6)</f>
        <v>6499</v>
      </c>
      <c r="C7" t="s">
        <v>3</v>
      </c>
    </row>
    <row r="8" spans="1:13">
      <c r="A8" t="s">
        <v>30</v>
      </c>
      <c r="B8">
        <v>24</v>
      </c>
      <c r="C8" t="s">
        <v>4</v>
      </c>
    </row>
    <row r="9" spans="1:13">
      <c r="A9" t="s">
        <v>12</v>
      </c>
      <c r="B9" s="4">
        <f>B7/B8</f>
        <v>270.79166666666669</v>
      </c>
      <c r="C9" t="s">
        <v>12</v>
      </c>
    </row>
    <row r="11" spans="1:13">
      <c r="A11" t="s">
        <v>8</v>
      </c>
      <c r="B11" s="3"/>
    </row>
    <row r="12" spans="1:13">
      <c r="A12" t="s">
        <v>725</v>
      </c>
    </row>
    <row r="13" spans="1:13">
      <c r="A13" s="3" t="s">
        <v>882</v>
      </c>
    </row>
  </sheetData>
  <hyperlinks>
    <hyperlink ref="A13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ColWidth="11.42578125" defaultRowHeight="15"/>
  <cols>
    <col min="1" max="1" width="17.85546875" customWidth="1"/>
  </cols>
  <sheetData>
    <row r="1" spans="1:3" ht="18.75">
      <c r="A1" s="49" t="s">
        <v>887</v>
      </c>
    </row>
    <row r="3" spans="1:3">
      <c r="A3" t="s">
        <v>888</v>
      </c>
    </row>
    <row r="4" spans="1:3">
      <c r="A4" t="s">
        <v>31</v>
      </c>
      <c r="B4">
        <v>6500</v>
      </c>
      <c r="C4" t="s">
        <v>3</v>
      </c>
    </row>
    <row r="5" spans="1:3">
      <c r="A5" t="s">
        <v>30</v>
      </c>
      <c r="B5">
        <v>48</v>
      </c>
      <c r="C5" t="s">
        <v>4</v>
      </c>
    </row>
    <row r="6" spans="1:3">
      <c r="A6" t="s">
        <v>12</v>
      </c>
      <c r="B6" s="4">
        <f>B4/B5</f>
        <v>135.41666666666666</v>
      </c>
      <c r="C6" t="s">
        <v>12</v>
      </c>
    </row>
    <row r="7" spans="1:3">
      <c r="B7" s="4"/>
    </row>
    <row r="8" spans="1:3">
      <c r="A8" s="28" t="s">
        <v>891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8" sqref="A8"/>
    </sheetView>
  </sheetViews>
  <sheetFormatPr defaultColWidth="11.42578125" defaultRowHeight="15"/>
  <cols>
    <col min="1" max="1" width="13.85546875" bestFit="1" customWidth="1"/>
  </cols>
  <sheetData>
    <row r="1" spans="1:3" ht="18.75">
      <c r="A1" s="49" t="s">
        <v>892</v>
      </c>
    </row>
    <row r="3" spans="1:3">
      <c r="A3" t="s">
        <v>834</v>
      </c>
    </row>
    <row r="4" spans="1:3">
      <c r="A4" t="s">
        <v>31</v>
      </c>
      <c r="B4">
        <v>5500</v>
      </c>
      <c r="C4" t="s">
        <v>3</v>
      </c>
    </row>
    <row r="5" spans="1:3">
      <c r="A5" t="s">
        <v>30</v>
      </c>
      <c r="B5">
        <v>24</v>
      </c>
      <c r="C5" t="s">
        <v>4</v>
      </c>
    </row>
    <row r="6" spans="1:3">
      <c r="A6" t="s">
        <v>12</v>
      </c>
      <c r="B6" s="4">
        <f>B4/B5</f>
        <v>229.16666666666666</v>
      </c>
      <c r="C6" t="s">
        <v>12</v>
      </c>
    </row>
    <row r="8" spans="1:3">
      <c r="A8" s="28" t="s">
        <v>893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workbookViewId="0">
      <selection activeCell="A5" sqref="A5"/>
    </sheetView>
  </sheetViews>
  <sheetFormatPr defaultColWidth="8.85546875" defaultRowHeight="15"/>
  <cols>
    <col min="1" max="1" width="39.28515625" customWidth="1"/>
    <col min="2" max="2" width="11.7109375" bestFit="1" customWidth="1"/>
    <col min="3" max="3" width="10.140625" bestFit="1" customWidth="1"/>
  </cols>
  <sheetData>
    <row r="1" spans="1:9" ht="18.75">
      <c r="A1" s="49" t="s">
        <v>894</v>
      </c>
      <c r="B1" s="6"/>
      <c r="C1" s="6"/>
    </row>
    <row r="2" spans="1:9">
      <c r="A2" s="6"/>
      <c r="B2" s="6"/>
      <c r="C2" s="6"/>
      <c r="F2" s="6"/>
      <c r="I2" s="6"/>
    </row>
    <row r="3" spans="1:9">
      <c r="A3" s="6"/>
      <c r="B3" s="6" t="s">
        <v>775</v>
      </c>
      <c r="C3" s="6" t="s">
        <v>776</v>
      </c>
      <c r="F3" s="6"/>
      <c r="I3" s="6"/>
    </row>
    <row r="4" spans="1:9">
      <c r="A4" s="6" t="s">
        <v>771</v>
      </c>
      <c r="B4" s="62" t="s">
        <v>774</v>
      </c>
      <c r="C4" s="6" t="s">
        <v>777</v>
      </c>
    </row>
    <row r="5" spans="1:9">
      <c r="A5" s="6" t="s">
        <v>770</v>
      </c>
      <c r="B5" t="s">
        <v>778</v>
      </c>
      <c r="C5" t="s">
        <v>779</v>
      </c>
    </row>
    <row r="6" spans="1:9">
      <c r="A6" s="6" t="s">
        <v>772</v>
      </c>
      <c r="B6" s="8" t="s">
        <v>773</v>
      </c>
      <c r="C6" s="6"/>
    </row>
    <row r="7" spans="1:9">
      <c r="A7" s="6" t="s">
        <v>12</v>
      </c>
      <c r="B7" s="6">
        <v>231</v>
      </c>
      <c r="C7" s="6">
        <v>383</v>
      </c>
    </row>
    <row r="8" spans="1:9">
      <c r="A8" s="6"/>
      <c r="B8" s="7">
        <v>163</v>
      </c>
      <c r="C8" s="6">
        <v>271</v>
      </c>
    </row>
    <row r="9" spans="1:9">
      <c r="A9" s="6"/>
      <c r="B9" s="7"/>
      <c r="C9" s="6"/>
    </row>
    <row r="10" spans="1:9">
      <c r="A10" s="28" t="s">
        <v>780</v>
      </c>
      <c r="B10" s="7"/>
      <c r="C10" s="6"/>
    </row>
    <row r="11" spans="1:9">
      <c r="A11" s="6" t="s">
        <v>781</v>
      </c>
      <c r="B11" s="6"/>
      <c r="C11" s="6"/>
    </row>
    <row r="17" spans="1:3">
      <c r="A17" s="9"/>
    </row>
    <row r="18" spans="1:3">
      <c r="A18" s="6"/>
      <c r="B18" s="6"/>
      <c r="C18" s="6"/>
    </row>
    <row r="19" spans="1:3">
      <c r="A19" s="6"/>
      <c r="B19" s="6"/>
      <c r="C19" s="6"/>
    </row>
    <row r="20" spans="1:3">
      <c r="A20" s="6"/>
      <c r="B20" s="6"/>
      <c r="C20" s="6"/>
    </row>
    <row r="21" spans="1:3">
      <c r="A21" s="6"/>
      <c r="B21" s="8"/>
      <c r="C21" s="6"/>
    </row>
    <row r="22" spans="1:3">
      <c r="A22" s="6"/>
      <c r="C22" s="3"/>
    </row>
    <row r="260" spans="13:13">
      <c r="M260">
        <f>K260</f>
        <v>0</v>
      </c>
    </row>
    <row r="261" spans="13:13">
      <c r="M261">
        <f t="shared" ref="M261:M324" si="0">K261</f>
        <v>0</v>
      </c>
    </row>
    <row r="262" spans="13:13">
      <c r="M262">
        <f t="shared" si="0"/>
        <v>0</v>
      </c>
    </row>
    <row r="263" spans="13:13">
      <c r="M263">
        <f t="shared" si="0"/>
        <v>0</v>
      </c>
    </row>
    <row r="264" spans="13:13">
      <c r="M264">
        <f t="shared" si="0"/>
        <v>0</v>
      </c>
    </row>
    <row r="265" spans="13:13">
      <c r="M265">
        <f t="shared" si="0"/>
        <v>0</v>
      </c>
    </row>
    <row r="266" spans="13:13">
      <c r="M266">
        <f t="shared" si="0"/>
        <v>0</v>
      </c>
    </row>
    <row r="267" spans="13:13">
      <c r="M267">
        <f t="shared" si="0"/>
        <v>0</v>
      </c>
    </row>
    <row r="268" spans="13:13">
      <c r="M268">
        <f t="shared" si="0"/>
        <v>0</v>
      </c>
    </row>
    <row r="269" spans="13:13">
      <c r="M269">
        <f t="shared" si="0"/>
        <v>0</v>
      </c>
    </row>
    <row r="270" spans="13:13">
      <c r="M270">
        <f t="shared" si="0"/>
        <v>0</v>
      </c>
    </row>
    <row r="271" spans="13:13">
      <c r="M271">
        <f t="shared" si="0"/>
        <v>0</v>
      </c>
    </row>
    <row r="272" spans="13:13">
      <c r="M272">
        <f t="shared" si="0"/>
        <v>0</v>
      </c>
    </row>
    <row r="273" spans="13:13">
      <c r="M273">
        <f t="shared" si="0"/>
        <v>0</v>
      </c>
    </row>
    <row r="274" spans="13:13">
      <c r="M274">
        <f t="shared" si="0"/>
        <v>0</v>
      </c>
    </row>
    <row r="275" spans="13:13">
      <c r="M275">
        <f t="shared" si="0"/>
        <v>0</v>
      </c>
    </row>
    <row r="276" spans="13:13">
      <c r="M276">
        <f t="shared" si="0"/>
        <v>0</v>
      </c>
    </row>
    <row r="277" spans="13:13">
      <c r="M277">
        <f t="shared" si="0"/>
        <v>0</v>
      </c>
    </row>
    <row r="278" spans="13:13">
      <c r="M278">
        <f t="shared" si="0"/>
        <v>0</v>
      </c>
    </row>
    <row r="279" spans="13:13">
      <c r="M279">
        <f t="shared" si="0"/>
        <v>0</v>
      </c>
    </row>
    <row r="280" spans="13:13">
      <c r="M280">
        <f t="shared" si="0"/>
        <v>0</v>
      </c>
    </row>
    <row r="281" spans="13:13">
      <c r="M281">
        <f t="shared" si="0"/>
        <v>0</v>
      </c>
    </row>
    <row r="282" spans="13:13">
      <c r="M282">
        <f t="shared" si="0"/>
        <v>0</v>
      </c>
    </row>
    <row r="283" spans="13:13">
      <c r="M283">
        <f t="shared" si="0"/>
        <v>0</v>
      </c>
    </row>
    <row r="284" spans="13:13">
      <c r="M284">
        <f t="shared" si="0"/>
        <v>0</v>
      </c>
    </row>
    <row r="285" spans="13:13">
      <c r="M285">
        <f t="shared" si="0"/>
        <v>0</v>
      </c>
    </row>
    <row r="286" spans="13:13">
      <c r="M286">
        <f t="shared" si="0"/>
        <v>0</v>
      </c>
    </row>
    <row r="287" spans="13:13">
      <c r="M287">
        <f t="shared" si="0"/>
        <v>0</v>
      </c>
    </row>
    <row r="288" spans="13:13">
      <c r="M288">
        <f t="shared" si="0"/>
        <v>0</v>
      </c>
    </row>
    <row r="289" spans="13:13">
      <c r="M289">
        <f t="shared" si="0"/>
        <v>0</v>
      </c>
    </row>
    <row r="290" spans="13:13">
      <c r="M290">
        <f t="shared" si="0"/>
        <v>0</v>
      </c>
    </row>
    <row r="291" spans="13:13">
      <c r="M291">
        <f t="shared" si="0"/>
        <v>0</v>
      </c>
    </row>
    <row r="292" spans="13:13">
      <c r="M292">
        <f t="shared" si="0"/>
        <v>0</v>
      </c>
    </row>
    <row r="293" spans="13:13">
      <c r="M293">
        <f t="shared" si="0"/>
        <v>0</v>
      </c>
    </row>
    <row r="294" spans="13:13">
      <c r="M294">
        <f t="shared" si="0"/>
        <v>0</v>
      </c>
    </row>
    <row r="295" spans="13:13">
      <c r="M295">
        <f t="shared" si="0"/>
        <v>0</v>
      </c>
    </row>
    <row r="296" spans="13:13">
      <c r="M296">
        <f t="shared" si="0"/>
        <v>0</v>
      </c>
    </row>
    <row r="297" spans="13:13">
      <c r="M297">
        <f t="shared" si="0"/>
        <v>0</v>
      </c>
    </row>
    <row r="298" spans="13:13">
      <c r="M298">
        <f t="shared" si="0"/>
        <v>0</v>
      </c>
    </row>
    <row r="299" spans="13:13">
      <c r="M299">
        <f t="shared" si="0"/>
        <v>0</v>
      </c>
    </row>
    <row r="300" spans="13:13">
      <c r="M300">
        <f t="shared" si="0"/>
        <v>0</v>
      </c>
    </row>
    <row r="301" spans="13:13">
      <c r="M301">
        <f t="shared" si="0"/>
        <v>0</v>
      </c>
    </row>
    <row r="302" spans="13:13">
      <c r="M302">
        <f t="shared" si="0"/>
        <v>0</v>
      </c>
    </row>
    <row r="303" spans="13:13">
      <c r="M303">
        <f t="shared" si="0"/>
        <v>0</v>
      </c>
    </row>
    <row r="304" spans="13:13">
      <c r="M304">
        <f t="shared" si="0"/>
        <v>0</v>
      </c>
    </row>
    <row r="305" spans="13:13">
      <c r="M305">
        <f t="shared" si="0"/>
        <v>0</v>
      </c>
    </row>
    <row r="306" spans="13:13">
      <c r="M306">
        <f t="shared" si="0"/>
        <v>0</v>
      </c>
    </row>
    <row r="307" spans="13:13">
      <c r="M307">
        <f t="shared" si="0"/>
        <v>0</v>
      </c>
    </row>
    <row r="308" spans="13:13">
      <c r="M308">
        <f t="shared" si="0"/>
        <v>0</v>
      </c>
    </row>
    <row r="309" spans="13:13">
      <c r="M309">
        <f t="shared" si="0"/>
        <v>0</v>
      </c>
    </row>
    <row r="310" spans="13:13">
      <c r="M310">
        <f t="shared" si="0"/>
        <v>0</v>
      </c>
    </row>
    <row r="311" spans="13:13">
      <c r="M311">
        <f t="shared" si="0"/>
        <v>0</v>
      </c>
    </row>
    <row r="312" spans="13:13">
      <c r="M312">
        <f t="shared" si="0"/>
        <v>0</v>
      </c>
    </row>
    <row r="313" spans="13:13">
      <c r="M313">
        <f t="shared" si="0"/>
        <v>0</v>
      </c>
    </row>
    <row r="314" spans="13:13">
      <c r="M314">
        <f t="shared" si="0"/>
        <v>0</v>
      </c>
    </row>
    <row r="315" spans="13:13">
      <c r="M315">
        <f t="shared" si="0"/>
        <v>0</v>
      </c>
    </row>
    <row r="316" spans="13:13">
      <c r="M316">
        <f t="shared" si="0"/>
        <v>0</v>
      </c>
    </row>
    <row r="317" spans="13:13">
      <c r="M317">
        <f t="shared" si="0"/>
        <v>0</v>
      </c>
    </row>
    <row r="318" spans="13:13">
      <c r="M318">
        <f t="shared" si="0"/>
        <v>0</v>
      </c>
    </row>
    <row r="319" spans="13:13">
      <c r="M319">
        <f t="shared" si="0"/>
        <v>0</v>
      </c>
    </row>
    <row r="320" spans="13:13">
      <c r="M320">
        <f t="shared" si="0"/>
        <v>0</v>
      </c>
    </row>
    <row r="321" spans="13:13">
      <c r="M321">
        <f t="shared" si="0"/>
        <v>0</v>
      </c>
    </row>
    <row r="322" spans="13:13">
      <c r="M322">
        <f t="shared" si="0"/>
        <v>0</v>
      </c>
    </row>
    <row r="323" spans="13:13">
      <c r="M323">
        <f t="shared" si="0"/>
        <v>0</v>
      </c>
    </row>
    <row r="324" spans="13:13">
      <c r="M324">
        <f t="shared" si="0"/>
        <v>0</v>
      </c>
    </row>
    <row r="325" spans="13:13">
      <c r="M325">
        <f t="shared" ref="M325:M388" si="1">K325</f>
        <v>0</v>
      </c>
    </row>
    <row r="326" spans="13:13">
      <c r="M326">
        <f t="shared" si="1"/>
        <v>0</v>
      </c>
    </row>
    <row r="327" spans="13:13">
      <c r="M327">
        <f t="shared" si="1"/>
        <v>0</v>
      </c>
    </row>
    <row r="328" spans="13:13">
      <c r="M328">
        <f t="shared" si="1"/>
        <v>0</v>
      </c>
    </row>
    <row r="329" spans="13:13">
      <c r="M329">
        <f t="shared" si="1"/>
        <v>0</v>
      </c>
    </row>
    <row r="330" spans="13:13">
      <c r="M330">
        <f t="shared" si="1"/>
        <v>0</v>
      </c>
    </row>
    <row r="331" spans="13:13">
      <c r="M331">
        <f t="shared" si="1"/>
        <v>0</v>
      </c>
    </row>
    <row r="332" spans="13:13">
      <c r="M332">
        <f t="shared" si="1"/>
        <v>0</v>
      </c>
    </row>
    <row r="333" spans="13:13">
      <c r="M333">
        <f t="shared" si="1"/>
        <v>0</v>
      </c>
    </row>
    <row r="334" spans="13:13">
      <c r="M334">
        <f t="shared" si="1"/>
        <v>0</v>
      </c>
    </row>
    <row r="335" spans="13:13">
      <c r="M335">
        <f t="shared" si="1"/>
        <v>0</v>
      </c>
    </row>
    <row r="336" spans="13:13">
      <c r="M336">
        <f t="shared" si="1"/>
        <v>0</v>
      </c>
    </row>
    <row r="337" spans="13:13">
      <c r="M337">
        <f t="shared" si="1"/>
        <v>0</v>
      </c>
    </row>
    <row r="338" spans="13:13">
      <c r="M338">
        <f t="shared" si="1"/>
        <v>0</v>
      </c>
    </row>
    <row r="339" spans="13:13">
      <c r="M339">
        <f t="shared" si="1"/>
        <v>0</v>
      </c>
    </row>
    <row r="340" spans="13:13">
      <c r="M340">
        <f t="shared" si="1"/>
        <v>0</v>
      </c>
    </row>
    <row r="341" spans="13:13">
      <c r="M341">
        <f t="shared" si="1"/>
        <v>0</v>
      </c>
    </row>
    <row r="342" spans="13:13">
      <c r="M342">
        <f t="shared" si="1"/>
        <v>0</v>
      </c>
    </row>
    <row r="343" spans="13:13">
      <c r="M343">
        <f t="shared" si="1"/>
        <v>0</v>
      </c>
    </row>
    <row r="344" spans="13:13">
      <c r="M344">
        <f t="shared" si="1"/>
        <v>0</v>
      </c>
    </row>
    <row r="345" spans="13:13">
      <c r="M345">
        <f t="shared" si="1"/>
        <v>0</v>
      </c>
    </row>
    <row r="346" spans="13:13">
      <c r="M346">
        <f t="shared" si="1"/>
        <v>0</v>
      </c>
    </row>
    <row r="347" spans="13:13">
      <c r="M347">
        <f t="shared" si="1"/>
        <v>0</v>
      </c>
    </row>
    <row r="348" spans="13:13">
      <c r="M348">
        <f t="shared" si="1"/>
        <v>0</v>
      </c>
    </row>
    <row r="349" spans="13:13">
      <c r="M349">
        <f t="shared" si="1"/>
        <v>0</v>
      </c>
    </row>
    <row r="350" spans="13:13">
      <c r="M350">
        <f t="shared" si="1"/>
        <v>0</v>
      </c>
    </row>
    <row r="351" spans="13:13">
      <c r="M351">
        <f t="shared" si="1"/>
        <v>0</v>
      </c>
    </row>
    <row r="352" spans="13:13">
      <c r="M352">
        <f t="shared" si="1"/>
        <v>0</v>
      </c>
    </row>
    <row r="353" spans="13:13">
      <c r="M353">
        <f t="shared" si="1"/>
        <v>0</v>
      </c>
    </row>
    <row r="354" spans="13:13">
      <c r="M354">
        <f t="shared" si="1"/>
        <v>0</v>
      </c>
    </row>
    <row r="355" spans="13:13">
      <c r="M355">
        <f t="shared" si="1"/>
        <v>0</v>
      </c>
    </row>
    <row r="356" spans="13:13">
      <c r="M356">
        <f t="shared" si="1"/>
        <v>0</v>
      </c>
    </row>
    <row r="357" spans="13:13">
      <c r="M357">
        <f t="shared" si="1"/>
        <v>0</v>
      </c>
    </row>
    <row r="358" spans="13:13">
      <c r="M358">
        <f t="shared" si="1"/>
        <v>0</v>
      </c>
    </row>
    <row r="359" spans="13:13">
      <c r="M359">
        <f t="shared" si="1"/>
        <v>0</v>
      </c>
    </row>
    <row r="360" spans="13:13">
      <c r="M360">
        <f t="shared" si="1"/>
        <v>0</v>
      </c>
    </row>
    <row r="361" spans="13:13">
      <c r="M361">
        <f t="shared" si="1"/>
        <v>0</v>
      </c>
    </row>
    <row r="362" spans="13:13">
      <c r="M362">
        <f t="shared" si="1"/>
        <v>0</v>
      </c>
    </row>
    <row r="363" spans="13:13">
      <c r="M363">
        <f t="shared" si="1"/>
        <v>0</v>
      </c>
    </row>
    <row r="364" spans="13:13">
      <c r="M364">
        <f t="shared" si="1"/>
        <v>0</v>
      </c>
    </row>
    <row r="365" spans="13:13">
      <c r="M365">
        <f t="shared" si="1"/>
        <v>0</v>
      </c>
    </row>
    <row r="366" spans="13:13">
      <c r="M366">
        <f t="shared" si="1"/>
        <v>0</v>
      </c>
    </row>
    <row r="367" spans="13:13">
      <c r="M367">
        <f t="shared" si="1"/>
        <v>0</v>
      </c>
    </row>
    <row r="368" spans="13:13">
      <c r="M368">
        <f t="shared" si="1"/>
        <v>0</v>
      </c>
    </row>
    <row r="369" spans="13:13">
      <c r="M369">
        <f t="shared" si="1"/>
        <v>0</v>
      </c>
    </row>
    <row r="370" spans="13:13">
      <c r="M370">
        <f t="shared" si="1"/>
        <v>0</v>
      </c>
    </row>
    <row r="371" spans="13:13">
      <c r="M371">
        <f t="shared" si="1"/>
        <v>0</v>
      </c>
    </row>
    <row r="372" spans="13:13">
      <c r="M372">
        <f t="shared" si="1"/>
        <v>0</v>
      </c>
    </row>
    <row r="373" spans="13:13">
      <c r="M373">
        <f t="shared" si="1"/>
        <v>0</v>
      </c>
    </row>
    <row r="374" spans="13:13">
      <c r="M374">
        <f t="shared" si="1"/>
        <v>0</v>
      </c>
    </row>
    <row r="375" spans="13:13">
      <c r="M375">
        <f t="shared" si="1"/>
        <v>0</v>
      </c>
    </row>
    <row r="376" spans="13:13">
      <c r="M376">
        <f t="shared" si="1"/>
        <v>0</v>
      </c>
    </row>
    <row r="377" spans="13:13">
      <c r="M377">
        <f t="shared" si="1"/>
        <v>0</v>
      </c>
    </row>
    <row r="378" spans="13:13">
      <c r="M378">
        <f t="shared" si="1"/>
        <v>0</v>
      </c>
    </row>
    <row r="379" spans="13:13">
      <c r="M379">
        <f t="shared" si="1"/>
        <v>0</v>
      </c>
    </row>
    <row r="380" spans="13:13">
      <c r="M380">
        <f t="shared" si="1"/>
        <v>0</v>
      </c>
    </row>
    <row r="381" spans="13:13">
      <c r="M381">
        <f t="shared" si="1"/>
        <v>0</v>
      </c>
    </row>
    <row r="382" spans="13:13">
      <c r="M382">
        <f t="shared" si="1"/>
        <v>0</v>
      </c>
    </row>
    <row r="383" spans="13:13">
      <c r="M383">
        <f t="shared" si="1"/>
        <v>0</v>
      </c>
    </row>
    <row r="384" spans="13:13">
      <c r="M384">
        <f t="shared" si="1"/>
        <v>0</v>
      </c>
    </row>
    <row r="385" spans="13:13">
      <c r="M385">
        <f t="shared" si="1"/>
        <v>0</v>
      </c>
    </row>
    <row r="386" spans="13:13">
      <c r="M386">
        <f t="shared" si="1"/>
        <v>0</v>
      </c>
    </row>
    <row r="387" spans="13:13">
      <c r="M387">
        <f t="shared" si="1"/>
        <v>0</v>
      </c>
    </row>
    <row r="388" spans="13:13">
      <c r="M388">
        <f t="shared" si="1"/>
        <v>0</v>
      </c>
    </row>
    <row r="389" spans="13:13">
      <c r="M389">
        <f t="shared" ref="M389:M452" si="2">K389</f>
        <v>0</v>
      </c>
    </row>
    <row r="390" spans="13:13">
      <c r="M390">
        <f t="shared" si="2"/>
        <v>0</v>
      </c>
    </row>
    <row r="391" spans="13:13">
      <c r="M391">
        <f t="shared" si="2"/>
        <v>0</v>
      </c>
    </row>
    <row r="392" spans="13:13">
      <c r="M392">
        <f t="shared" si="2"/>
        <v>0</v>
      </c>
    </row>
    <row r="393" spans="13:13">
      <c r="M393">
        <f t="shared" si="2"/>
        <v>0</v>
      </c>
    </row>
    <row r="394" spans="13:13">
      <c r="M394">
        <f t="shared" si="2"/>
        <v>0</v>
      </c>
    </row>
    <row r="395" spans="13:13">
      <c r="M395">
        <f t="shared" si="2"/>
        <v>0</v>
      </c>
    </row>
    <row r="396" spans="13:13">
      <c r="M396">
        <f t="shared" si="2"/>
        <v>0</v>
      </c>
    </row>
    <row r="397" spans="13:13">
      <c r="M397">
        <f t="shared" si="2"/>
        <v>0</v>
      </c>
    </row>
    <row r="398" spans="13:13">
      <c r="M398">
        <f t="shared" si="2"/>
        <v>0</v>
      </c>
    </row>
    <row r="399" spans="13:13">
      <c r="M399">
        <f t="shared" si="2"/>
        <v>0</v>
      </c>
    </row>
    <row r="400" spans="13:13">
      <c r="M400">
        <f t="shared" si="2"/>
        <v>0</v>
      </c>
    </row>
    <row r="401" spans="13:13">
      <c r="M401">
        <f t="shared" si="2"/>
        <v>0</v>
      </c>
    </row>
    <row r="402" spans="13:13">
      <c r="M402">
        <f t="shared" si="2"/>
        <v>0</v>
      </c>
    </row>
    <row r="403" spans="13:13">
      <c r="M403">
        <f t="shared" si="2"/>
        <v>0</v>
      </c>
    </row>
    <row r="404" spans="13:13">
      <c r="M404">
        <f t="shared" si="2"/>
        <v>0</v>
      </c>
    </row>
    <row r="405" spans="13:13">
      <c r="M405">
        <f t="shared" si="2"/>
        <v>0</v>
      </c>
    </row>
    <row r="406" spans="13:13">
      <c r="M406">
        <f t="shared" si="2"/>
        <v>0</v>
      </c>
    </row>
    <row r="407" spans="13:13">
      <c r="M407">
        <f t="shared" si="2"/>
        <v>0</v>
      </c>
    </row>
    <row r="408" spans="13:13">
      <c r="M408">
        <f t="shared" si="2"/>
        <v>0</v>
      </c>
    </row>
    <row r="409" spans="13:13">
      <c r="M409">
        <f t="shared" si="2"/>
        <v>0</v>
      </c>
    </row>
    <row r="410" spans="13:13">
      <c r="M410">
        <f t="shared" si="2"/>
        <v>0</v>
      </c>
    </row>
    <row r="411" spans="13:13">
      <c r="M411">
        <f t="shared" si="2"/>
        <v>0</v>
      </c>
    </row>
    <row r="412" spans="13:13">
      <c r="M412">
        <f t="shared" si="2"/>
        <v>0</v>
      </c>
    </row>
    <row r="413" spans="13:13">
      <c r="M413">
        <f t="shared" si="2"/>
        <v>0</v>
      </c>
    </row>
    <row r="414" spans="13:13">
      <c r="M414">
        <f t="shared" si="2"/>
        <v>0</v>
      </c>
    </row>
    <row r="415" spans="13:13">
      <c r="M415">
        <f t="shared" si="2"/>
        <v>0</v>
      </c>
    </row>
    <row r="416" spans="13:13">
      <c r="M416">
        <f t="shared" si="2"/>
        <v>0</v>
      </c>
    </row>
    <row r="417" spans="13:13">
      <c r="M417">
        <f t="shared" si="2"/>
        <v>0</v>
      </c>
    </row>
    <row r="418" spans="13:13">
      <c r="M418">
        <f t="shared" si="2"/>
        <v>0</v>
      </c>
    </row>
    <row r="419" spans="13:13">
      <c r="M419">
        <f t="shared" si="2"/>
        <v>0</v>
      </c>
    </row>
    <row r="420" spans="13:13">
      <c r="M420">
        <f t="shared" si="2"/>
        <v>0</v>
      </c>
    </row>
    <row r="421" spans="13:13">
      <c r="M421">
        <f t="shared" si="2"/>
        <v>0</v>
      </c>
    </row>
    <row r="422" spans="13:13">
      <c r="M422">
        <f t="shared" si="2"/>
        <v>0</v>
      </c>
    </row>
    <row r="423" spans="13:13">
      <c r="M423">
        <f t="shared" si="2"/>
        <v>0</v>
      </c>
    </row>
    <row r="424" spans="13:13">
      <c r="M424">
        <f t="shared" si="2"/>
        <v>0</v>
      </c>
    </row>
    <row r="425" spans="13:13">
      <c r="M425">
        <f t="shared" si="2"/>
        <v>0</v>
      </c>
    </row>
    <row r="426" spans="13:13">
      <c r="M426">
        <f t="shared" si="2"/>
        <v>0</v>
      </c>
    </row>
    <row r="427" spans="13:13">
      <c r="M427">
        <f t="shared" si="2"/>
        <v>0</v>
      </c>
    </row>
    <row r="428" spans="13:13">
      <c r="M428">
        <f t="shared" si="2"/>
        <v>0</v>
      </c>
    </row>
    <row r="429" spans="13:13">
      <c r="M429">
        <f t="shared" si="2"/>
        <v>0</v>
      </c>
    </row>
    <row r="430" spans="13:13">
      <c r="M430">
        <f t="shared" si="2"/>
        <v>0</v>
      </c>
    </row>
    <row r="431" spans="13:13">
      <c r="M431">
        <f t="shared" si="2"/>
        <v>0</v>
      </c>
    </row>
    <row r="432" spans="13:13">
      <c r="M432">
        <f t="shared" si="2"/>
        <v>0</v>
      </c>
    </row>
    <row r="433" spans="13:13">
      <c r="M433">
        <f t="shared" si="2"/>
        <v>0</v>
      </c>
    </row>
    <row r="434" spans="13:13">
      <c r="M434">
        <f t="shared" si="2"/>
        <v>0</v>
      </c>
    </row>
    <row r="435" spans="13:13">
      <c r="M435">
        <f t="shared" si="2"/>
        <v>0</v>
      </c>
    </row>
    <row r="436" spans="13:13">
      <c r="M436">
        <f t="shared" si="2"/>
        <v>0</v>
      </c>
    </row>
    <row r="437" spans="13:13">
      <c r="M437">
        <f t="shared" si="2"/>
        <v>0</v>
      </c>
    </row>
    <row r="438" spans="13:13">
      <c r="M438">
        <f t="shared" si="2"/>
        <v>0</v>
      </c>
    </row>
    <row r="439" spans="13:13">
      <c r="M439">
        <f t="shared" si="2"/>
        <v>0</v>
      </c>
    </row>
    <row r="440" spans="13:13">
      <c r="M440">
        <f t="shared" si="2"/>
        <v>0</v>
      </c>
    </row>
    <row r="441" spans="13:13">
      <c r="M441">
        <f t="shared" si="2"/>
        <v>0</v>
      </c>
    </row>
    <row r="442" spans="13:13">
      <c r="M442">
        <f t="shared" si="2"/>
        <v>0</v>
      </c>
    </row>
    <row r="443" spans="13:13">
      <c r="M443">
        <f t="shared" si="2"/>
        <v>0</v>
      </c>
    </row>
    <row r="444" spans="13:13">
      <c r="M444">
        <f t="shared" si="2"/>
        <v>0</v>
      </c>
    </row>
    <row r="445" spans="13:13">
      <c r="M445">
        <f t="shared" si="2"/>
        <v>0</v>
      </c>
    </row>
    <row r="446" spans="13:13">
      <c r="M446">
        <f t="shared" si="2"/>
        <v>0</v>
      </c>
    </row>
    <row r="447" spans="13:13">
      <c r="M447">
        <f t="shared" si="2"/>
        <v>0</v>
      </c>
    </row>
    <row r="448" spans="13:13">
      <c r="M448">
        <f t="shared" si="2"/>
        <v>0</v>
      </c>
    </row>
    <row r="449" spans="13:13">
      <c r="M449">
        <f t="shared" si="2"/>
        <v>0</v>
      </c>
    </row>
    <row r="450" spans="13:13">
      <c r="M450">
        <f t="shared" si="2"/>
        <v>0</v>
      </c>
    </row>
    <row r="451" spans="13:13">
      <c r="M451">
        <f t="shared" si="2"/>
        <v>0</v>
      </c>
    </row>
    <row r="452" spans="13:13">
      <c r="M452">
        <f t="shared" si="2"/>
        <v>0</v>
      </c>
    </row>
    <row r="453" spans="13:13">
      <c r="M453">
        <f t="shared" ref="M453:M516" si="3">K453</f>
        <v>0</v>
      </c>
    </row>
    <row r="454" spans="13:13">
      <c r="M454">
        <f t="shared" si="3"/>
        <v>0</v>
      </c>
    </row>
    <row r="455" spans="13:13">
      <c r="M455">
        <f t="shared" si="3"/>
        <v>0</v>
      </c>
    </row>
    <row r="456" spans="13:13">
      <c r="M456">
        <f t="shared" si="3"/>
        <v>0</v>
      </c>
    </row>
    <row r="457" spans="13:13">
      <c r="M457">
        <f t="shared" si="3"/>
        <v>0</v>
      </c>
    </row>
    <row r="458" spans="13:13">
      <c r="M458">
        <f t="shared" si="3"/>
        <v>0</v>
      </c>
    </row>
    <row r="459" spans="13:13">
      <c r="M459">
        <f t="shared" si="3"/>
        <v>0</v>
      </c>
    </row>
    <row r="460" spans="13:13">
      <c r="M460">
        <f t="shared" si="3"/>
        <v>0</v>
      </c>
    </row>
    <row r="461" spans="13:13">
      <c r="M461">
        <f t="shared" si="3"/>
        <v>0</v>
      </c>
    </row>
    <row r="462" spans="13:13">
      <c r="M462">
        <f t="shared" si="3"/>
        <v>0</v>
      </c>
    </row>
    <row r="463" spans="13:13">
      <c r="M463">
        <f t="shared" si="3"/>
        <v>0</v>
      </c>
    </row>
    <row r="464" spans="13:13">
      <c r="M464">
        <f t="shared" si="3"/>
        <v>0</v>
      </c>
    </row>
    <row r="465" spans="13:13">
      <c r="M465">
        <f t="shared" si="3"/>
        <v>0</v>
      </c>
    </row>
    <row r="466" spans="13:13">
      <c r="M466">
        <f t="shared" si="3"/>
        <v>0</v>
      </c>
    </row>
    <row r="467" spans="13:13">
      <c r="M467">
        <f t="shared" si="3"/>
        <v>0</v>
      </c>
    </row>
    <row r="468" spans="13:13">
      <c r="M468">
        <f t="shared" si="3"/>
        <v>0</v>
      </c>
    </row>
    <row r="469" spans="13:13">
      <c r="M469">
        <f t="shared" si="3"/>
        <v>0</v>
      </c>
    </row>
    <row r="470" spans="13:13">
      <c r="M470">
        <f t="shared" si="3"/>
        <v>0</v>
      </c>
    </row>
    <row r="471" spans="13:13">
      <c r="M471">
        <f t="shared" si="3"/>
        <v>0</v>
      </c>
    </row>
    <row r="472" spans="13:13">
      <c r="M472">
        <f t="shared" si="3"/>
        <v>0</v>
      </c>
    </row>
    <row r="473" spans="13:13">
      <c r="M473">
        <f t="shared" si="3"/>
        <v>0</v>
      </c>
    </row>
    <row r="474" spans="13:13">
      <c r="M474">
        <f t="shared" si="3"/>
        <v>0</v>
      </c>
    </row>
    <row r="475" spans="13:13">
      <c r="M475">
        <f t="shared" si="3"/>
        <v>0</v>
      </c>
    </row>
    <row r="476" spans="13:13">
      <c r="M476">
        <f t="shared" si="3"/>
        <v>0</v>
      </c>
    </row>
    <row r="477" spans="13:13">
      <c r="M477">
        <f t="shared" si="3"/>
        <v>0</v>
      </c>
    </row>
    <row r="478" spans="13:13">
      <c r="M478">
        <f t="shared" si="3"/>
        <v>0</v>
      </c>
    </row>
    <row r="479" spans="13:13">
      <c r="M479">
        <f t="shared" si="3"/>
        <v>0</v>
      </c>
    </row>
    <row r="480" spans="13:13">
      <c r="M480">
        <f t="shared" si="3"/>
        <v>0</v>
      </c>
    </row>
    <row r="481" spans="13:13">
      <c r="M481">
        <f t="shared" si="3"/>
        <v>0</v>
      </c>
    </row>
    <row r="482" spans="13:13">
      <c r="M482">
        <f t="shared" si="3"/>
        <v>0</v>
      </c>
    </row>
    <row r="483" spans="13:13">
      <c r="M483">
        <f t="shared" si="3"/>
        <v>0</v>
      </c>
    </row>
    <row r="484" spans="13:13">
      <c r="M484">
        <f t="shared" si="3"/>
        <v>0</v>
      </c>
    </row>
    <row r="485" spans="13:13">
      <c r="M485">
        <f t="shared" si="3"/>
        <v>0</v>
      </c>
    </row>
    <row r="486" spans="13:13">
      <c r="M486">
        <f t="shared" si="3"/>
        <v>0</v>
      </c>
    </row>
    <row r="487" spans="13:13">
      <c r="M487">
        <f t="shared" si="3"/>
        <v>0</v>
      </c>
    </row>
    <row r="488" spans="13:13">
      <c r="M488">
        <f t="shared" si="3"/>
        <v>0</v>
      </c>
    </row>
    <row r="489" spans="13:13">
      <c r="M489">
        <f t="shared" si="3"/>
        <v>0</v>
      </c>
    </row>
    <row r="490" spans="13:13">
      <c r="M490">
        <f t="shared" si="3"/>
        <v>0</v>
      </c>
    </row>
    <row r="491" spans="13:13">
      <c r="M491">
        <f t="shared" si="3"/>
        <v>0</v>
      </c>
    </row>
    <row r="492" spans="13:13">
      <c r="M492">
        <f t="shared" si="3"/>
        <v>0</v>
      </c>
    </row>
    <row r="493" spans="13:13">
      <c r="M493">
        <f t="shared" si="3"/>
        <v>0</v>
      </c>
    </row>
    <row r="494" spans="13:13">
      <c r="M494">
        <f t="shared" si="3"/>
        <v>0</v>
      </c>
    </row>
    <row r="495" spans="13:13">
      <c r="M495">
        <f t="shared" si="3"/>
        <v>0</v>
      </c>
    </row>
    <row r="496" spans="13:13">
      <c r="M496">
        <f t="shared" si="3"/>
        <v>0</v>
      </c>
    </row>
    <row r="497" spans="13:13">
      <c r="M497">
        <f t="shared" si="3"/>
        <v>0</v>
      </c>
    </row>
    <row r="498" spans="13:13">
      <c r="M498">
        <f t="shared" si="3"/>
        <v>0</v>
      </c>
    </row>
    <row r="499" spans="13:13">
      <c r="M499">
        <f t="shared" si="3"/>
        <v>0</v>
      </c>
    </row>
    <row r="500" spans="13:13">
      <c r="M500">
        <f t="shared" si="3"/>
        <v>0</v>
      </c>
    </row>
    <row r="501" spans="13:13">
      <c r="M501">
        <f t="shared" si="3"/>
        <v>0</v>
      </c>
    </row>
    <row r="502" spans="13:13">
      <c r="M502">
        <f t="shared" si="3"/>
        <v>0</v>
      </c>
    </row>
    <row r="503" spans="13:13">
      <c r="M503">
        <f t="shared" si="3"/>
        <v>0</v>
      </c>
    </row>
    <row r="504" spans="13:13">
      <c r="M504">
        <f t="shared" si="3"/>
        <v>0</v>
      </c>
    </row>
    <row r="505" spans="13:13">
      <c r="M505">
        <f t="shared" si="3"/>
        <v>0</v>
      </c>
    </row>
    <row r="506" spans="13:13">
      <c r="M506">
        <f t="shared" si="3"/>
        <v>0</v>
      </c>
    </row>
    <row r="507" spans="13:13">
      <c r="M507">
        <f t="shared" si="3"/>
        <v>0</v>
      </c>
    </row>
    <row r="508" spans="13:13">
      <c r="M508">
        <f t="shared" si="3"/>
        <v>0</v>
      </c>
    </row>
    <row r="509" spans="13:13">
      <c r="M509">
        <f t="shared" si="3"/>
        <v>0</v>
      </c>
    </row>
    <row r="510" spans="13:13">
      <c r="M510">
        <f t="shared" si="3"/>
        <v>0</v>
      </c>
    </row>
    <row r="511" spans="13:13">
      <c r="M511">
        <f t="shared" si="3"/>
        <v>0</v>
      </c>
    </row>
    <row r="512" spans="13:13">
      <c r="M512">
        <f t="shared" si="3"/>
        <v>0</v>
      </c>
    </row>
    <row r="513" spans="13:14">
      <c r="M513">
        <f t="shared" si="3"/>
        <v>0</v>
      </c>
    </row>
    <row r="514" spans="13:14">
      <c r="M514">
        <f t="shared" si="3"/>
        <v>0</v>
      </c>
    </row>
    <row r="515" spans="13:14">
      <c r="M515">
        <f t="shared" si="3"/>
        <v>0</v>
      </c>
    </row>
    <row r="516" spans="13:14">
      <c r="M516">
        <f t="shared" si="3"/>
        <v>0</v>
      </c>
    </row>
    <row r="517" spans="13:14">
      <c r="M517">
        <f t="shared" ref="M517:M519" si="4">K517</f>
        <v>0</v>
      </c>
    </row>
    <row r="518" spans="13:14">
      <c r="M518">
        <f t="shared" si="4"/>
        <v>0</v>
      </c>
    </row>
    <row r="519" spans="13:14">
      <c r="M519">
        <f t="shared" si="4"/>
        <v>0</v>
      </c>
    </row>
    <row r="520" spans="13:14">
      <c r="N520">
        <f>K520</f>
        <v>0</v>
      </c>
    </row>
    <row r="521" spans="13:14">
      <c r="N521">
        <f t="shared" ref="N521:N584" si="5">K521</f>
        <v>0</v>
      </c>
    </row>
    <row r="522" spans="13:14">
      <c r="N522">
        <f t="shared" si="5"/>
        <v>0</v>
      </c>
    </row>
    <row r="523" spans="13:14">
      <c r="N523">
        <f t="shared" si="5"/>
        <v>0</v>
      </c>
    </row>
    <row r="524" spans="13:14">
      <c r="N524">
        <f t="shared" si="5"/>
        <v>0</v>
      </c>
    </row>
    <row r="525" spans="13:14">
      <c r="N525">
        <f t="shared" si="5"/>
        <v>0</v>
      </c>
    </row>
    <row r="526" spans="13:14">
      <c r="N526">
        <f t="shared" si="5"/>
        <v>0</v>
      </c>
    </row>
    <row r="527" spans="13:14">
      <c r="N527">
        <f t="shared" si="5"/>
        <v>0</v>
      </c>
    </row>
    <row r="528" spans="13:14">
      <c r="N528">
        <f t="shared" si="5"/>
        <v>0</v>
      </c>
    </row>
    <row r="529" spans="14:14">
      <c r="N529">
        <f t="shared" si="5"/>
        <v>0</v>
      </c>
    </row>
    <row r="530" spans="14:14">
      <c r="N530">
        <f t="shared" si="5"/>
        <v>0</v>
      </c>
    </row>
    <row r="531" spans="14:14">
      <c r="N531">
        <f t="shared" si="5"/>
        <v>0</v>
      </c>
    </row>
    <row r="532" spans="14:14">
      <c r="N532">
        <f t="shared" si="5"/>
        <v>0</v>
      </c>
    </row>
    <row r="533" spans="14:14">
      <c r="N533">
        <f t="shared" si="5"/>
        <v>0</v>
      </c>
    </row>
    <row r="534" spans="14:14">
      <c r="N534">
        <f t="shared" si="5"/>
        <v>0</v>
      </c>
    </row>
    <row r="535" spans="14:14">
      <c r="N535">
        <f t="shared" si="5"/>
        <v>0</v>
      </c>
    </row>
    <row r="536" spans="14:14">
      <c r="N536">
        <f t="shared" si="5"/>
        <v>0</v>
      </c>
    </row>
    <row r="537" spans="14:14">
      <c r="N537">
        <f t="shared" si="5"/>
        <v>0</v>
      </c>
    </row>
    <row r="538" spans="14:14">
      <c r="N538">
        <f t="shared" si="5"/>
        <v>0</v>
      </c>
    </row>
    <row r="539" spans="14:14">
      <c r="N539">
        <f t="shared" si="5"/>
        <v>0</v>
      </c>
    </row>
    <row r="540" spans="14:14">
      <c r="N540">
        <f t="shared" si="5"/>
        <v>0</v>
      </c>
    </row>
    <row r="541" spans="14:14">
      <c r="N541">
        <f t="shared" si="5"/>
        <v>0</v>
      </c>
    </row>
    <row r="542" spans="14:14">
      <c r="N542">
        <f t="shared" si="5"/>
        <v>0</v>
      </c>
    </row>
    <row r="543" spans="14:14">
      <c r="N543">
        <f t="shared" si="5"/>
        <v>0</v>
      </c>
    </row>
    <row r="544" spans="14:14">
      <c r="N544">
        <f t="shared" si="5"/>
        <v>0</v>
      </c>
    </row>
    <row r="545" spans="14:14">
      <c r="N545">
        <f t="shared" si="5"/>
        <v>0</v>
      </c>
    </row>
    <row r="546" spans="14:14">
      <c r="N546">
        <f t="shared" si="5"/>
        <v>0</v>
      </c>
    </row>
    <row r="547" spans="14:14">
      <c r="N547">
        <f t="shared" si="5"/>
        <v>0</v>
      </c>
    </row>
    <row r="548" spans="14:14">
      <c r="N548">
        <f t="shared" si="5"/>
        <v>0</v>
      </c>
    </row>
    <row r="549" spans="14:14">
      <c r="N549">
        <f t="shared" si="5"/>
        <v>0</v>
      </c>
    </row>
    <row r="550" spans="14:14">
      <c r="N550">
        <f t="shared" si="5"/>
        <v>0</v>
      </c>
    </row>
    <row r="551" spans="14:14">
      <c r="N551">
        <f t="shared" si="5"/>
        <v>0</v>
      </c>
    </row>
    <row r="552" spans="14:14">
      <c r="N552">
        <f t="shared" si="5"/>
        <v>0</v>
      </c>
    </row>
    <row r="553" spans="14:14">
      <c r="N553">
        <f t="shared" si="5"/>
        <v>0</v>
      </c>
    </row>
    <row r="554" spans="14:14">
      <c r="N554">
        <f t="shared" si="5"/>
        <v>0</v>
      </c>
    </row>
    <row r="555" spans="14:14">
      <c r="N555">
        <f t="shared" si="5"/>
        <v>0</v>
      </c>
    </row>
    <row r="556" spans="14:14">
      <c r="N556">
        <f t="shared" si="5"/>
        <v>0</v>
      </c>
    </row>
    <row r="557" spans="14:14">
      <c r="N557">
        <f t="shared" si="5"/>
        <v>0</v>
      </c>
    </row>
    <row r="558" spans="14:14">
      <c r="N558">
        <f t="shared" si="5"/>
        <v>0</v>
      </c>
    </row>
    <row r="559" spans="14:14">
      <c r="N559">
        <f t="shared" si="5"/>
        <v>0</v>
      </c>
    </row>
    <row r="560" spans="14:14">
      <c r="N560">
        <f t="shared" si="5"/>
        <v>0</v>
      </c>
    </row>
    <row r="561" spans="14:14">
      <c r="N561">
        <f t="shared" si="5"/>
        <v>0</v>
      </c>
    </row>
    <row r="562" spans="14:14">
      <c r="N562">
        <f t="shared" si="5"/>
        <v>0</v>
      </c>
    </row>
    <row r="563" spans="14:14">
      <c r="N563">
        <f t="shared" si="5"/>
        <v>0</v>
      </c>
    </row>
    <row r="564" spans="14:14">
      <c r="N564">
        <f t="shared" si="5"/>
        <v>0</v>
      </c>
    </row>
    <row r="565" spans="14:14">
      <c r="N565">
        <f t="shared" si="5"/>
        <v>0</v>
      </c>
    </row>
    <row r="566" spans="14:14">
      <c r="N566">
        <f t="shared" si="5"/>
        <v>0</v>
      </c>
    </row>
    <row r="567" spans="14:14">
      <c r="N567">
        <f t="shared" si="5"/>
        <v>0</v>
      </c>
    </row>
    <row r="568" spans="14:14">
      <c r="N568">
        <f t="shared" si="5"/>
        <v>0</v>
      </c>
    </row>
    <row r="569" spans="14:14">
      <c r="N569">
        <f t="shared" si="5"/>
        <v>0</v>
      </c>
    </row>
    <row r="570" spans="14:14">
      <c r="N570">
        <f t="shared" si="5"/>
        <v>0</v>
      </c>
    </row>
    <row r="571" spans="14:14">
      <c r="N571">
        <f t="shared" si="5"/>
        <v>0</v>
      </c>
    </row>
    <row r="572" spans="14:14">
      <c r="N572">
        <f t="shared" si="5"/>
        <v>0</v>
      </c>
    </row>
    <row r="573" spans="14:14">
      <c r="N573">
        <f t="shared" si="5"/>
        <v>0</v>
      </c>
    </row>
    <row r="574" spans="14:14">
      <c r="N574">
        <f t="shared" si="5"/>
        <v>0</v>
      </c>
    </row>
    <row r="575" spans="14:14">
      <c r="N575">
        <f t="shared" si="5"/>
        <v>0</v>
      </c>
    </row>
    <row r="576" spans="14:14">
      <c r="N576">
        <f t="shared" si="5"/>
        <v>0</v>
      </c>
    </row>
    <row r="577" spans="14:14">
      <c r="N577">
        <f t="shared" si="5"/>
        <v>0</v>
      </c>
    </row>
    <row r="578" spans="14:14">
      <c r="N578">
        <f t="shared" si="5"/>
        <v>0</v>
      </c>
    </row>
    <row r="579" spans="14:14">
      <c r="N579">
        <f t="shared" si="5"/>
        <v>0</v>
      </c>
    </row>
    <row r="580" spans="14:14">
      <c r="N580">
        <f t="shared" si="5"/>
        <v>0</v>
      </c>
    </row>
    <row r="581" spans="14:14">
      <c r="N581">
        <f t="shared" si="5"/>
        <v>0</v>
      </c>
    </row>
    <row r="582" spans="14:14">
      <c r="N582">
        <f t="shared" si="5"/>
        <v>0</v>
      </c>
    </row>
    <row r="583" spans="14:14">
      <c r="N583">
        <f t="shared" si="5"/>
        <v>0</v>
      </c>
    </row>
    <row r="584" spans="14:14">
      <c r="N584">
        <f t="shared" si="5"/>
        <v>0</v>
      </c>
    </row>
    <row r="585" spans="14:14">
      <c r="N585">
        <f t="shared" ref="N585:N648" si="6">K585</f>
        <v>0</v>
      </c>
    </row>
    <row r="586" spans="14:14">
      <c r="N586">
        <f t="shared" si="6"/>
        <v>0</v>
      </c>
    </row>
    <row r="587" spans="14:14">
      <c r="N587">
        <f t="shared" si="6"/>
        <v>0</v>
      </c>
    </row>
    <row r="588" spans="14:14">
      <c r="N588">
        <f t="shared" si="6"/>
        <v>0</v>
      </c>
    </row>
    <row r="589" spans="14:14">
      <c r="N589">
        <f t="shared" si="6"/>
        <v>0</v>
      </c>
    </row>
    <row r="590" spans="14:14">
      <c r="N590">
        <f t="shared" si="6"/>
        <v>0</v>
      </c>
    </row>
    <row r="591" spans="14:14">
      <c r="N591">
        <f t="shared" si="6"/>
        <v>0</v>
      </c>
    </row>
    <row r="592" spans="14:14">
      <c r="N592">
        <f t="shared" si="6"/>
        <v>0</v>
      </c>
    </row>
    <row r="593" spans="14:14">
      <c r="N593">
        <f t="shared" si="6"/>
        <v>0</v>
      </c>
    </row>
    <row r="594" spans="14:14">
      <c r="N594">
        <f t="shared" si="6"/>
        <v>0</v>
      </c>
    </row>
    <row r="595" spans="14:14">
      <c r="N595">
        <f t="shared" si="6"/>
        <v>0</v>
      </c>
    </row>
    <row r="596" spans="14:14">
      <c r="N596">
        <f t="shared" si="6"/>
        <v>0</v>
      </c>
    </row>
    <row r="597" spans="14:14">
      <c r="N597">
        <f t="shared" si="6"/>
        <v>0</v>
      </c>
    </row>
    <row r="598" spans="14:14">
      <c r="N598">
        <f t="shared" si="6"/>
        <v>0</v>
      </c>
    </row>
    <row r="599" spans="14:14">
      <c r="N599">
        <f t="shared" si="6"/>
        <v>0</v>
      </c>
    </row>
    <row r="600" spans="14:14">
      <c r="N600">
        <f t="shared" si="6"/>
        <v>0</v>
      </c>
    </row>
    <row r="601" spans="14:14">
      <c r="N601">
        <f t="shared" si="6"/>
        <v>0</v>
      </c>
    </row>
    <row r="602" spans="14:14">
      <c r="N602">
        <f t="shared" si="6"/>
        <v>0</v>
      </c>
    </row>
    <row r="603" spans="14:14">
      <c r="N603">
        <f t="shared" si="6"/>
        <v>0</v>
      </c>
    </row>
    <row r="604" spans="14:14">
      <c r="N604">
        <f t="shared" si="6"/>
        <v>0</v>
      </c>
    </row>
    <row r="605" spans="14:14">
      <c r="N605">
        <f t="shared" si="6"/>
        <v>0</v>
      </c>
    </row>
    <row r="606" spans="14:14">
      <c r="N606">
        <f t="shared" si="6"/>
        <v>0</v>
      </c>
    </row>
    <row r="607" spans="14:14">
      <c r="N607">
        <f t="shared" si="6"/>
        <v>0</v>
      </c>
    </row>
    <row r="608" spans="14:14">
      <c r="N608">
        <f t="shared" si="6"/>
        <v>0</v>
      </c>
    </row>
    <row r="609" spans="14:14">
      <c r="N609">
        <f t="shared" si="6"/>
        <v>0</v>
      </c>
    </row>
    <row r="610" spans="14:14">
      <c r="N610">
        <f t="shared" si="6"/>
        <v>0</v>
      </c>
    </row>
    <row r="611" spans="14:14">
      <c r="N611">
        <f t="shared" si="6"/>
        <v>0</v>
      </c>
    </row>
    <row r="612" spans="14:14">
      <c r="N612">
        <f t="shared" si="6"/>
        <v>0</v>
      </c>
    </row>
    <row r="613" spans="14:14">
      <c r="N613">
        <f t="shared" si="6"/>
        <v>0</v>
      </c>
    </row>
    <row r="614" spans="14:14">
      <c r="N614">
        <f t="shared" si="6"/>
        <v>0</v>
      </c>
    </row>
    <row r="615" spans="14:14">
      <c r="N615">
        <f t="shared" si="6"/>
        <v>0</v>
      </c>
    </row>
    <row r="616" spans="14:14">
      <c r="N616">
        <f t="shared" si="6"/>
        <v>0</v>
      </c>
    </row>
    <row r="617" spans="14:14">
      <c r="N617">
        <f t="shared" si="6"/>
        <v>0</v>
      </c>
    </row>
    <row r="618" spans="14:14">
      <c r="N618">
        <f t="shared" si="6"/>
        <v>0</v>
      </c>
    </row>
    <row r="619" spans="14:14">
      <c r="N619">
        <f t="shared" si="6"/>
        <v>0</v>
      </c>
    </row>
    <row r="620" spans="14:14">
      <c r="N620">
        <f t="shared" si="6"/>
        <v>0</v>
      </c>
    </row>
    <row r="621" spans="14:14">
      <c r="N621">
        <f t="shared" si="6"/>
        <v>0</v>
      </c>
    </row>
    <row r="622" spans="14:14">
      <c r="N622">
        <f t="shared" si="6"/>
        <v>0</v>
      </c>
    </row>
    <row r="623" spans="14:14">
      <c r="N623">
        <f t="shared" si="6"/>
        <v>0</v>
      </c>
    </row>
    <row r="624" spans="14:14">
      <c r="N624">
        <f t="shared" si="6"/>
        <v>0</v>
      </c>
    </row>
    <row r="625" spans="14:14">
      <c r="N625">
        <f t="shared" si="6"/>
        <v>0</v>
      </c>
    </row>
    <row r="626" spans="14:14">
      <c r="N626">
        <f t="shared" si="6"/>
        <v>0</v>
      </c>
    </row>
    <row r="627" spans="14:14">
      <c r="N627">
        <f t="shared" si="6"/>
        <v>0</v>
      </c>
    </row>
    <row r="628" spans="14:14">
      <c r="N628">
        <f t="shared" si="6"/>
        <v>0</v>
      </c>
    </row>
    <row r="629" spans="14:14">
      <c r="N629">
        <f t="shared" si="6"/>
        <v>0</v>
      </c>
    </row>
    <row r="630" spans="14:14">
      <c r="N630">
        <f t="shared" si="6"/>
        <v>0</v>
      </c>
    </row>
    <row r="631" spans="14:14">
      <c r="N631">
        <f t="shared" si="6"/>
        <v>0</v>
      </c>
    </row>
    <row r="632" spans="14:14">
      <c r="N632">
        <f t="shared" si="6"/>
        <v>0</v>
      </c>
    </row>
    <row r="633" spans="14:14">
      <c r="N633">
        <f t="shared" si="6"/>
        <v>0</v>
      </c>
    </row>
    <row r="634" spans="14:14">
      <c r="N634">
        <f t="shared" si="6"/>
        <v>0</v>
      </c>
    </row>
    <row r="635" spans="14:14">
      <c r="N635">
        <f t="shared" si="6"/>
        <v>0</v>
      </c>
    </row>
    <row r="636" spans="14:14">
      <c r="N636">
        <f t="shared" si="6"/>
        <v>0</v>
      </c>
    </row>
    <row r="637" spans="14:14">
      <c r="N637">
        <f t="shared" si="6"/>
        <v>0</v>
      </c>
    </row>
    <row r="638" spans="14:14">
      <c r="N638">
        <f t="shared" si="6"/>
        <v>0</v>
      </c>
    </row>
    <row r="639" spans="14:14">
      <c r="N639">
        <f t="shared" si="6"/>
        <v>0</v>
      </c>
    </row>
    <row r="640" spans="14:14">
      <c r="N640">
        <f t="shared" si="6"/>
        <v>0</v>
      </c>
    </row>
    <row r="641" spans="14:14">
      <c r="N641">
        <f t="shared" si="6"/>
        <v>0</v>
      </c>
    </row>
    <row r="642" spans="14:14">
      <c r="N642">
        <f t="shared" si="6"/>
        <v>0</v>
      </c>
    </row>
    <row r="643" spans="14:14">
      <c r="N643">
        <f t="shared" si="6"/>
        <v>0</v>
      </c>
    </row>
    <row r="644" spans="14:14">
      <c r="N644">
        <f t="shared" si="6"/>
        <v>0</v>
      </c>
    </row>
    <row r="645" spans="14:14">
      <c r="N645">
        <f t="shared" si="6"/>
        <v>0</v>
      </c>
    </row>
    <row r="646" spans="14:14">
      <c r="N646">
        <f t="shared" si="6"/>
        <v>0</v>
      </c>
    </row>
    <row r="647" spans="14:14">
      <c r="N647">
        <f t="shared" si="6"/>
        <v>0</v>
      </c>
    </row>
    <row r="648" spans="14:14">
      <c r="N648">
        <f t="shared" si="6"/>
        <v>0</v>
      </c>
    </row>
    <row r="649" spans="14:14">
      <c r="N649">
        <f t="shared" ref="N649:N712" si="7">K649</f>
        <v>0</v>
      </c>
    </row>
    <row r="650" spans="14:14">
      <c r="N650">
        <f t="shared" si="7"/>
        <v>0</v>
      </c>
    </row>
    <row r="651" spans="14:14">
      <c r="N651">
        <f t="shared" si="7"/>
        <v>0</v>
      </c>
    </row>
    <row r="652" spans="14:14">
      <c r="N652">
        <f t="shared" si="7"/>
        <v>0</v>
      </c>
    </row>
    <row r="653" spans="14:14">
      <c r="N653">
        <f t="shared" si="7"/>
        <v>0</v>
      </c>
    </row>
    <row r="654" spans="14:14">
      <c r="N654">
        <f t="shared" si="7"/>
        <v>0</v>
      </c>
    </row>
    <row r="655" spans="14:14">
      <c r="N655">
        <f t="shared" si="7"/>
        <v>0</v>
      </c>
    </row>
    <row r="656" spans="14:14">
      <c r="N656">
        <f t="shared" si="7"/>
        <v>0</v>
      </c>
    </row>
    <row r="657" spans="14:14">
      <c r="N657">
        <f t="shared" si="7"/>
        <v>0</v>
      </c>
    </row>
    <row r="658" spans="14:14">
      <c r="N658">
        <f t="shared" si="7"/>
        <v>0</v>
      </c>
    </row>
    <row r="659" spans="14:14">
      <c r="N659">
        <f t="shared" si="7"/>
        <v>0</v>
      </c>
    </row>
    <row r="660" spans="14:14">
      <c r="N660">
        <f t="shared" si="7"/>
        <v>0</v>
      </c>
    </row>
    <row r="661" spans="14:14">
      <c r="N661">
        <f t="shared" si="7"/>
        <v>0</v>
      </c>
    </row>
    <row r="662" spans="14:14">
      <c r="N662">
        <f t="shared" si="7"/>
        <v>0</v>
      </c>
    </row>
    <row r="663" spans="14:14">
      <c r="N663">
        <f t="shared" si="7"/>
        <v>0</v>
      </c>
    </row>
    <row r="664" spans="14:14">
      <c r="N664">
        <f t="shared" si="7"/>
        <v>0</v>
      </c>
    </row>
    <row r="665" spans="14:14">
      <c r="N665">
        <f t="shared" si="7"/>
        <v>0</v>
      </c>
    </row>
    <row r="666" spans="14:14">
      <c r="N666">
        <f t="shared" si="7"/>
        <v>0</v>
      </c>
    </row>
    <row r="667" spans="14:14">
      <c r="N667">
        <f t="shared" si="7"/>
        <v>0</v>
      </c>
    </row>
    <row r="668" spans="14:14">
      <c r="N668">
        <f t="shared" si="7"/>
        <v>0</v>
      </c>
    </row>
    <row r="669" spans="14:14">
      <c r="N669">
        <f t="shared" si="7"/>
        <v>0</v>
      </c>
    </row>
    <row r="670" spans="14:14">
      <c r="N670">
        <f t="shared" si="7"/>
        <v>0</v>
      </c>
    </row>
    <row r="671" spans="14:14">
      <c r="N671">
        <f t="shared" si="7"/>
        <v>0</v>
      </c>
    </row>
    <row r="672" spans="14:14">
      <c r="N672">
        <f t="shared" si="7"/>
        <v>0</v>
      </c>
    </row>
    <row r="673" spans="14:14">
      <c r="N673">
        <f t="shared" si="7"/>
        <v>0</v>
      </c>
    </row>
    <row r="674" spans="14:14">
      <c r="N674">
        <f t="shared" si="7"/>
        <v>0</v>
      </c>
    </row>
    <row r="675" spans="14:14">
      <c r="N675">
        <f t="shared" si="7"/>
        <v>0</v>
      </c>
    </row>
    <row r="676" spans="14:14">
      <c r="N676">
        <f t="shared" si="7"/>
        <v>0</v>
      </c>
    </row>
    <row r="677" spans="14:14">
      <c r="N677">
        <f t="shared" si="7"/>
        <v>0</v>
      </c>
    </row>
    <row r="678" spans="14:14">
      <c r="N678">
        <f t="shared" si="7"/>
        <v>0</v>
      </c>
    </row>
    <row r="679" spans="14:14">
      <c r="N679">
        <f t="shared" si="7"/>
        <v>0</v>
      </c>
    </row>
    <row r="680" spans="14:14">
      <c r="N680">
        <f t="shared" si="7"/>
        <v>0</v>
      </c>
    </row>
    <row r="681" spans="14:14">
      <c r="N681">
        <f t="shared" si="7"/>
        <v>0</v>
      </c>
    </row>
    <row r="682" spans="14:14">
      <c r="N682">
        <f t="shared" si="7"/>
        <v>0</v>
      </c>
    </row>
    <row r="683" spans="14:14">
      <c r="N683">
        <f t="shared" si="7"/>
        <v>0</v>
      </c>
    </row>
    <row r="684" spans="14:14">
      <c r="N684">
        <f t="shared" si="7"/>
        <v>0</v>
      </c>
    </row>
    <row r="685" spans="14:14">
      <c r="N685">
        <f t="shared" si="7"/>
        <v>0</v>
      </c>
    </row>
    <row r="686" spans="14:14">
      <c r="N686">
        <f t="shared" si="7"/>
        <v>0</v>
      </c>
    </row>
    <row r="687" spans="14:14">
      <c r="N687">
        <f t="shared" si="7"/>
        <v>0</v>
      </c>
    </row>
    <row r="688" spans="14:14">
      <c r="N688">
        <f t="shared" si="7"/>
        <v>0</v>
      </c>
    </row>
    <row r="689" spans="14:14">
      <c r="N689">
        <f t="shared" si="7"/>
        <v>0</v>
      </c>
    </row>
    <row r="690" spans="14:14">
      <c r="N690">
        <f t="shared" si="7"/>
        <v>0</v>
      </c>
    </row>
    <row r="691" spans="14:14">
      <c r="N691">
        <f t="shared" si="7"/>
        <v>0</v>
      </c>
    </row>
    <row r="692" spans="14:14">
      <c r="N692">
        <f t="shared" si="7"/>
        <v>0</v>
      </c>
    </row>
    <row r="693" spans="14:14">
      <c r="N693">
        <f t="shared" si="7"/>
        <v>0</v>
      </c>
    </row>
    <row r="694" spans="14:14">
      <c r="N694">
        <f t="shared" si="7"/>
        <v>0</v>
      </c>
    </row>
    <row r="695" spans="14:14">
      <c r="N695">
        <f t="shared" si="7"/>
        <v>0</v>
      </c>
    </row>
    <row r="696" spans="14:14">
      <c r="N696">
        <f t="shared" si="7"/>
        <v>0</v>
      </c>
    </row>
    <row r="697" spans="14:14">
      <c r="N697">
        <f t="shared" si="7"/>
        <v>0</v>
      </c>
    </row>
    <row r="698" spans="14:14">
      <c r="N698">
        <f t="shared" si="7"/>
        <v>0</v>
      </c>
    </row>
    <row r="699" spans="14:14">
      <c r="N699">
        <f t="shared" si="7"/>
        <v>0</v>
      </c>
    </row>
    <row r="700" spans="14:14">
      <c r="N700">
        <f t="shared" si="7"/>
        <v>0</v>
      </c>
    </row>
    <row r="701" spans="14:14">
      <c r="N701">
        <f t="shared" si="7"/>
        <v>0</v>
      </c>
    </row>
    <row r="702" spans="14:14">
      <c r="N702">
        <f t="shared" si="7"/>
        <v>0</v>
      </c>
    </row>
    <row r="703" spans="14:14">
      <c r="N703">
        <f t="shared" si="7"/>
        <v>0</v>
      </c>
    </row>
    <row r="704" spans="14:14">
      <c r="N704">
        <f t="shared" si="7"/>
        <v>0</v>
      </c>
    </row>
    <row r="705" spans="14:14">
      <c r="N705">
        <f t="shared" si="7"/>
        <v>0</v>
      </c>
    </row>
    <row r="706" spans="14:14">
      <c r="N706">
        <f t="shared" si="7"/>
        <v>0</v>
      </c>
    </row>
    <row r="707" spans="14:14">
      <c r="N707">
        <f t="shared" si="7"/>
        <v>0</v>
      </c>
    </row>
    <row r="708" spans="14:14">
      <c r="N708">
        <f t="shared" si="7"/>
        <v>0</v>
      </c>
    </row>
    <row r="709" spans="14:14">
      <c r="N709">
        <f t="shared" si="7"/>
        <v>0</v>
      </c>
    </row>
    <row r="710" spans="14:14">
      <c r="N710">
        <f t="shared" si="7"/>
        <v>0</v>
      </c>
    </row>
    <row r="711" spans="14:14">
      <c r="N711">
        <f t="shared" si="7"/>
        <v>0</v>
      </c>
    </row>
    <row r="712" spans="14:14">
      <c r="N712">
        <f t="shared" si="7"/>
        <v>0</v>
      </c>
    </row>
    <row r="713" spans="14:14">
      <c r="N713">
        <f t="shared" ref="N713:N776" si="8">K713</f>
        <v>0</v>
      </c>
    </row>
    <row r="714" spans="14:14">
      <c r="N714">
        <f t="shared" si="8"/>
        <v>0</v>
      </c>
    </row>
    <row r="715" spans="14:14">
      <c r="N715">
        <f t="shared" si="8"/>
        <v>0</v>
      </c>
    </row>
    <row r="716" spans="14:14">
      <c r="N716">
        <f t="shared" si="8"/>
        <v>0</v>
      </c>
    </row>
    <row r="717" spans="14:14">
      <c r="N717">
        <f t="shared" si="8"/>
        <v>0</v>
      </c>
    </row>
    <row r="718" spans="14:14">
      <c r="N718">
        <f t="shared" si="8"/>
        <v>0</v>
      </c>
    </row>
    <row r="719" spans="14:14">
      <c r="N719">
        <f t="shared" si="8"/>
        <v>0</v>
      </c>
    </row>
    <row r="720" spans="14:14">
      <c r="N720">
        <f t="shared" si="8"/>
        <v>0</v>
      </c>
    </row>
    <row r="721" spans="14:14">
      <c r="N721">
        <f t="shared" si="8"/>
        <v>0</v>
      </c>
    </row>
    <row r="722" spans="14:14">
      <c r="N722">
        <f t="shared" si="8"/>
        <v>0</v>
      </c>
    </row>
    <row r="723" spans="14:14">
      <c r="N723">
        <f t="shared" si="8"/>
        <v>0</v>
      </c>
    </row>
    <row r="724" spans="14:14">
      <c r="N724">
        <f t="shared" si="8"/>
        <v>0</v>
      </c>
    </row>
    <row r="725" spans="14:14">
      <c r="N725">
        <f t="shared" si="8"/>
        <v>0</v>
      </c>
    </row>
    <row r="726" spans="14:14">
      <c r="N726">
        <f t="shared" si="8"/>
        <v>0</v>
      </c>
    </row>
    <row r="727" spans="14:14">
      <c r="N727">
        <f t="shared" si="8"/>
        <v>0</v>
      </c>
    </row>
    <row r="728" spans="14:14">
      <c r="N728">
        <f t="shared" si="8"/>
        <v>0</v>
      </c>
    </row>
    <row r="729" spans="14:14">
      <c r="N729">
        <f t="shared" si="8"/>
        <v>0</v>
      </c>
    </row>
    <row r="730" spans="14:14">
      <c r="N730">
        <f t="shared" si="8"/>
        <v>0</v>
      </c>
    </row>
    <row r="731" spans="14:14">
      <c r="N731">
        <f t="shared" si="8"/>
        <v>0</v>
      </c>
    </row>
    <row r="732" spans="14:14">
      <c r="N732">
        <f t="shared" si="8"/>
        <v>0</v>
      </c>
    </row>
    <row r="733" spans="14:14">
      <c r="N733">
        <f t="shared" si="8"/>
        <v>0</v>
      </c>
    </row>
    <row r="734" spans="14:14">
      <c r="N734">
        <f t="shared" si="8"/>
        <v>0</v>
      </c>
    </row>
    <row r="735" spans="14:14">
      <c r="N735">
        <f t="shared" si="8"/>
        <v>0</v>
      </c>
    </row>
    <row r="736" spans="14:14">
      <c r="N736">
        <f t="shared" si="8"/>
        <v>0</v>
      </c>
    </row>
    <row r="737" spans="14:14">
      <c r="N737">
        <f t="shared" si="8"/>
        <v>0</v>
      </c>
    </row>
    <row r="738" spans="14:14">
      <c r="N738">
        <f t="shared" si="8"/>
        <v>0</v>
      </c>
    </row>
    <row r="739" spans="14:14">
      <c r="N739">
        <f t="shared" si="8"/>
        <v>0</v>
      </c>
    </row>
    <row r="740" spans="14:14">
      <c r="N740">
        <f t="shared" si="8"/>
        <v>0</v>
      </c>
    </row>
    <row r="741" spans="14:14">
      <c r="N741">
        <f t="shared" si="8"/>
        <v>0</v>
      </c>
    </row>
    <row r="742" spans="14:14">
      <c r="N742">
        <f t="shared" si="8"/>
        <v>0</v>
      </c>
    </row>
    <row r="743" spans="14:14">
      <c r="N743">
        <f t="shared" si="8"/>
        <v>0</v>
      </c>
    </row>
    <row r="744" spans="14:14">
      <c r="N744">
        <f t="shared" si="8"/>
        <v>0</v>
      </c>
    </row>
    <row r="745" spans="14:14">
      <c r="N745">
        <f t="shared" si="8"/>
        <v>0</v>
      </c>
    </row>
    <row r="746" spans="14:14">
      <c r="N746">
        <f t="shared" si="8"/>
        <v>0</v>
      </c>
    </row>
    <row r="747" spans="14:14">
      <c r="N747">
        <f t="shared" si="8"/>
        <v>0</v>
      </c>
    </row>
    <row r="748" spans="14:14">
      <c r="N748">
        <f t="shared" si="8"/>
        <v>0</v>
      </c>
    </row>
    <row r="749" spans="14:14">
      <c r="N749">
        <f t="shared" si="8"/>
        <v>0</v>
      </c>
    </row>
    <row r="750" spans="14:14">
      <c r="N750">
        <f t="shared" si="8"/>
        <v>0</v>
      </c>
    </row>
    <row r="751" spans="14:14">
      <c r="N751">
        <f t="shared" si="8"/>
        <v>0</v>
      </c>
    </row>
    <row r="752" spans="14:14">
      <c r="N752">
        <f t="shared" si="8"/>
        <v>0</v>
      </c>
    </row>
    <row r="753" spans="14:14">
      <c r="N753">
        <f t="shared" si="8"/>
        <v>0</v>
      </c>
    </row>
    <row r="754" spans="14:14">
      <c r="N754">
        <f t="shared" si="8"/>
        <v>0</v>
      </c>
    </row>
    <row r="755" spans="14:14">
      <c r="N755">
        <f t="shared" si="8"/>
        <v>0</v>
      </c>
    </row>
    <row r="756" spans="14:14">
      <c r="N756">
        <f t="shared" si="8"/>
        <v>0</v>
      </c>
    </row>
    <row r="757" spans="14:14">
      <c r="N757">
        <f t="shared" si="8"/>
        <v>0</v>
      </c>
    </row>
    <row r="758" spans="14:14">
      <c r="N758">
        <f t="shared" si="8"/>
        <v>0</v>
      </c>
    </row>
    <row r="759" spans="14:14">
      <c r="N759">
        <f t="shared" si="8"/>
        <v>0</v>
      </c>
    </row>
    <row r="760" spans="14:14">
      <c r="N760">
        <f t="shared" si="8"/>
        <v>0</v>
      </c>
    </row>
    <row r="761" spans="14:14">
      <c r="N761">
        <f t="shared" si="8"/>
        <v>0</v>
      </c>
    </row>
    <row r="762" spans="14:14">
      <c r="N762">
        <f t="shared" si="8"/>
        <v>0</v>
      </c>
    </row>
    <row r="763" spans="14:14">
      <c r="N763">
        <f t="shared" si="8"/>
        <v>0</v>
      </c>
    </row>
    <row r="764" spans="14:14">
      <c r="N764">
        <f t="shared" si="8"/>
        <v>0</v>
      </c>
    </row>
    <row r="765" spans="14:14">
      <c r="N765">
        <f t="shared" si="8"/>
        <v>0</v>
      </c>
    </row>
    <row r="766" spans="14:14">
      <c r="N766">
        <f t="shared" si="8"/>
        <v>0</v>
      </c>
    </row>
    <row r="767" spans="14:14">
      <c r="N767">
        <f t="shared" si="8"/>
        <v>0</v>
      </c>
    </row>
    <row r="768" spans="14:14">
      <c r="N768">
        <f t="shared" si="8"/>
        <v>0</v>
      </c>
    </row>
    <row r="769" spans="14:14">
      <c r="N769">
        <f t="shared" si="8"/>
        <v>0</v>
      </c>
    </row>
    <row r="770" spans="14:14">
      <c r="N770">
        <f t="shared" si="8"/>
        <v>0</v>
      </c>
    </row>
    <row r="771" spans="14:14">
      <c r="N771">
        <f t="shared" si="8"/>
        <v>0</v>
      </c>
    </row>
    <row r="772" spans="14:14">
      <c r="N772">
        <f t="shared" si="8"/>
        <v>0</v>
      </c>
    </row>
    <row r="773" spans="14:14">
      <c r="N773">
        <f t="shared" si="8"/>
        <v>0</v>
      </c>
    </row>
    <row r="774" spans="14:14">
      <c r="N774">
        <f t="shared" si="8"/>
        <v>0</v>
      </c>
    </row>
    <row r="775" spans="14:14">
      <c r="N775">
        <f t="shared" si="8"/>
        <v>0</v>
      </c>
    </row>
    <row r="776" spans="14:14">
      <c r="N776">
        <f t="shared" si="8"/>
        <v>0</v>
      </c>
    </row>
    <row r="777" spans="14:14">
      <c r="N777">
        <f t="shared" ref="N777:N780" si="9">K777</f>
        <v>0</v>
      </c>
    </row>
    <row r="778" spans="14:14">
      <c r="N778">
        <f t="shared" si="9"/>
        <v>0</v>
      </c>
    </row>
    <row r="779" spans="14:14">
      <c r="N779">
        <f t="shared" si="9"/>
        <v>0</v>
      </c>
    </row>
    <row r="780" spans="14:14">
      <c r="N780">
        <f t="shared" si="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Notes</vt:lpstr>
      <vt:lpstr>1. Battery Pack Cost Data</vt:lpstr>
      <vt:lpstr>2. Cumulative Volume data</vt:lpstr>
      <vt:lpstr>3. Consumer Price Index USD</vt:lpstr>
      <vt:lpstr>4. Exchange Rates FED</vt:lpstr>
      <vt:lpstr>5. Nissan Leaf - Multiple </vt:lpstr>
      <vt:lpstr>6. Nissan Leaf - Ayre</vt:lpstr>
      <vt:lpstr>7. Nissan Leaf - Voelcker</vt:lpstr>
      <vt:lpstr>8. Tesla Model S</vt:lpstr>
      <vt:lpstr>9. Chevy Bolt</vt:lpstr>
      <vt:lpstr>10. BMW i3 - Company</vt:lpstr>
      <vt:lpstr>11. BMW i3 - SAE</vt:lpstr>
      <vt:lpstr>12. BMW i3 - Zart</vt:lpstr>
      <vt:lpstr>13. Supplementary References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2018-02-21T19:47:35Z</dcterms:modified>
</cp:coreProperties>
</file>